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pivotTables/pivotTable1.xml" ContentType="application/vnd.openxmlformats-officedocument.spreadsheetml.pivotTable+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pivotCache/pivotCacheDefinition1.xml" ContentType="application/vnd.openxmlformats-officedocument.spreadsheetml.pivotCacheDefinition+xml"/>
  <Override PartName="/xl/calcChain.xml" ContentType="application/vnd.openxmlformats-officedocument.spreadsheetml.calcChai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Health Analytics\Hospital Reporting Program\Audited Financials\Website Files\"/>
    </mc:Choice>
  </mc:AlternateContent>
  <xr:revisionPtr revIDLastSave="0" documentId="13_ncr:1_{57A3AC55-326A-454B-8BC9-3A176FA7DABD}" xr6:coauthVersionLast="36" xr6:coauthVersionMax="36" xr10:uidLastSave="{00000000-0000-0000-0000-000000000000}"/>
  <bookViews>
    <workbookView xWindow="0" yWindow="1200" windowWidth="28800" windowHeight="12225" activeTab="2" xr2:uid="{7EBB4CDA-E3D5-4A56-BF55-8F11BCCAA917}"/>
  </bookViews>
  <sheets>
    <sheet name="Pivot Table" sheetId="2" r:id="rId1"/>
    <sheet name="hospital_index" sheetId="4" state="hidden" r:id="rId2"/>
    <sheet name="2006 - 2018 Data" sheetId="1" r:id="rId3"/>
  </sheets>
  <definedNames>
    <definedName name="_xlnm._FilterDatabase" localSheetId="2" hidden="1">'2006 - 2018 Data'!$D$1:$D$800</definedName>
  </definedNames>
  <calcPr calcId="191029"/>
  <pivotCaches>
    <pivotCache cacheId="6"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2" i="1"/>
  <c r="Q3" i="1"/>
  <c r="Q26" i="1"/>
  <c r="Q35" i="1"/>
  <c r="Q46" i="1"/>
  <c r="Q47" i="1"/>
  <c r="Q67" i="1"/>
  <c r="Q82" i="1"/>
  <c r="Q83" i="1"/>
  <c r="Q95" i="1"/>
  <c r="Q98" i="1"/>
  <c r="Q103" i="1"/>
  <c r="Q110" i="1"/>
  <c r="Q111" i="1"/>
  <c r="Q126" i="1"/>
  <c r="Q131" i="1"/>
  <c r="Q138" i="1"/>
  <c r="Q154" i="1"/>
  <c r="Q159" i="1"/>
  <c r="Q167" i="1"/>
  <c r="Q183" i="1"/>
  <c r="Q195" i="1"/>
  <c r="Q210" i="1"/>
  <c r="Q211" i="1"/>
  <c r="Q223" i="1"/>
  <c r="Q226" i="1"/>
  <c r="Q231" i="1"/>
  <c r="Q238" i="1"/>
  <c r="Q239" i="1"/>
  <c r="Q254" i="1"/>
  <c r="Q259" i="1"/>
  <c r="Q266" i="1"/>
  <c r="Q282" i="1"/>
  <c r="Q287" i="1"/>
  <c r="Q295" i="1"/>
  <c r="Q311" i="1"/>
  <c r="Q323" i="1"/>
  <c r="Q338" i="1"/>
  <c r="Q339" i="1"/>
  <c r="Q349" i="1"/>
  <c r="Q351" i="1"/>
  <c r="Q355" i="1"/>
  <c r="Q371" i="1"/>
  <c r="Q381" i="1"/>
  <c r="Q383" i="1"/>
  <c r="Q387" i="1"/>
  <c r="Q403" i="1"/>
  <c r="Q413" i="1"/>
  <c r="Q415" i="1"/>
  <c r="Q419" i="1"/>
  <c r="Q435" i="1"/>
  <c r="Q445" i="1"/>
  <c r="Q447" i="1"/>
  <c r="Q451" i="1"/>
  <c r="Q467" i="1"/>
  <c r="Q477" i="1"/>
  <c r="Q479" i="1"/>
  <c r="Q483" i="1"/>
  <c r="Q499" i="1"/>
  <c r="Q509" i="1"/>
  <c r="Q511" i="1"/>
  <c r="Q515" i="1"/>
  <c r="Q531" i="1"/>
  <c r="Q541" i="1"/>
  <c r="Q543" i="1"/>
  <c r="Q547" i="1"/>
  <c r="Q561" i="1"/>
  <c r="Q563" i="1"/>
  <c r="Q575" i="1"/>
  <c r="Q579" i="1"/>
  <c r="Q583" i="1"/>
  <c r="Q589" i="1"/>
  <c r="Q591" i="1"/>
  <c r="Q599" i="1"/>
  <c r="Q611" i="1"/>
  <c r="Q617" i="1"/>
  <c r="Q625" i="1"/>
  <c r="Q627" i="1"/>
  <c r="Q639" i="1"/>
  <c r="Q647" i="1"/>
  <c r="Q653" i="1"/>
  <c r="Q655" i="1"/>
  <c r="Q663" i="1"/>
  <c r="Q675" i="1"/>
  <c r="Q681" i="1"/>
  <c r="Q689" i="1"/>
  <c r="Q691" i="1"/>
  <c r="Q703" i="1"/>
  <c r="Q711" i="1"/>
  <c r="Q717" i="1"/>
  <c r="Q719" i="1"/>
  <c r="Q727" i="1"/>
  <c r="Q739" i="1"/>
  <c r="Q745" i="1"/>
  <c r="Q753" i="1"/>
  <c r="Q755" i="1"/>
  <c r="Q767"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2" i="1"/>
  <c r="O3" i="1"/>
  <c r="O4" i="1"/>
  <c r="Q4" i="1" s="1"/>
  <c r="O5" i="1"/>
  <c r="Q5" i="1" s="1"/>
  <c r="O6" i="1"/>
  <c r="Q6" i="1" s="1"/>
  <c r="O7" i="1"/>
  <c r="Q7" i="1" s="1"/>
  <c r="O8" i="1"/>
  <c r="Q8" i="1" s="1"/>
  <c r="O9" i="1"/>
  <c r="Q9" i="1" s="1"/>
  <c r="O10" i="1"/>
  <c r="Q10" i="1" s="1"/>
  <c r="O11" i="1"/>
  <c r="Q11" i="1" s="1"/>
  <c r="O12" i="1"/>
  <c r="Q12" i="1" s="1"/>
  <c r="O13" i="1"/>
  <c r="Q13" i="1" s="1"/>
  <c r="O14" i="1"/>
  <c r="Q14" i="1" s="1"/>
  <c r="O15" i="1"/>
  <c r="Q15" i="1" s="1"/>
  <c r="O16" i="1"/>
  <c r="Q16" i="1" s="1"/>
  <c r="O17" i="1"/>
  <c r="Q17" i="1" s="1"/>
  <c r="O18" i="1"/>
  <c r="Q18" i="1" s="1"/>
  <c r="O19" i="1"/>
  <c r="Q19" i="1" s="1"/>
  <c r="O20" i="1"/>
  <c r="Q20" i="1" s="1"/>
  <c r="O21" i="1"/>
  <c r="Q21" i="1" s="1"/>
  <c r="O22" i="1"/>
  <c r="Q22" i="1" s="1"/>
  <c r="O23" i="1"/>
  <c r="Q23" i="1" s="1"/>
  <c r="O24" i="1"/>
  <c r="Q24" i="1" s="1"/>
  <c r="O25" i="1"/>
  <c r="Q25" i="1" s="1"/>
  <c r="O26" i="1"/>
  <c r="O27" i="1"/>
  <c r="Q27" i="1" s="1"/>
  <c r="O28" i="1"/>
  <c r="Q28" i="1" s="1"/>
  <c r="O29" i="1"/>
  <c r="Q29" i="1" s="1"/>
  <c r="O30" i="1"/>
  <c r="Q30" i="1" s="1"/>
  <c r="O31" i="1"/>
  <c r="Q31" i="1" s="1"/>
  <c r="O32" i="1"/>
  <c r="Q32" i="1" s="1"/>
  <c r="O33" i="1"/>
  <c r="Q33" i="1" s="1"/>
  <c r="O34" i="1"/>
  <c r="Q34" i="1" s="1"/>
  <c r="O35" i="1"/>
  <c r="O36" i="1"/>
  <c r="Q36" i="1" s="1"/>
  <c r="O37" i="1"/>
  <c r="Q37" i="1" s="1"/>
  <c r="O38" i="1"/>
  <c r="Q38" i="1" s="1"/>
  <c r="O39" i="1"/>
  <c r="Q39" i="1" s="1"/>
  <c r="O40" i="1"/>
  <c r="Q40" i="1" s="1"/>
  <c r="O41" i="1"/>
  <c r="Q41" i="1" s="1"/>
  <c r="O42" i="1"/>
  <c r="Q42" i="1" s="1"/>
  <c r="O43" i="1"/>
  <c r="Q43" i="1" s="1"/>
  <c r="O44" i="1"/>
  <c r="Q44" i="1" s="1"/>
  <c r="O45" i="1"/>
  <c r="Q45" i="1" s="1"/>
  <c r="O46" i="1"/>
  <c r="O47" i="1"/>
  <c r="O48" i="1"/>
  <c r="Q48" i="1" s="1"/>
  <c r="O49" i="1"/>
  <c r="Q49" i="1" s="1"/>
  <c r="O50" i="1"/>
  <c r="Q50" i="1" s="1"/>
  <c r="O51" i="1"/>
  <c r="Q51" i="1" s="1"/>
  <c r="O52" i="1"/>
  <c r="Q52" i="1" s="1"/>
  <c r="O53" i="1"/>
  <c r="Q53" i="1" s="1"/>
  <c r="O54" i="1"/>
  <c r="Q54" i="1" s="1"/>
  <c r="O55" i="1"/>
  <c r="Q55" i="1" s="1"/>
  <c r="O56" i="1"/>
  <c r="Q56" i="1" s="1"/>
  <c r="O57" i="1"/>
  <c r="Q57" i="1" s="1"/>
  <c r="O58" i="1"/>
  <c r="Q58" i="1" s="1"/>
  <c r="O59" i="1"/>
  <c r="Q59" i="1" s="1"/>
  <c r="O60" i="1"/>
  <c r="Q60" i="1" s="1"/>
  <c r="O61" i="1"/>
  <c r="Q61" i="1" s="1"/>
  <c r="O62" i="1"/>
  <c r="Q62" i="1" s="1"/>
  <c r="O63" i="1"/>
  <c r="Q63" i="1" s="1"/>
  <c r="O64" i="1"/>
  <c r="Q64" i="1" s="1"/>
  <c r="O65" i="1"/>
  <c r="Q65" i="1" s="1"/>
  <c r="O66" i="1"/>
  <c r="Q66" i="1" s="1"/>
  <c r="O67" i="1"/>
  <c r="O68" i="1"/>
  <c r="Q68" i="1" s="1"/>
  <c r="O69" i="1"/>
  <c r="Q69" i="1" s="1"/>
  <c r="O70" i="1"/>
  <c r="Q70" i="1" s="1"/>
  <c r="O71" i="1"/>
  <c r="Q71" i="1" s="1"/>
  <c r="O72" i="1"/>
  <c r="Q72" i="1" s="1"/>
  <c r="O73" i="1"/>
  <c r="Q73" i="1" s="1"/>
  <c r="O74" i="1"/>
  <c r="Q74" i="1" s="1"/>
  <c r="O75" i="1"/>
  <c r="Q75" i="1" s="1"/>
  <c r="O76" i="1"/>
  <c r="Q76" i="1" s="1"/>
  <c r="O77" i="1"/>
  <c r="Q77" i="1" s="1"/>
  <c r="O78" i="1"/>
  <c r="Q78" i="1" s="1"/>
  <c r="O79" i="1"/>
  <c r="Q79" i="1" s="1"/>
  <c r="O80" i="1"/>
  <c r="Q80" i="1" s="1"/>
  <c r="O81" i="1"/>
  <c r="Q81" i="1" s="1"/>
  <c r="O82" i="1"/>
  <c r="O83" i="1"/>
  <c r="O84" i="1"/>
  <c r="Q84" i="1" s="1"/>
  <c r="O85" i="1"/>
  <c r="Q85" i="1" s="1"/>
  <c r="O86" i="1"/>
  <c r="Q86" i="1" s="1"/>
  <c r="O87" i="1"/>
  <c r="Q87" i="1" s="1"/>
  <c r="O88" i="1"/>
  <c r="Q88" i="1" s="1"/>
  <c r="O89" i="1"/>
  <c r="Q89" i="1" s="1"/>
  <c r="O90" i="1"/>
  <c r="Q90" i="1" s="1"/>
  <c r="O91" i="1"/>
  <c r="Q91" i="1" s="1"/>
  <c r="O92" i="1"/>
  <c r="Q92" i="1" s="1"/>
  <c r="O93" i="1"/>
  <c r="Q93" i="1" s="1"/>
  <c r="O94" i="1"/>
  <c r="Q94" i="1" s="1"/>
  <c r="O95" i="1"/>
  <c r="O96" i="1"/>
  <c r="Q96" i="1" s="1"/>
  <c r="O97" i="1"/>
  <c r="Q97" i="1" s="1"/>
  <c r="O98" i="1"/>
  <c r="O99" i="1"/>
  <c r="Q99" i="1" s="1"/>
  <c r="O100" i="1"/>
  <c r="Q100" i="1" s="1"/>
  <c r="O101" i="1"/>
  <c r="Q101" i="1" s="1"/>
  <c r="O102" i="1"/>
  <c r="Q102" i="1" s="1"/>
  <c r="O103" i="1"/>
  <c r="O104" i="1"/>
  <c r="Q104" i="1" s="1"/>
  <c r="O105" i="1"/>
  <c r="Q105" i="1" s="1"/>
  <c r="O106" i="1"/>
  <c r="Q106" i="1" s="1"/>
  <c r="O107" i="1"/>
  <c r="Q107" i="1" s="1"/>
  <c r="O108" i="1"/>
  <c r="Q108" i="1" s="1"/>
  <c r="O109" i="1"/>
  <c r="Q109" i="1" s="1"/>
  <c r="O110" i="1"/>
  <c r="O111" i="1"/>
  <c r="O112" i="1"/>
  <c r="Q112" i="1" s="1"/>
  <c r="O113" i="1"/>
  <c r="Q113" i="1" s="1"/>
  <c r="O114" i="1"/>
  <c r="Q114" i="1" s="1"/>
  <c r="O115" i="1"/>
  <c r="Q115" i="1" s="1"/>
  <c r="O116" i="1"/>
  <c r="Q116" i="1" s="1"/>
  <c r="O117" i="1"/>
  <c r="Q117" i="1" s="1"/>
  <c r="O118" i="1"/>
  <c r="Q118" i="1" s="1"/>
  <c r="O119" i="1"/>
  <c r="Q119" i="1" s="1"/>
  <c r="O120" i="1"/>
  <c r="Q120" i="1" s="1"/>
  <c r="O121" i="1"/>
  <c r="Q121" i="1" s="1"/>
  <c r="O122" i="1"/>
  <c r="Q122" i="1" s="1"/>
  <c r="O123" i="1"/>
  <c r="Q123" i="1" s="1"/>
  <c r="O124" i="1"/>
  <c r="Q124" i="1" s="1"/>
  <c r="O125" i="1"/>
  <c r="Q125" i="1" s="1"/>
  <c r="O126" i="1"/>
  <c r="O127" i="1"/>
  <c r="Q127" i="1" s="1"/>
  <c r="O128" i="1"/>
  <c r="Q128" i="1" s="1"/>
  <c r="O129" i="1"/>
  <c r="Q129" i="1" s="1"/>
  <c r="O130" i="1"/>
  <c r="Q130" i="1" s="1"/>
  <c r="O131" i="1"/>
  <c r="O132" i="1"/>
  <c r="Q132" i="1" s="1"/>
  <c r="O133" i="1"/>
  <c r="Q133" i="1" s="1"/>
  <c r="O134" i="1"/>
  <c r="Q134" i="1" s="1"/>
  <c r="O135" i="1"/>
  <c r="Q135" i="1" s="1"/>
  <c r="O136" i="1"/>
  <c r="Q136" i="1" s="1"/>
  <c r="O137" i="1"/>
  <c r="Q137" i="1" s="1"/>
  <c r="O138" i="1"/>
  <c r="O139" i="1"/>
  <c r="Q139" i="1" s="1"/>
  <c r="O140" i="1"/>
  <c r="Q140" i="1" s="1"/>
  <c r="O141" i="1"/>
  <c r="Q141" i="1" s="1"/>
  <c r="O142" i="1"/>
  <c r="Q142" i="1" s="1"/>
  <c r="O143" i="1"/>
  <c r="Q143" i="1" s="1"/>
  <c r="O144" i="1"/>
  <c r="Q144" i="1" s="1"/>
  <c r="O145" i="1"/>
  <c r="Q145" i="1" s="1"/>
  <c r="O146" i="1"/>
  <c r="Q146" i="1" s="1"/>
  <c r="O147" i="1"/>
  <c r="Q147" i="1" s="1"/>
  <c r="O148" i="1"/>
  <c r="Q148" i="1" s="1"/>
  <c r="O149" i="1"/>
  <c r="Q149" i="1" s="1"/>
  <c r="O150" i="1"/>
  <c r="Q150" i="1" s="1"/>
  <c r="O151" i="1"/>
  <c r="Q151" i="1" s="1"/>
  <c r="O152" i="1"/>
  <c r="Q152" i="1" s="1"/>
  <c r="O153" i="1"/>
  <c r="Q153" i="1" s="1"/>
  <c r="O154" i="1"/>
  <c r="O155" i="1"/>
  <c r="Q155" i="1" s="1"/>
  <c r="O156" i="1"/>
  <c r="Q156" i="1" s="1"/>
  <c r="O157" i="1"/>
  <c r="Q157" i="1" s="1"/>
  <c r="O158" i="1"/>
  <c r="Q158" i="1" s="1"/>
  <c r="O159" i="1"/>
  <c r="O160" i="1"/>
  <c r="Q160" i="1" s="1"/>
  <c r="O161" i="1"/>
  <c r="Q161" i="1" s="1"/>
  <c r="O162" i="1"/>
  <c r="Q162" i="1" s="1"/>
  <c r="O163" i="1"/>
  <c r="Q163" i="1" s="1"/>
  <c r="O164" i="1"/>
  <c r="Q164" i="1" s="1"/>
  <c r="O165" i="1"/>
  <c r="Q165" i="1" s="1"/>
  <c r="O166" i="1"/>
  <c r="Q166" i="1" s="1"/>
  <c r="O167" i="1"/>
  <c r="O168" i="1"/>
  <c r="Q168" i="1" s="1"/>
  <c r="O169" i="1"/>
  <c r="Q169" i="1" s="1"/>
  <c r="O170" i="1"/>
  <c r="Q170" i="1" s="1"/>
  <c r="O171" i="1"/>
  <c r="Q171" i="1" s="1"/>
  <c r="O172" i="1"/>
  <c r="Q172" i="1" s="1"/>
  <c r="O173" i="1"/>
  <c r="Q173" i="1" s="1"/>
  <c r="O174" i="1"/>
  <c r="Q174" i="1" s="1"/>
  <c r="O175" i="1"/>
  <c r="Q175" i="1" s="1"/>
  <c r="O176" i="1"/>
  <c r="Q176" i="1" s="1"/>
  <c r="O177" i="1"/>
  <c r="Q177" i="1" s="1"/>
  <c r="O178" i="1"/>
  <c r="Q178" i="1" s="1"/>
  <c r="O179" i="1"/>
  <c r="Q179" i="1" s="1"/>
  <c r="O180" i="1"/>
  <c r="Q180" i="1" s="1"/>
  <c r="O181" i="1"/>
  <c r="Q181" i="1" s="1"/>
  <c r="O182" i="1"/>
  <c r="Q182" i="1" s="1"/>
  <c r="O183" i="1"/>
  <c r="O184" i="1"/>
  <c r="Q184" i="1" s="1"/>
  <c r="O185" i="1"/>
  <c r="Q185" i="1" s="1"/>
  <c r="O186" i="1"/>
  <c r="Q186" i="1" s="1"/>
  <c r="O187" i="1"/>
  <c r="Q187" i="1" s="1"/>
  <c r="O188" i="1"/>
  <c r="Q188" i="1" s="1"/>
  <c r="O189" i="1"/>
  <c r="Q189" i="1" s="1"/>
  <c r="O190" i="1"/>
  <c r="Q190" i="1" s="1"/>
  <c r="O191" i="1"/>
  <c r="Q191" i="1" s="1"/>
  <c r="O192" i="1"/>
  <c r="Q192" i="1" s="1"/>
  <c r="O193" i="1"/>
  <c r="Q193" i="1" s="1"/>
  <c r="O194" i="1"/>
  <c r="Q194" i="1" s="1"/>
  <c r="O195" i="1"/>
  <c r="O196" i="1"/>
  <c r="Q196" i="1" s="1"/>
  <c r="O197" i="1"/>
  <c r="Q197" i="1" s="1"/>
  <c r="O198" i="1"/>
  <c r="Q198" i="1" s="1"/>
  <c r="O199" i="1"/>
  <c r="Q199" i="1" s="1"/>
  <c r="O200" i="1"/>
  <c r="Q200" i="1" s="1"/>
  <c r="O201" i="1"/>
  <c r="Q201" i="1" s="1"/>
  <c r="O202" i="1"/>
  <c r="Q202" i="1" s="1"/>
  <c r="O203" i="1"/>
  <c r="Q203" i="1" s="1"/>
  <c r="O204" i="1"/>
  <c r="Q204" i="1" s="1"/>
  <c r="O205" i="1"/>
  <c r="Q205" i="1" s="1"/>
  <c r="O206" i="1"/>
  <c r="Q206" i="1" s="1"/>
  <c r="O207" i="1"/>
  <c r="Q207" i="1" s="1"/>
  <c r="O208" i="1"/>
  <c r="Q208" i="1" s="1"/>
  <c r="O209" i="1"/>
  <c r="Q209" i="1" s="1"/>
  <c r="O210" i="1"/>
  <c r="O211" i="1"/>
  <c r="O212" i="1"/>
  <c r="Q212" i="1" s="1"/>
  <c r="O213" i="1"/>
  <c r="Q213" i="1" s="1"/>
  <c r="O214" i="1"/>
  <c r="Q214" i="1" s="1"/>
  <c r="O215" i="1"/>
  <c r="Q215" i="1" s="1"/>
  <c r="O216" i="1"/>
  <c r="Q216" i="1" s="1"/>
  <c r="O217" i="1"/>
  <c r="Q217" i="1" s="1"/>
  <c r="O218" i="1"/>
  <c r="Q218" i="1" s="1"/>
  <c r="O219" i="1"/>
  <c r="Q219" i="1" s="1"/>
  <c r="O220" i="1"/>
  <c r="Q220" i="1" s="1"/>
  <c r="O221" i="1"/>
  <c r="Q221" i="1" s="1"/>
  <c r="O222" i="1"/>
  <c r="Q222" i="1" s="1"/>
  <c r="O223" i="1"/>
  <c r="O224" i="1"/>
  <c r="Q224" i="1" s="1"/>
  <c r="O225" i="1"/>
  <c r="Q225" i="1" s="1"/>
  <c r="O226" i="1"/>
  <c r="O227" i="1"/>
  <c r="Q227" i="1" s="1"/>
  <c r="O228" i="1"/>
  <c r="Q228" i="1" s="1"/>
  <c r="O229" i="1"/>
  <c r="Q229" i="1" s="1"/>
  <c r="O230" i="1"/>
  <c r="Q230" i="1" s="1"/>
  <c r="O231" i="1"/>
  <c r="O232" i="1"/>
  <c r="Q232" i="1" s="1"/>
  <c r="O233" i="1"/>
  <c r="Q233" i="1" s="1"/>
  <c r="O234" i="1"/>
  <c r="Q234" i="1" s="1"/>
  <c r="O235" i="1"/>
  <c r="Q235" i="1" s="1"/>
  <c r="O236" i="1"/>
  <c r="Q236" i="1" s="1"/>
  <c r="O237" i="1"/>
  <c r="Q237" i="1" s="1"/>
  <c r="O238" i="1"/>
  <c r="O239" i="1"/>
  <c r="O240" i="1"/>
  <c r="Q240" i="1" s="1"/>
  <c r="O241" i="1"/>
  <c r="Q241" i="1" s="1"/>
  <c r="O242" i="1"/>
  <c r="Q242" i="1" s="1"/>
  <c r="O243" i="1"/>
  <c r="Q243" i="1" s="1"/>
  <c r="O244" i="1"/>
  <c r="Q244" i="1" s="1"/>
  <c r="O245" i="1"/>
  <c r="Q245" i="1" s="1"/>
  <c r="O246" i="1"/>
  <c r="Q246" i="1" s="1"/>
  <c r="O247" i="1"/>
  <c r="Q247" i="1" s="1"/>
  <c r="O248" i="1"/>
  <c r="Q248" i="1" s="1"/>
  <c r="O249" i="1"/>
  <c r="Q249" i="1" s="1"/>
  <c r="O250" i="1"/>
  <c r="Q250" i="1" s="1"/>
  <c r="O251" i="1"/>
  <c r="Q251" i="1" s="1"/>
  <c r="O252" i="1"/>
  <c r="Q252" i="1" s="1"/>
  <c r="O253" i="1"/>
  <c r="Q253" i="1" s="1"/>
  <c r="O254" i="1"/>
  <c r="O255" i="1"/>
  <c r="Q255" i="1" s="1"/>
  <c r="O256" i="1"/>
  <c r="Q256" i="1" s="1"/>
  <c r="O257" i="1"/>
  <c r="Q257" i="1" s="1"/>
  <c r="O258" i="1"/>
  <c r="Q258" i="1" s="1"/>
  <c r="O259" i="1"/>
  <c r="O260" i="1"/>
  <c r="Q260" i="1" s="1"/>
  <c r="O261" i="1"/>
  <c r="Q261" i="1" s="1"/>
  <c r="O262" i="1"/>
  <c r="Q262" i="1" s="1"/>
  <c r="O263" i="1"/>
  <c r="Q263" i="1" s="1"/>
  <c r="O264" i="1"/>
  <c r="Q264" i="1" s="1"/>
  <c r="O265" i="1"/>
  <c r="Q265" i="1" s="1"/>
  <c r="O266" i="1"/>
  <c r="O267" i="1"/>
  <c r="Q267" i="1" s="1"/>
  <c r="O268" i="1"/>
  <c r="Q268" i="1" s="1"/>
  <c r="O269" i="1"/>
  <c r="Q269" i="1" s="1"/>
  <c r="O270" i="1"/>
  <c r="Q270" i="1" s="1"/>
  <c r="O271" i="1"/>
  <c r="Q271" i="1" s="1"/>
  <c r="O272" i="1"/>
  <c r="Q272" i="1" s="1"/>
  <c r="O273" i="1"/>
  <c r="Q273" i="1" s="1"/>
  <c r="O274" i="1"/>
  <c r="Q274" i="1" s="1"/>
  <c r="O275" i="1"/>
  <c r="Q275" i="1" s="1"/>
  <c r="O276" i="1"/>
  <c r="Q276" i="1" s="1"/>
  <c r="O277" i="1"/>
  <c r="Q277" i="1" s="1"/>
  <c r="O278" i="1"/>
  <c r="Q278" i="1" s="1"/>
  <c r="O279" i="1"/>
  <c r="Q279" i="1" s="1"/>
  <c r="O280" i="1"/>
  <c r="Q280" i="1" s="1"/>
  <c r="O281" i="1"/>
  <c r="Q281" i="1" s="1"/>
  <c r="O282" i="1"/>
  <c r="O283" i="1"/>
  <c r="Q283" i="1" s="1"/>
  <c r="O284" i="1"/>
  <c r="Q284" i="1" s="1"/>
  <c r="O285" i="1"/>
  <c r="Q285" i="1" s="1"/>
  <c r="O286" i="1"/>
  <c r="Q286" i="1" s="1"/>
  <c r="O287" i="1"/>
  <c r="O288" i="1"/>
  <c r="Q288" i="1" s="1"/>
  <c r="O289" i="1"/>
  <c r="Q289" i="1" s="1"/>
  <c r="O290" i="1"/>
  <c r="Q290" i="1" s="1"/>
  <c r="O291" i="1"/>
  <c r="Q291" i="1" s="1"/>
  <c r="O292" i="1"/>
  <c r="Q292" i="1" s="1"/>
  <c r="O293" i="1"/>
  <c r="Q293" i="1" s="1"/>
  <c r="O294" i="1"/>
  <c r="Q294" i="1" s="1"/>
  <c r="O295" i="1"/>
  <c r="O296" i="1"/>
  <c r="Q296" i="1" s="1"/>
  <c r="O297" i="1"/>
  <c r="Q297" i="1" s="1"/>
  <c r="O298" i="1"/>
  <c r="Q298" i="1" s="1"/>
  <c r="O299" i="1"/>
  <c r="Q299" i="1" s="1"/>
  <c r="O300" i="1"/>
  <c r="Q300" i="1" s="1"/>
  <c r="O301" i="1"/>
  <c r="Q301" i="1" s="1"/>
  <c r="O302" i="1"/>
  <c r="Q302" i="1" s="1"/>
  <c r="O303" i="1"/>
  <c r="Q303" i="1" s="1"/>
  <c r="O304" i="1"/>
  <c r="Q304" i="1" s="1"/>
  <c r="O305" i="1"/>
  <c r="Q305" i="1" s="1"/>
  <c r="O306" i="1"/>
  <c r="Q306" i="1" s="1"/>
  <c r="O307" i="1"/>
  <c r="Q307" i="1" s="1"/>
  <c r="O308" i="1"/>
  <c r="Q308" i="1" s="1"/>
  <c r="O309" i="1"/>
  <c r="Q309" i="1" s="1"/>
  <c r="O310" i="1"/>
  <c r="Q310" i="1" s="1"/>
  <c r="O311" i="1"/>
  <c r="O312" i="1"/>
  <c r="Q312" i="1" s="1"/>
  <c r="O313" i="1"/>
  <c r="Q313" i="1" s="1"/>
  <c r="O314" i="1"/>
  <c r="Q314" i="1" s="1"/>
  <c r="O315" i="1"/>
  <c r="Q315" i="1" s="1"/>
  <c r="O316" i="1"/>
  <c r="Q316" i="1" s="1"/>
  <c r="O317" i="1"/>
  <c r="Q317" i="1" s="1"/>
  <c r="O318" i="1"/>
  <c r="Q318" i="1" s="1"/>
  <c r="O319" i="1"/>
  <c r="Q319" i="1" s="1"/>
  <c r="O320" i="1"/>
  <c r="Q320" i="1" s="1"/>
  <c r="O321" i="1"/>
  <c r="Q321" i="1" s="1"/>
  <c r="O322" i="1"/>
  <c r="Q322" i="1" s="1"/>
  <c r="O323" i="1"/>
  <c r="O324" i="1"/>
  <c r="Q324" i="1" s="1"/>
  <c r="O325" i="1"/>
  <c r="Q325" i="1" s="1"/>
  <c r="O326" i="1"/>
  <c r="Q326" i="1" s="1"/>
  <c r="O327" i="1"/>
  <c r="Q327" i="1" s="1"/>
  <c r="O328" i="1"/>
  <c r="Q328" i="1" s="1"/>
  <c r="O329" i="1"/>
  <c r="Q329" i="1" s="1"/>
  <c r="O330" i="1"/>
  <c r="Q330" i="1" s="1"/>
  <c r="O331" i="1"/>
  <c r="Q331" i="1" s="1"/>
  <c r="O332" i="1"/>
  <c r="Q332" i="1" s="1"/>
  <c r="O333" i="1"/>
  <c r="Q333" i="1" s="1"/>
  <c r="O334" i="1"/>
  <c r="Q334" i="1" s="1"/>
  <c r="O335" i="1"/>
  <c r="Q335" i="1" s="1"/>
  <c r="O336" i="1"/>
  <c r="Q336" i="1" s="1"/>
  <c r="O337" i="1"/>
  <c r="Q337" i="1" s="1"/>
  <c r="O338" i="1"/>
  <c r="O339" i="1"/>
  <c r="O340" i="1"/>
  <c r="Q340" i="1" s="1"/>
  <c r="O341" i="1"/>
  <c r="Q341" i="1" s="1"/>
  <c r="O342" i="1"/>
  <c r="Q342" i="1" s="1"/>
  <c r="O343" i="1"/>
  <c r="Q343" i="1" s="1"/>
  <c r="O344" i="1"/>
  <c r="Q344" i="1" s="1"/>
  <c r="O345" i="1"/>
  <c r="Q345" i="1" s="1"/>
  <c r="O346" i="1"/>
  <c r="Q346" i="1" s="1"/>
  <c r="O347" i="1"/>
  <c r="Q347" i="1" s="1"/>
  <c r="O348" i="1"/>
  <c r="Q348" i="1" s="1"/>
  <c r="O349" i="1"/>
  <c r="O350" i="1"/>
  <c r="Q350" i="1" s="1"/>
  <c r="O351" i="1"/>
  <c r="O352" i="1"/>
  <c r="Q352" i="1" s="1"/>
  <c r="O353" i="1"/>
  <c r="Q353" i="1" s="1"/>
  <c r="O354" i="1"/>
  <c r="Q354" i="1" s="1"/>
  <c r="O355" i="1"/>
  <c r="O356" i="1"/>
  <c r="Q356" i="1" s="1"/>
  <c r="O357" i="1"/>
  <c r="Q357" i="1" s="1"/>
  <c r="O358" i="1"/>
  <c r="Q358" i="1" s="1"/>
  <c r="O359" i="1"/>
  <c r="Q359" i="1" s="1"/>
  <c r="O360" i="1"/>
  <c r="Q360" i="1" s="1"/>
  <c r="O361" i="1"/>
  <c r="Q361" i="1" s="1"/>
  <c r="O362" i="1"/>
  <c r="Q362" i="1" s="1"/>
  <c r="O363" i="1"/>
  <c r="Q363" i="1" s="1"/>
  <c r="O364" i="1"/>
  <c r="Q364" i="1" s="1"/>
  <c r="O365" i="1"/>
  <c r="Q365" i="1" s="1"/>
  <c r="O366" i="1"/>
  <c r="Q366" i="1" s="1"/>
  <c r="O367" i="1"/>
  <c r="Q367" i="1" s="1"/>
  <c r="O368" i="1"/>
  <c r="Q368" i="1" s="1"/>
  <c r="O369" i="1"/>
  <c r="Q369" i="1" s="1"/>
  <c r="O370" i="1"/>
  <c r="Q370" i="1" s="1"/>
  <c r="O371" i="1"/>
  <c r="O372" i="1"/>
  <c r="Q372" i="1" s="1"/>
  <c r="O373" i="1"/>
  <c r="Q373" i="1" s="1"/>
  <c r="O374" i="1"/>
  <c r="Q374" i="1" s="1"/>
  <c r="O375" i="1"/>
  <c r="Q375" i="1" s="1"/>
  <c r="O376" i="1"/>
  <c r="Q376" i="1" s="1"/>
  <c r="O377" i="1"/>
  <c r="Q377" i="1" s="1"/>
  <c r="O378" i="1"/>
  <c r="Q378" i="1" s="1"/>
  <c r="O379" i="1"/>
  <c r="Q379" i="1" s="1"/>
  <c r="O380" i="1"/>
  <c r="Q380" i="1" s="1"/>
  <c r="O381" i="1"/>
  <c r="O382" i="1"/>
  <c r="Q382" i="1" s="1"/>
  <c r="O383" i="1"/>
  <c r="O384" i="1"/>
  <c r="Q384" i="1" s="1"/>
  <c r="O385" i="1"/>
  <c r="Q385" i="1" s="1"/>
  <c r="O386" i="1"/>
  <c r="Q386" i="1" s="1"/>
  <c r="O387" i="1"/>
  <c r="O388" i="1"/>
  <c r="Q388" i="1" s="1"/>
  <c r="O389" i="1"/>
  <c r="Q389" i="1" s="1"/>
  <c r="O390" i="1"/>
  <c r="Q390" i="1" s="1"/>
  <c r="O391" i="1"/>
  <c r="Q391" i="1" s="1"/>
  <c r="O392" i="1"/>
  <c r="Q392" i="1" s="1"/>
  <c r="O393" i="1"/>
  <c r="Q393" i="1" s="1"/>
  <c r="O394" i="1"/>
  <c r="Q394" i="1" s="1"/>
  <c r="O395" i="1"/>
  <c r="Q395" i="1" s="1"/>
  <c r="O396" i="1"/>
  <c r="Q396" i="1" s="1"/>
  <c r="O397" i="1"/>
  <c r="Q397" i="1" s="1"/>
  <c r="O398" i="1"/>
  <c r="Q398" i="1" s="1"/>
  <c r="O399" i="1"/>
  <c r="Q399" i="1" s="1"/>
  <c r="O400" i="1"/>
  <c r="Q400" i="1" s="1"/>
  <c r="O401" i="1"/>
  <c r="Q401" i="1" s="1"/>
  <c r="O402" i="1"/>
  <c r="Q402" i="1" s="1"/>
  <c r="O403" i="1"/>
  <c r="O404" i="1"/>
  <c r="Q404" i="1" s="1"/>
  <c r="O405" i="1"/>
  <c r="Q405" i="1" s="1"/>
  <c r="O406" i="1"/>
  <c r="Q406" i="1" s="1"/>
  <c r="O407" i="1"/>
  <c r="Q407" i="1" s="1"/>
  <c r="O408" i="1"/>
  <c r="Q408" i="1" s="1"/>
  <c r="O409" i="1"/>
  <c r="Q409" i="1" s="1"/>
  <c r="O410" i="1"/>
  <c r="Q410" i="1" s="1"/>
  <c r="O411" i="1"/>
  <c r="Q411" i="1" s="1"/>
  <c r="O412" i="1"/>
  <c r="Q412" i="1" s="1"/>
  <c r="O413" i="1"/>
  <c r="O414" i="1"/>
  <c r="Q414" i="1" s="1"/>
  <c r="O415" i="1"/>
  <c r="O416" i="1"/>
  <c r="Q416" i="1" s="1"/>
  <c r="O417" i="1"/>
  <c r="Q417" i="1" s="1"/>
  <c r="O418" i="1"/>
  <c r="Q418" i="1" s="1"/>
  <c r="O419" i="1"/>
  <c r="O420" i="1"/>
  <c r="Q420" i="1" s="1"/>
  <c r="O421" i="1"/>
  <c r="Q421" i="1" s="1"/>
  <c r="O422" i="1"/>
  <c r="Q422" i="1" s="1"/>
  <c r="O423" i="1"/>
  <c r="Q423" i="1" s="1"/>
  <c r="O424" i="1"/>
  <c r="Q424" i="1" s="1"/>
  <c r="O425" i="1"/>
  <c r="Q425" i="1" s="1"/>
  <c r="O426" i="1"/>
  <c r="Q426" i="1" s="1"/>
  <c r="O427" i="1"/>
  <c r="Q427" i="1" s="1"/>
  <c r="O428" i="1"/>
  <c r="Q428" i="1" s="1"/>
  <c r="O429" i="1"/>
  <c r="Q429" i="1" s="1"/>
  <c r="O430" i="1"/>
  <c r="Q430" i="1" s="1"/>
  <c r="O431" i="1"/>
  <c r="Q431" i="1" s="1"/>
  <c r="O432" i="1"/>
  <c r="Q432" i="1" s="1"/>
  <c r="O433" i="1"/>
  <c r="Q433" i="1" s="1"/>
  <c r="O434" i="1"/>
  <c r="Q434" i="1" s="1"/>
  <c r="O435" i="1"/>
  <c r="O436" i="1"/>
  <c r="Q436" i="1" s="1"/>
  <c r="O437" i="1"/>
  <c r="Q437" i="1" s="1"/>
  <c r="O438" i="1"/>
  <c r="Q438" i="1" s="1"/>
  <c r="O439" i="1"/>
  <c r="Q439" i="1" s="1"/>
  <c r="O440" i="1"/>
  <c r="Q440" i="1" s="1"/>
  <c r="O441" i="1"/>
  <c r="Q441" i="1" s="1"/>
  <c r="O442" i="1"/>
  <c r="Q442" i="1" s="1"/>
  <c r="O443" i="1"/>
  <c r="Q443" i="1" s="1"/>
  <c r="O444" i="1"/>
  <c r="Q444" i="1" s="1"/>
  <c r="O445" i="1"/>
  <c r="O446" i="1"/>
  <c r="Q446" i="1" s="1"/>
  <c r="O447" i="1"/>
  <c r="O448" i="1"/>
  <c r="Q448" i="1" s="1"/>
  <c r="O449" i="1"/>
  <c r="Q449" i="1" s="1"/>
  <c r="O450" i="1"/>
  <c r="Q450" i="1" s="1"/>
  <c r="O451" i="1"/>
  <c r="O452" i="1"/>
  <c r="Q452" i="1" s="1"/>
  <c r="O453" i="1"/>
  <c r="Q453" i="1" s="1"/>
  <c r="O454" i="1"/>
  <c r="Q454" i="1" s="1"/>
  <c r="O455" i="1"/>
  <c r="Q455" i="1" s="1"/>
  <c r="O456" i="1"/>
  <c r="Q456" i="1" s="1"/>
  <c r="O457" i="1"/>
  <c r="Q457" i="1" s="1"/>
  <c r="O458" i="1"/>
  <c r="Q458" i="1" s="1"/>
  <c r="O459" i="1"/>
  <c r="Q459" i="1" s="1"/>
  <c r="O460" i="1"/>
  <c r="Q460" i="1" s="1"/>
  <c r="O461" i="1"/>
  <c r="Q461" i="1" s="1"/>
  <c r="O462" i="1"/>
  <c r="Q462" i="1" s="1"/>
  <c r="O463" i="1"/>
  <c r="Q463" i="1" s="1"/>
  <c r="O464" i="1"/>
  <c r="Q464" i="1" s="1"/>
  <c r="O465" i="1"/>
  <c r="Q465" i="1" s="1"/>
  <c r="O466" i="1"/>
  <c r="Q466" i="1" s="1"/>
  <c r="O467" i="1"/>
  <c r="O468" i="1"/>
  <c r="Q468" i="1" s="1"/>
  <c r="O469" i="1"/>
  <c r="Q469" i="1" s="1"/>
  <c r="O470" i="1"/>
  <c r="Q470" i="1" s="1"/>
  <c r="O471" i="1"/>
  <c r="Q471" i="1" s="1"/>
  <c r="O472" i="1"/>
  <c r="Q472" i="1" s="1"/>
  <c r="O473" i="1"/>
  <c r="Q473" i="1" s="1"/>
  <c r="O474" i="1"/>
  <c r="Q474" i="1" s="1"/>
  <c r="O475" i="1"/>
  <c r="Q475" i="1" s="1"/>
  <c r="O476" i="1"/>
  <c r="Q476" i="1" s="1"/>
  <c r="O477" i="1"/>
  <c r="O478" i="1"/>
  <c r="Q478" i="1" s="1"/>
  <c r="O479" i="1"/>
  <c r="O480" i="1"/>
  <c r="Q480" i="1" s="1"/>
  <c r="O481" i="1"/>
  <c r="Q481" i="1" s="1"/>
  <c r="O482" i="1"/>
  <c r="Q482" i="1" s="1"/>
  <c r="O483" i="1"/>
  <c r="O484" i="1"/>
  <c r="Q484" i="1" s="1"/>
  <c r="O485" i="1"/>
  <c r="Q485" i="1" s="1"/>
  <c r="O486" i="1"/>
  <c r="Q486" i="1" s="1"/>
  <c r="O487" i="1"/>
  <c r="Q487" i="1" s="1"/>
  <c r="O488" i="1"/>
  <c r="Q488" i="1" s="1"/>
  <c r="O489" i="1"/>
  <c r="Q489" i="1" s="1"/>
  <c r="O490" i="1"/>
  <c r="Q490" i="1" s="1"/>
  <c r="O491" i="1"/>
  <c r="Q491" i="1" s="1"/>
  <c r="O492" i="1"/>
  <c r="Q492" i="1" s="1"/>
  <c r="O493" i="1"/>
  <c r="Q493" i="1" s="1"/>
  <c r="O494" i="1"/>
  <c r="Q494" i="1" s="1"/>
  <c r="O495" i="1"/>
  <c r="Q495" i="1" s="1"/>
  <c r="O496" i="1"/>
  <c r="Q496" i="1" s="1"/>
  <c r="O497" i="1"/>
  <c r="Q497" i="1" s="1"/>
  <c r="O498" i="1"/>
  <c r="Q498" i="1" s="1"/>
  <c r="O499" i="1"/>
  <c r="O500" i="1"/>
  <c r="Q500" i="1" s="1"/>
  <c r="O501" i="1"/>
  <c r="Q501" i="1" s="1"/>
  <c r="O502" i="1"/>
  <c r="Q502" i="1" s="1"/>
  <c r="O503" i="1"/>
  <c r="Q503" i="1" s="1"/>
  <c r="O504" i="1"/>
  <c r="Q504" i="1" s="1"/>
  <c r="O505" i="1"/>
  <c r="Q505" i="1" s="1"/>
  <c r="O506" i="1"/>
  <c r="Q506" i="1" s="1"/>
  <c r="O507" i="1"/>
  <c r="Q507" i="1" s="1"/>
  <c r="O508" i="1"/>
  <c r="Q508" i="1" s="1"/>
  <c r="O509" i="1"/>
  <c r="O510" i="1"/>
  <c r="Q510" i="1" s="1"/>
  <c r="O511" i="1"/>
  <c r="O512" i="1"/>
  <c r="Q512" i="1" s="1"/>
  <c r="O513" i="1"/>
  <c r="Q513" i="1" s="1"/>
  <c r="O514" i="1"/>
  <c r="Q514" i="1" s="1"/>
  <c r="O515" i="1"/>
  <c r="O516" i="1"/>
  <c r="Q516" i="1" s="1"/>
  <c r="O517" i="1"/>
  <c r="Q517" i="1" s="1"/>
  <c r="O518" i="1"/>
  <c r="Q518" i="1" s="1"/>
  <c r="O519" i="1"/>
  <c r="Q519" i="1" s="1"/>
  <c r="O520" i="1"/>
  <c r="Q520" i="1" s="1"/>
  <c r="O521" i="1"/>
  <c r="Q521" i="1" s="1"/>
  <c r="O522" i="1"/>
  <c r="Q522" i="1" s="1"/>
  <c r="O523" i="1"/>
  <c r="Q523" i="1" s="1"/>
  <c r="O524" i="1"/>
  <c r="Q524" i="1" s="1"/>
  <c r="O525" i="1"/>
  <c r="Q525" i="1" s="1"/>
  <c r="O526" i="1"/>
  <c r="Q526" i="1" s="1"/>
  <c r="O527" i="1"/>
  <c r="Q527" i="1" s="1"/>
  <c r="O528" i="1"/>
  <c r="Q528" i="1" s="1"/>
  <c r="O529" i="1"/>
  <c r="Q529" i="1" s="1"/>
  <c r="O530" i="1"/>
  <c r="Q530" i="1" s="1"/>
  <c r="O531" i="1"/>
  <c r="O532" i="1"/>
  <c r="Q532" i="1" s="1"/>
  <c r="O533" i="1"/>
  <c r="Q533" i="1" s="1"/>
  <c r="O534" i="1"/>
  <c r="Q534" i="1" s="1"/>
  <c r="O535" i="1"/>
  <c r="Q535" i="1" s="1"/>
  <c r="O536" i="1"/>
  <c r="Q536" i="1" s="1"/>
  <c r="O537" i="1"/>
  <c r="Q537" i="1" s="1"/>
  <c r="O538" i="1"/>
  <c r="Q538" i="1" s="1"/>
  <c r="O539" i="1"/>
  <c r="Q539" i="1" s="1"/>
  <c r="O540" i="1"/>
  <c r="Q540" i="1" s="1"/>
  <c r="O541" i="1"/>
  <c r="O542" i="1"/>
  <c r="Q542" i="1" s="1"/>
  <c r="O543" i="1"/>
  <c r="O544" i="1"/>
  <c r="Q544" i="1" s="1"/>
  <c r="O545" i="1"/>
  <c r="Q545" i="1" s="1"/>
  <c r="O546" i="1"/>
  <c r="Q546" i="1" s="1"/>
  <c r="O547" i="1"/>
  <c r="O548" i="1"/>
  <c r="Q548" i="1" s="1"/>
  <c r="O549" i="1"/>
  <c r="Q549" i="1" s="1"/>
  <c r="O550" i="1"/>
  <c r="Q550" i="1" s="1"/>
  <c r="O551" i="1"/>
  <c r="Q551" i="1" s="1"/>
  <c r="O552" i="1"/>
  <c r="Q552" i="1" s="1"/>
  <c r="O553" i="1"/>
  <c r="Q553" i="1" s="1"/>
  <c r="O554" i="1"/>
  <c r="Q554" i="1" s="1"/>
  <c r="O555" i="1"/>
  <c r="Q555" i="1" s="1"/>
  <c r="O556" i="1"/>
  <c r="Q556" i="1" s="1"/>
  <c r="O557" i="1"/>
  <c r="Q557" i="1" s="1"/>
  <c r="O558" i="1"/>
  <c r="Q558" i="1" s="1"/>
  <c r="O559" i="1"/>
  <c r="Q559" i="1" s="1"/>
  <c r="O560" i="1"/>
  <c r="Q560" i="1" s="1"/>
  <c r="O561" i="1"/>
  <c r="O562" i="1"/>
  <c r="Q562" i="1" s="1"/>
  <c r="O563" i="1"/>
  <c r="O564" i="1"/>
  <c r="Q564" i="1" s="1"/>
  <c r="O565" i="1"/>
  <c r="Q565" i="1" s="1"/>
  <c r="O566" i="1"/>
  <c r="Q566" i="1" s="1"/>
  <c r="O567" i="1"/>
  <c r="Q567" i="1" s="1"/>
  <c r="O568" i="1"/>
  <c r="Q568" i="1" s="1"/>
  <c r="O569" i="1"/>
  <c r="Q569" i="1" s="1"/>
  <c r="O570" i="1"/>
  <c r="Q570" i="1" s="1"/>
  <c r="O571" i="1"/>
  <c r="Q571" i="1" s="1"/>
  <c r="O572" i="1"/>
  <c r="Q572" i="1" s="1"/>
  <c r="O573" i="1"/>
  <c r="Q573" i="1" s="1"/>
  <c r="O574" i="1"/>
  <c r="Q574" i="1" s="1"/>
  <c r="O575" i="1"/>
  <c r="O576" i="1"/>
  <c r="Q576" i="1" s="1"/>
  <c r="O577" i="1"/>
  <c r="Q577" i="1" s="1"/>
  <c r="O578" i="1"/>
  <c r="Q578" i="1" s="1"/>
  <c r="O579" i="1"/>
  <c r="O580" i="1"/>
  <c r="Q580" i="1" s="1"/>
  <c r="O581" i="1"/>
  <c r="Q581" i="1" s="1"/>
  <c r="O582" i="1"/>
  <c r="Q582" i="1" s="1"/>
  <c r="O583" i="1"/>
  <c r="O584" i="1"/>
  <c r="Q584" i="1" s="1"/>
  <c r="O585" i="1"/>
  <c r="Q585" i="1" s="1"/>
  <c r="O586" i="1"/>
  <c r="Q586" i="1" s="1"/>
  <c r="O587" i="1"/>
  <c r="Q587" i="1" s="1"/>
  <c r="O588" i="1"/>
  <c r="Q588" i="1" s="1"/>
  <c r="O589" i="1"/>
  <c r="O590" i="1"/>
  <c r="Q590" i="1" s="1"/>
  <c r="O591" i="1"/>
  <c r="O592" i="1"/>
  <c r="Q592" i="1" s="1"/>
  <c r="O593" i="1"/>
  <c r="Q593" i="1" s="1"/>
  <c r="O594" i="1"/>
  <c r="Q594" i="1" s="1"/>
  <c r="O595" i="1"/>
  <c r="Q595" i="1" s="1"/>
  <c r="O596" i="1"/>
  <c r="Q596" i="1" s="1"/>
  <c r="O597" i="1"/>
  <c r="Q597" i="1" s="1"/>
  <c r="O598" i="1"/>
  <c r="Q598" i="1" s="1"/>
  <c r="O599" i="1"/>
  <c r="O600" i="1"/>
  <c r="Q600" i="1" s="1"/>
  <c r="O601" i="1"/>
  <c r="Q601" i="1" s="1"/>
  <c r="O602" i="1"/>
  <c r="Q602" i="1" s="1"/>
  <c r="O603" i="1"/>
  <c r="Q603" i="1" s="1"/>
  <c r="O604" i="1"/>
  <c r="Q604" i="1" s="1"/>
  <c r="O605" i="1"/>
  <c r="Q605" i="1" s="1"/>
  <c r="O606" i="1"/>
  <c r="Q606" i="1" s="1"/>
  <c r="O607" i="1"/>
  <c r="Q607" i="1" s="1"/>
  <c r="O608" i="1"/>
  <c r="Q608" i="1" s="1"/>
  <c r="O609" i="1"/>
  <c r="Q609" i="1" s="1"/>
  <c r="O610" i="1"/>
  <c r="Q610" i="1" s="1"/>
  <c r="O611" i="1"/>
  <c r="O612" i="1"/>
  <c r="Q612" i="1" s="1"/>
  <c r="O613" i="1"/>
  <c r="Q613" i="1" s="1"/>
  <c r="O614" i="1"/>
  <c r="Q614" i="1" s="1"/>
  <c r="O615" i="1"/>
  <c r="Q615" i="1" s="1"/>
  <c r="O616" i="1"/>
  <c r="Q616" i="1" s="1"/>
  <c r="O617" i="1"/>
  <c r="O618" i="1"/>
  <c r="Q618" i="1" s="1"/>
  <c r="O619" i="1"/>
  <c r="Q619" i="1" s="1"/>
  <c r="O620" i="1"/>
  <c r="Q620" i="1" s="1"/>
  <c r="O621" i="1"/>
  <c r="Q621" i="1" s="1"/>
  <c r="O622" i="1"/>
  <c r="Q622" i="1" s="1"/>
  <c r="O623" i="1"/>
  <c r="Q623" i="1" s="1"/>
  <c r="O624" i="1"/>
  <c r="Q624" i="1" s="1"/>
  <c r="O625" i="1"/>
  <c r="O626" i="1"/>
  <c r="Q626" i="1" s="1"/>
  <c r="O627" i="1"/>
  <c r="O628" i="1"/>
  <c r="Q628" i="1" s="1"/>
  <c r="O629" i="1"/>
  <c r="Q629" i="1" s="1"/>
  <c r="O630" i="1"/>
  <c r="Q630" i="1" s="1"/>
  <c r="O631" i="1"/>
  <c r="Q631" i="1" s="1"/>
  <c r="O632" i="1"/>
  <c r="Q632" i="1" s="1"/>
  <c r="O633" i="1"/>
  <c r="Q633" i="1" s="1"/>
  <c r="O634" i="1"/>
  <c r="Q634" i="1" s="1"/>
  <c r="O635" i="1"/>
  <c r="Q635" i="1" s="1"/>
  <c r="O636" i="1"/>
  <c r="Q636" i="1" s="1"/>
  <c r="O637" i="1"/>
  <c r="Q637" i="1" s="1"/>
  <c r="O638" i="1"/>
  <c r="Q638" i="1" s="1"/>
  <c r="O639" i="1"/>
  <c r="O640" i="1"/>
  <c r="Q640" i="1" s="1"/>
  <c r="O641" i="1"/>
  <c r="Q641" i="1" s="1"/>
  <c r="O642" i="1"/>
  <c r="Q642" i="1" s="1"/>
  <c r="O643" i="1"/>
  <c r="Q643" i="1" s="1"/>
  <c r="O644" i="1"/>
  <c r="Q644" i="1" s="1"/>
  <c r="O645" i="1"/>
  <c r="Q645" i="1" s="1"/>
  <c r="O646" i="1"/>
  <c r="Q646" i="1" s="1"/>
  <c r="O647" i="1"/>
  <c r="O648" i="1"/>
  <c r="Q648" i="1" s="1"/>
  <c r="O649" i="1"/>
  <c r="Q649" i="1" s="1"/>
  <c r="O650" i="1"/>
  <c r="Q650" i="1" s="1"/>
  <c r="O651" i="1"/>
  <c r="Q651" i="1" s="1"/>
  <c r="O652" i="1"/>
  <c r="Q652" i="1" s="1"/>
  <c r="O653" i="1"/>
  <c r="O654" i="1"/>
  <c r="Q654" i="1" s="1"/>
  <c r="O655" i="1"/>
  <c r="O656" i="1"/>
  <c r="Q656" i="1" s="1"/>
  <c r="O657" i="1"/>
  <c r="Q657" i="1" s="1"/>
  <c r="O658" i="1"/>
  <c r="Q658" i="1" s="1"/>
  <c r="O659" i="1"/>
  <c r="Q659" i="1" s="1"/>
  <c r="O660" i="1"/>
  <c r="Q660" i="1" s="1"/>
  <c r="O661" i="1"/>
  <c r="Q661" i="1" s="1"/>
  <c r="O662" i="1"/>
  <c r="Q662" i="1" s="1"/>
  <c r="O663" i="1"/>
  <c r="O664" i="1"/>
  <c r="Q664" i="1" s="1"/>
  <c r="O665" i="1"/>
  <c r="Q665" i="1" s="1"/>
  <c r="O666" i="1"/>
  <c r="Q666" i="1" s="1"/>
  <c r="O667" i="1"/>
  <c r="Q667" i="1" s="1"/>
  <c r="O668" i="1"/>
  <c r="Q668" i="1" s="1"/>
  <c r="O669" i="1"/>
  <c r="Q669" i="1" s="1"/>
  <c r="O670" i="1"/>
  <c r="Q670" i="1" s="1"/>
  <c r="O671" i="1"/>
  <c r="Q671" i="1" s="1"/>
  <c r="O672" i="1"/>
  <c r="Q672" i="1" s="1"/>
  <c r="O673" i="1"/>
  <c r="Q673" i="1" s="1"/>
  <c r="O674" i="1"/>
  <c r="Q674" i="1" s="1"/>
  <c r="O675" i="1"/>
  <c r="O676" i="1"/>
  <c r="Q676" i="1" s="1"/>
  <c r="O677" i="1"/>
  <c r="Q677" i="1" s="1"/>
  <c r="O678" i="1"/>
  <c r="Q678" i="1" s="1"/>
  <c r="O679" i="1"/>
  <c r="Q679" i="1" s="1"/>
  <c r="O680" i="1"/>
  <c r="Q680" i="1" s="1"/>
  <c r="O681" i="1"/>
  <c r="O682" i="1"/>
  <c r="Q682" i="1" s="1"/>
  <c r="O683" i="1"/>
  <c r="Q683" i="1" s="1"/>
  <c r="O684" i="1"/>
  <c r="Q684" i="1" s="1"/>
  <c r="O685" i="1"/>
  <c r="Q685" i="1" s="1"/>
  <c r="O686" i="1"/>
  <c r="Q686" i="1" s="1"/>
  <c r="O687" i="1"/>
  <c r="Q687" i="1" s="1"/>
  <c r="O688" i="1"/>
  <c r="Q688" i="1" s="1"/>
  <c r="O689" i="1"/>
  <c r="O690" i="1"/>
  <c r="Q690" i="1" s="1"/>
  <c r="O691" i="1"/>
  <c r="O692" i="1"/>
  <c r="Q692" i="1" s="1"/>
  <c r="O693" i="1"/>
  <c r="Q693" i="1" s="1"/>
  <c r="O694" i="1"/>
  <c r="Q694" i="1" s="1"/>
  <c r="O695" i="1"/>
  <c r="Q695" i="1" s="1"/>
  <c r="O696" i="1"/>
  <c r="Q696" i="1" s="1"/>
  <c r="O697" i="1"/>
  <c r="Q697" i="1" s="1"/>
  <c r="O698" i="1"/>
  <c r="Q698" i="1" s="1"/>
  <c r="O699" i="1"/>
  <c r="Q699" i="1" s="1"/>
  <c r="O700" i="1"/>
  <c r="Q700" i="1" s="1"/>
  <c r="O701" i="1"/>
  <c r="Q701" i="1" s="1"/>
  <c r="O702" i="1"/>
  <c r="Q702" i="1" s="1"/>
  <c r="O703" i="1"/>
  <c r="O704" i="1"/>
  <c r="Q704" i="1" s="1"/>
  <c r="O705" i="1"/>
  <c r="Q705" i="1" s="1"/>
  <c r="O706" i="1"/>
  <c r="Q706" i="1" s="1"/>
  <c r="O707" i="1"/>
  <c r="Q707" i="1" s="1"/>
  <c r="O708" i="1"/>
  <c r="Q708" i="1" s="1"/>
  <c r="O709" i="1"/>
  <c r="Q709" i="1" s="1"/>
  <c r="O710" i="1"/>
  <c r="Q710" i="1" s="1"/>
  <c r="O711" i="1"/>
  <c r="O712" i="1"/>
  <c r="Q712" i="1" s="1"/>
  <c r="O713" i="1"/>
  <c r="Q713" i="1" s="1"/>
  <c r="O714" i="1"/>
  <c r="Q714" i="1" s="1"/>
  <c r="O715" i="1"/>
  <c r="Q715" i="1" s="1"/>
  <c r="O716" i="1"/>
  <c r="Q716" i="1" s="1"/>
  <c r="O717" i="1"/>
  <c r="O718" i="1"/>
  <c r="Q718" i="1" s="1"/>
  <c r="O719" i="1"/>
  <c r="O720" i="1"/>
  <c r="Q720" i="1" s="1"/>
  <c r="O721" i="1"/>
  <c r="Q721" i="1" s="1"/>
  <c r="O722" i="1"/>
  <c r="Q722" i="1" s="1"/>
  <c r="O723" i="1"/>
  <c r="Q723" i="1" s="1"/>
  <c r="O724" i="1"/>
  <c r="Q724" i="1" s="1"/>
  <c r="O725" i="1"/>
  <c r="Q725" i="1" s="1"/>
  <c r="O726" i="1"/>
  <c r="Q726" i="1" s="1"/>
  <c r="O727" i="1"/>
  <c r="O728" i="1"/>
  <c r="Q728" i="1" s="1"/>
  <c r="O729" i="1"/>
  <c r="Q729" i="1" s="1"/>
  <c r="O730" i="1"/>
  <c r="Q730" i="1" s="1"/>
  <c r="O731" i="1"/>
  <c r="Q731" i="1" s="1"/>
  <c r="O732" i="1"/>
  <c r="Q732" i="1" s="1"/>
  <c r="O733" i="1"/>
  <c r="Q733" i="1" s="1"/>
  <c r="O734" i="1"/>
  <c r="Q734" i="1" s="1"/>
  <c r="O735" i="1"/>
  <c r="Q735" i="1" s="1"/>
  <c r="O736" i="1"/>
  <c r="Q736" i="1" s="1"/>
  <c r="O737" i="1"/>
  <c r="Q737" i="1" s="1"/>
  <c r="O738" i="1"/>
  <c r="Q738" i="1" s="1"/>
  <c r="O739" i="1"/>
  <c r="O740" i="1"/>
  <c r="Q740" i="1" s="1"/>
  <c r="O741" i="1"/>
  <c r="Q741" i="1" s="1"/>
  <c r="O742" i="1"/>
  <c r="Q742" i="1" s="1"/>
  <c r="O743" i="1"/>
  <c r="Q743" i="1" s="1"/>
  <c r="O744" i="1"/>
  <c r="Q744" i="1" s="1"/>
  <c r="O745" i="1"/>
  <c r="O746" i="1"/>
  <c r="Q746" i="1" s="1"/>
  <c r="O747" i="1"/>
  <c r="Q747" i="1" s="1"/>
  <c r="O748" i="1"/>
  <c r="Q748" i="1" s="1"/>
  <c r="O749" i="1"/>
  <c r="Q749" i="1" s="1"/>
  <c r="O750" i="1"/>
  <c r="Q750" i="1" s="1"/>
  <c r="O751" i="1"/>
  <c r="Q751" i="1" s="1"/>
  <c r="O752" i="1"/>
  <c r="Q752" i="1" s="1"/>
  <c r="O753" i="1"/>
  <c r="O754" i="1"/>
  <c r="Q754" i="1" s="1"/>
  <c r="O755" i="1"/>
  <c r="O756" i="1"/>
  <c r="Q756" i="1" s="1"/>
  <c r="O757" i="1"/>
  <c r="Q757" i="1" s="1"/>
  <c r="O758" i="1"/>
  <c r="Q758" i="1" s="1"/>
  <c r="O759" i="1"/>
  <c r="Q759" i="1" s="1"/>
  <c r="O760" i="1"/>
  <c r="Q760" i="1" s="1"/>
  <c r="O761" i="1"/>
  <c r="Q761" i="1" s="1"/>
  <c r="O762" i="1"/>
  <c r="Q762" i="1" s="1"/>
  <c r="O763" i="1"/>
  <c r="Q763" i="1" s="1"/>
  <c r="O764" i="1"/>
  <c r="Q764" i="1" s="1"/>
  <c r="O765" i="1"/>
  <c r="Q765" i="1" s="1"/>
  <c r="O766" i="1"/>
  <c r="Q766" i="1" s="1"/>
  <c r="O767" i="1"/>
  <c r="O2" i="1"/>
  <c r="Q2" i="1" s="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2" i="1"/>
  <c r="I159" i="1"/>
</calcChain>
</file>

<file path=xl/sharedStrings.xml><?xml version="1.0" encoding="utf-8"?>
<sst xmlns="http://schemas.openxmlformats.org/spreadsheetml/2006/main" count="1215" uniqueCount="96">
  <si>
    <t>Hospital ID</t>
  </si>
  <si>
    <t>AHA_ID</t>
  </si>
  <si>
    <t>Hospital Name</t>
  </si>
  <si>
    <t>Fiscal Year</t>
  </si>
  <si>
    <t>Gross Hospital Patient Revenue</t>
  </si>
  <si>
    <t>Net Patient Revenue</t>
  </si>
  <si>
    <t>Other Operating Revenue</t>
  </si>
  <si>
    <t>Total Operating Revenue</t>
  </si>
  <si>
    <t>Total Operating Expense</t>
  </si>
  <si>
    <t>Operating Income</t>
  </si>
  <si>
    <t>Operating Margin</t>
  </si>
  <si>
    <t>Net Nonoperating Revenue (Expense)</t>
  </si>
  <si>
    <t>Net Income</t>
  </si>
  <si>
    <t>Total Margin</t>
  </si>
  <si>
    <t>Bad Debt</t>
  </si>
  <si>
    <t>Total Charity Care</t>
  </si>
  <si>
    <t>Total Uncompensated Care</t>
  </si>
  <si>
    <t>Property, Plant &amp; Equipment</t>
  </si>
  <si>
    <t>Accumulated Depreciation</t>
  </si>
  <si>
    <t>Net Property, Plant &amp; Equipment</t>
  </si>
  <si>
    <t>Samaritan Albany General Hospital</t>
  </si>
  <si>
    <t>na</t>
  </si>
  <si>
    <t>Asante Ashland Community Hospital</t>
  </si>
  <si>
    <t>Bay Area Hospital</t>
  </si>
  <si>
    <t>Blue Mountain Hospital</t>
  </si>
  <si>
    <t>St Charles Medical Center - Redmond</t>
  </si>
  <si>
    <t>Columbia Memorial Hospital</t>
  </si>
  <si>
    <t>Coquille Valley Hospital</t>
  </si>
  <si>
    <t>PeaceHealth Cottage Grove Medical Center</t>
  </si>
  <si>
    <t>Curry General Hospital</t>
  </si>
  <si>
    <t>Legacy Emanuel Medical Center</t>
  </si>
  <si>
    <t>Good Samaritan Regional Medical Center</t>
  </si>
  <si>
    <t>Legacy Good Samaritan Hospital</t>
  </si>
  <si>
    <t>Good Shepherd Medical Center</t>
  </si>
  <si>
    <t>Grande Ronde Hospital</t>
  </si>
  <si>
    <t>Harney District Hospital</t>
  </si>
  <si>
    <t>Saint Alphonsus Medical Center - Ontario</t>
  </si>
  <si>
    <t>Providence Hood River Memorial Hospital</t>
  </si>
  <si>
    <t>Asante Three Rivers Medical Center</t>
  </si>
  <si>
    <t>Lake District Hospital</t>
  </si>
  <si>
    <t>Samaritan Lebanon Community Hospital</t>
  </si>
  <si>
    <t>Lower Umpqua Hospital</t>
  </si>
  <si>
    <t>McKenzie-Willamette Medical Center</t>
  </si>
  <si>
    <t>Willamette Valley Medical Center</t>
  </si>
  <si>
    <t>Mercy Medical Center</t>
  </si>
  <si>
    <t>Legacy Meridian Park Medical Center</t>
  </si>
  <si>
    <t>Sky Lakes Medical Center</t>
  </si>
  <si>
    <t>Mid-Columbia Medical Center</t>
  </si>
  <si>
    <t>St Charles Medical Center - Madras</t>
  </si>
  <si>
    <t>Legacy Mount Hood Medical Center</t>
  </si>
  <si>
    <t>Providence Newberg Medical Center</t>
  </si>
  <si>
    <t>Samaritan North Lincoln Hospital</t>
  </si>
  <si>
    <t>OHSU Hospital</t>
  </si>
  <si>
    <t>Samaritan Pacific Communities Hospital</t>
  </si>
  <si>
    <t>Pioneer Memorial Hospital - Heppner</t>
  </si>
  <si>
    <t>St Charles Medical Center - Prineville</t>
  </si>
  <si>
    <t>Adventist Medical Center</t>
  </si>
  <si>
    <t>Providence Medford Medical Center</t>
  </si>
  <si>
    <t>Providence Portland Medical Center</t>
  </si>
  <si>
    <t>Providence Milwaukie Hospital</t>
  </si>
  <si>
    <t>Providence Seaside Hospital</t>
  </si>
  <si>
    <t>Asante Rogue Valley Medical Center</t>
  </si>
  <si>
    <t>PeaceHealth Sacred Heart Medical Center - UD</t>
  </si>
  <si>
    <t>comb</t>
  </si>
  <si>
    <t>Salem Hospital</t>
  </si>
  <si>
    <t>Santiam Memorial Hospital</t>
  </si>
  <si>
    <t>Legacy Silverton Hospital</t>
  </si>
  <si>
    <t>Southern Coos Hospital &amp; Health Center</t>
  </si>
  <si>
    <t>St Anthony Hospital</t>
  </si>
  <si>
    <t>St Charles Medical Center - Bend</t>
  </si>
  <si>
    <t>Saint Alphonsus Medical Center - Baker City</t>
  </si>
  <si>
    <t>Providence St Vincent Medical Center</t>
  </si>
  <si>
    <t>Adventist Tillamook Regional Medical Center</t>
  </si>
  <si>
    <t>Tuality Community Hospital</t>
  </si>
  <si>
    <t>Salem Health West Valley Hospital</t>
  </si>
  <si>
    <t>Wallowa Memorial Hospital</t>
  </si>
  <si>
    <t>Providence Willamette Falls</t>
  </si>
  <si>
    <t>Kaiser Sunnyside Medical Center</t>
  </si>
  <si>
    <t>PeaceHealth Peace Harbor Medical Center</t>
  </si>
  <si>
    <t>PeaceHealth Sacred Heart Medical Center - Riverbend</t>
  </si>
  <si>
    <t>Kaiser Westside Medical  Center</t>
  </si>
  <si>
    <t>Shriners Hospital for Children</t>
  </si>
  <si>
    <t>Hospital Type</t>
  </si>
  <si>
    <t>Critical Access Hospital</t>
  </si>
  <si>
    <t>Grand Total Revenue (Op &amp; Non-Op Rev.)</t>
  </si>
  <si>
    <t>Column Labels</t>
  </si>
  <si>
    <t>Grand Total</t>
  </si>
  <si>
    <t>Sum of Net Patient Revenue</t>
  </si>
  <si>
    <t>Row Labels</t>
  </si>
  <si>
    <t>CAH</t>
  </si>
  <si>
    <t>TYPE</t>
  </si>
  <si>
    <t>B</t>
  </si>
  <si>
    <t>A</t>
  </si>
  <si>
    <t>DRG</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</si>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</sst>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
    <xf numFmtId="0" fontId="0" fillId="0" borderId="0" xfId="0"/>
    <xf numFmtId="0" fontId="0" fillId="0" borderId="0" xfId="0" applyAlignment="1">
      <alignment horizontal="center" vertical="center" wrapText="1"/>
    </xf>
    <xf numFmtId="9" fontId="0" fillId="0" borderId="0" xfId="2" applyNumberFormat="1" applyFont="1" applyAlignment="1">
      <alignment horizontal="center" vertical="center" wrapText="1"/>
    </xf>
    <xf numFmtId="9" fontId="0" fillId="0" borderId="0" xfId="2"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9" fontId="0" fillId="0" borderId="0" xfId="2" applyNumberFormat="1" applyFont="1" applyAlignment="1">
      <alignment horizontal="center"/>
    </xf>
    <xf numFmtId="1" fontId="0" fillId="0" borderId="0" xfId="1" applyNumberFormat="1" applyFont="1" applyAlignment="1">
      <alignment horizontal="center" vertical="center" wrapText="1"/>
    </xf>
    <xf numFmtId="1" fontId="0" fillId="0" borderId="0" xfId="1" applyNumberFormat="1" applyFont="1" applyAlignment="1">
      <alignment horizontal="center"/>
    </xf>
    <xf numFmtId="164" fontId="0" fillId="0" borderId="0" xfId="2" applyNumberFormat="1" applyFont="1" applyAlignment="1">
      <alignment horizontal="center"/>
    </xf>
    <xf numFmtId="0" fontId="0" fillId="0" borderId="0" xfId="0" pivotButton="1"/>
    <xf numFmtId="0" fontId="0" fillId="0" borderId="0" xfId="0" applyNumberFormat="1"/>
    <xf numFmtId="0" fontId="0" fillId="0" borderId="0" xfId="0"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276225</xdr:colOff>
      <xdr:row>46</xdr:row>
      <xdr:rowOff>114303</xdr:rowOff>
    </xdr:to>
    <xdr:sp macro="" textlink="">
      <xdr:nvSpPr>
        <xdr:cNvPr id="2" name="TextBox 1">
          <a:extLst>
            <a:ext uri="{FF2B5EF4-FFF2-40B4-BE49-F238E27FC236}">
              <a16:creationId xmlns:a16="http://schemas.microsoft.com/office/drawing/2014/main" id="{1EB58E86-190B-46CF-B3E8-CA30BEFE8739}"/>
            </a:ext>
          </a:extLst>
        </xdr:cNvPr>
        <xdr:cNvSpPr txBox="1"/>
      </xdr:nvSpPr>
      <xdr:spPr>
        <a:xfrm>
          <a:off x="0" y="0"/>
          <a:ext cx="3933825" cy="811530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HOW TO USE THIS PIVOT TABLE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pivot table on the right is provided for adapting hospital financial data to the specific interests of the user by using filters. Steps how to use the pivot table are provided below for users who may be unfamiliar with it.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1.  Click anywhere on the pivot table to activate the Pivot Table Fields dialog box on the right side of the table.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2.  From the list of fields in the PivotTable Fields dialog box, drag and drop the fields you want for rows and columns in the ROWS and COLUMNS areas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3.  From the list of fields in the PivotTable Fields dialog box, drag the field that you want to perform computation on and drop it in the VALUES area. This generates the calculated default result for the field. For example, the table is now populated with data from the Total Operating Expense field.  To remove a field from the VALUES' area, click, drag and drop it in the Pivot Table Fields' area.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4.  To change from  the default  to a different type of calculation, use the default result's pull-down menu and click on 'Value Field Settings...', which is the last option. From here you may choose which calculation functions (Count, Sum, Max, etc.) you would like to use for this field.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5.  If you would like to filter out (exclude) observations, click on the Fiscal Year and Hospital Name pull-downs in the upper leftmost corner of the pivot table. From there you can click on the year and/or hospital you want to exclude it.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Alert!  For statewide Operating Margin and statewide Total Margin use the formulae below:</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Statewide Operating Margin = Grand Total Operating Income 			divided by Grand Total 			Operating Revenue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Statwide Total Margin = Grand Total Net Income divided by 	             	              (Grand Total Operating Revenue +           	 	              Grand Total </a:t>
          </a:r>
          <a:r>
            <a:rPr lang="en-US" sz="1100" b="0" i="0" u="none" strike="noStrike">
              <a:effectLst/>
              <a:latin typeface="+mn-lt"/>
              <a:ea typeface="+mn-ea"/>
              <a:cs typeface="+mn-cs"/>
            </a:rPr>
            <a:t>Net Nonoperating Revenue 		</a:t>
          </a:r>
          <a:r>
            <a:rPr lang="en-US" sz="1100" b="0" i="0" u="none" strike="noStrike" baseline="0">
              <a:effectLst/>
              <a:latin typeface="+mn-lt"/>
              <a:ea typeface="+mn-ea"/>
              <a:cs typeface="+mn-cs"/>
            </a:rPr>
            <a:t>              </a:t>
          </a:r>
          <a:r>
            <a:rPr lang="en-US" sz="1100" b="0" i="0" u="none" strike="noStrike">
              <a:effectLst/>
              <a:latin typeface="+mn-lt"/>
              <a:ea typeface="+mn-ea"/>
              <a:cs typeface="+mn-cs"/>
            </a:rPr>
            <a:t>(Expense))</a:t>
          </a:r>
          <a:r>
            <a:rPr lang="en-US"/>
            <a:t> </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Holland" refreshedDate="43627.442981365741" createdVersion="6" refreshedVersion="6" minRefreshableVersion="3" recordCount="1139" xr:uid="{C69F9A49-62EB-48AB-A255-6A5B15A63385}">
  <cacheSource type="worksheet">
    <worksheetSource ref="A1:W1048576" sheet="2006 - 2018 Data"/>
  </cacheSource>
  <cacheFields count="23">
    <cacheField name="Hospital ID" numFmtId="0">
      <sharedItems containsString="0" containsBlank="1" containsNumber="1" containsInteger="1" minValue="1" maxValue="97"/>
    </cacheField>
    <cacheField name="AHA_ID" numFmtId="0">
      <sharedItems containsString="0" containsBlank="1" containsNumber="1" containsInteger="1" minValue="6920003" maxValue="6920805"/>
    </cacheField>
    <cacheField name="Hospital Name" numFmtId="0">
      <sharedItems containsBlank="1"/>
    </cacheField>
    <cacheField name="Fiscal Year" numFmtId="0">
      <sharedItems containsString="0" containsBlank="1" containsNumber="1" containsInteger="1" minValue="2006" maxValue="2018" count="14">
        <n v="2006"/>
        <n v="2007"/>
        <n v="2008"/>
        <n v="2009"/>
        <n v="2010"/>
        <n v="2011"/>
        <n v="2012"/>
        <n v="2013"/>
        <n v="2014"/>
        <n v="2015"/>
        <n v="2016"/>
        <n v="2017"/>
        <n v="2018"/>
        <m/>
      </sharedItems>
    </cacheField>
    <cacheField name="Hospital Type" numFmtId="0">
      <sharedItems containsBlank="1" count="4">
        <s v="DRG"/>
        <s v="B"/>
        <s v="A"/>
        <m/>
      </sharedItems>
    </cacheField>
    <cacheField name="Critical Access Hospital" numFmtId="0">
      <sharedItems containsBlank="1"/>
    </cacheField>
    <cacheField name="Gross Hospital Patient Revenue" numFmtId="1">
      <sharedItems containsBlank="1" containsMixedTypes="1" containsNumber="1" containsInteger="1" minValue="0" maxValue="3953878620"/>
    </cacheField>
    <cacheField name="Net Patient Revenue" numFmtId="1">
      <sharedItems containsBlank="1" containsMixedTypes="1" containsNumber="1" containsInteger="1" minValue="0" maxValue="1694524184"/>
    </cacheField>
    <cacheField name="Other Operating Revenue" numFmtId="1">
      <sharedItems containsBlank="1" containsMixedTypes="1" containsNumber="1" containsInteger="1" minValue="0" maxValue="109025031"/>
    </cacheField>
    <cacheField name="Total Operating Revenue" numFmtId="1">
      <sharedItems containsString="0" containsBlank="1" containsNumber="1" containsInteger="1" minValue="0" maxValue="1795746413"/>
    </cacheField>
    <cacheField name="Total Operating Expense" numFmtId="1">
      <sharedItems containsString="0" containsBlank="1" containsNumber="1" containsInteger="1" minValue="0" maxValue="1712829281"/>
    </cacheField>
    <cacheField name="Operating Income" numFmtId="1">
      <sharedItems containsString="0" containsBlank="1" containsNumber="1" containsInteger="1" minValue="-48522000" maxValue="120683246"/>
    </cacheField>
    <cacheField name="Operating Margin" numFmtId="0">
      <sharedItems containsBlank="1" containsMixedTypes="1" containsNumber="1" minValue="-1.3540909305179276" maxValue="0.33672452506483197"/>
    </cacheField>
    <cacheField name="Net Nonoperating Revenue (Expense)" numFmtId="1">
      <sharedItems containsString="0" containsBlank="1" containsNumber="1" containsInteger="1" minValue="-69117723" maxValue="111004905"/>
    </cacheField>
    <cacheField name="Grand Total Revenue (Op &amp; Non-Op Rev.)" numFmtId="1">
      <sharedItems containsString="0" containsBlank="1" containsNumber="1" containsInteger="1" minValue="0" maxValue="1811504864"/>
    </cacheField>
    <cacheField name="Net Income" numFmtId="1">
      <sharedItems containsString="0" containsBlank="1" containsNumber="1" containsInteger="1" minValue="-47582280" maxValue="188818992"/>
    </cacheField>
    <cacheField name="Total Margin" numFmtId="0">
      <sharedItems containsBlank="1" containsMixedTypes="1" containsNumber="1" minValue="-1.3540909305179276" maxValue="0.33672452506483197"/>
    </cacheField>
    <cacheField name="Total Charity Care" numFmtId="1">
      <sharedItems containsString="0" containsBlank="1" containsNumber="1" containsInteger="1" minValue="0" maxValue="87896265"/>
    </cacheField>
    <cacheField name="Bad Debt" numFmtId="1">
      <sharedItems containsString="0" containsBlank="1" containsNumber="1" containsInteger="1" minValue="-4196524" maxValue="49173120"/>
    </cacheField>
    <cacheField name="Total Uncompensated Care" numFmtId="1">
      <sharedItems containsString="0" containsBlank="1" containsNumber="1" containsInteger="1" minValue="0" maxValue="137069385"/>
    </cacheField>
    <cacheField name="Property, Plant &amp; Equipment" numFmtId="1">
      <sharedItems containsBlank="1" containsMixedTypes="1" containsNumber="1" containsInteger="1" minValue="0" maxValue="1839842572"/>
    </cacheField>
    <cacheField name="Accumulated Depreciation" numFmtId="1">
      <sharedItems containsBlank="1" containsMixedTypes="1" containsNumber="1" containsInteger="1" minValue="-18907210" maxValue="870413150"/>
    </cacheField>
    <cacheField name="Net Property, Plant &amp; Equipment" numFmtId="1">
      <sharedItems containsBlank="1" containsMixedTypes="1" containsNumber="1" containsInteger="1" minValue="0" maxValue="96942942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9">
  <r>
    <n v="1"/>
    <n v="6920010"/>
    <s v="Samaritan Albany General Hospital"/>
    <x v="0"/>
    <x v="0"/>
    <s v="No"/>
    <n v="125888686"/>
    <n v="67471783"/>
    <n v="1436286"/>
    <n v="68908069"/>
    <n v="62366833"/>
    <n v="6541237"/>
    <n v="9.4927010652409952E-2"/>
    <n v="258109"/>
    <n v="69166178"/>
    <n v="6799346"/>
    <n v="9.8304492117520209E-2"/>
    <n v="2576646"/>
    <n v="5203433"/>
    <n v="7780079"/>
    <s v="na"/>
    <s v="na"/>
    <s v="na"/>
  </r>
  <r>
    <n v="1"/>
    <n v="6920010"/>
    <s v="Samaritan Albany General Hospital"/>
    <x v="1"/>
    <x v="0"/>
    <s v="No"/>
    <n v="146992774"/>
    <n v="76469889"/>
    <n v="1470540"/>
    <n v="77940429"/>
    <n v="71566130"/>
    <n v="6374299"/>
    <n v="8.1784243194247749E-2"/>
    <n v="450623"/>
    <n v="78391052"/>
    <n v="6824922"/>
    <n v="8.7062513206226655E-2"/>
    <n v="3457363"/>
    <n v="5997006"/>
    <n v="9454369"/>
    <n v="49181447"/>
    <n v="26078634"/>
    <n v="23102813"/>
  </r>
  <r>
    <n v="1"/>
    <n v="6920010"/>
    <s v="Samaritan Albany General Hospital"/>
    <x v="2"/>
    <x v="0"/>
    <s v="No"/>
    <n v="175534211"/>
    <n v="101550495"/>
    <n v="7328506"/>
    <n v="108879001"/>
    <n v="99149034"/>
    <n v="9729967"/>
    <n v="8.9364954772132785E-2"/>
    <n v="-352158"/>
    <n v="108526843"/>
    <n v="9377809"/>
    <n v="8.6410041430948104E-2"/>
    <n v="1483598"/>
    <n v="7854578"/>
    <n v="9338176"/>
    <m/>
    <m/>
    <m/>
  </r>
  <r>
    <n v="1"/>
    <n v="6920010"/>
    <s v="Samaritan Albany General Hospital"/>
    <x v="3"/>
    <x v="0"/>
    <s v="No"/>
    <n v="184103917"/>
    <n v="98032815"/>
    <n v="7870883"/>
    <n v="105903698"/>
    <n v="99735652"/>
    <n v="6168046"/>
    <n v="5.8242026638201057E-2"/>
    <n v="387500"/>
    <n v="106291198"/>
    <n v="6555546"/>
    <n v="6.1675342110642122E-2"/>
    <n v="7125437"/>
    <n v="1537612"/>
    <n v="8663049"/>
    <n v="54408291"/>
    <n v="30908686"/>
    <n v="23499605"/>
  </r>
  <r>
    <n v="1"/>
    <n v="6920010"/>
    <s v="Samaritan Albany General Hospital"/>
    <x v="4"/>
    <x v="0"/>
    <s v="No"/>
    <n v="194677565"/>
    <n v="109457449"/>
    <n v="8392234"/>
    <n v="117849683"/>
    <n v="114495159"/>
    <n v="3354524"/>
    <n v="2.8464429556420614E-2"/>
    <n v="911310"/>
    <n v="118760993"/>
    <n v="4265834"/>
    <n v="3.5919487470098876E-2"/>
    <n v="6484718"/>
    <n v="6245321"/>
    <n v="12730039"/>
    <n v="57653022"/>
    <n v="33482717"/>
    <n v="24170305"/>
  </r>
  <r>
    <n v="1"/>
    <n v="6920010"/>
    <s v="Samaritan Albany General Hospital"/>
    <x v="5"/>
    <x v="0"/>
    <s v="No"/>
    <n v="207399366"/>
    <n v="108308763"/>
    <n v="9131195"/>
    <n v="117439958"/>
    <n v="111620447"/>
    <n v="5819511"/>
    <n v="4.9553074601746704E-2"/>
    <n v="376647"/>
    <n v="117816605"/>
    <n v="6196158"/>
    <n v="5.2591551080596828E-2"/>
    <n v="7968718"/>
    <n v="5734460"/>
    <n v="13703178"/>
    <n v="69104299"/>
    <n v="38349187"/>
    <n v="30755112"/>
  </r>
  <r>
    <n v="1"/>
    <n v="6920010"/>
    <s v="Samaritan Albany General Hospital"/>
    <x v="6"/>
    <x v="0"/>
    <s v="No"/>
    <n v="232775139"/>
    <n v="120408639"/>
    <n v="8645442"/>
    <n v="129054081"/>
    <n v="126812162"/>
    <n v="2241919"/>
    <n v="1.7371934173860026E-2"/>
    <n v="1098284"/>
    <n v="130152365"/>
    <n v="3340203"/>
    <n v="2.5663790281490469E-2"/>
    <n v="7607638"/>
    <n v="6027016"/>
    <n v="13634654"/>
    <n v="69977553"/>
    <n v="34633772"/>
    <n v="35343781"/>
  </r>
  <r>
    <n v="1"/>
    <n v="6920010"/>
    <s v="Samaritan Albany General Hospital"/>
    <x v="7"/>
    <x v="0"/>
    <s v="No"/>
    <n v="283575075"/>
    <n v="143689603"/>
    <n v="9443781"/>
    <n v="153133384"/>
    <n v="156911020"/>
    <n v="-3777636"/>
    <n v="-2.4668925229262877E-2"/>
    <n v="574299"/>
    <n v="153707683"/>
    <n v="-3203337"/>
    <n v="-2.0840448164194888E-2"/>
    <n v="9566177"/>
    <n v="6632044"/>
    <n v="16198221"/>
    <n v="73364224"/>
    <n v="38597802"/>
    <n v="34766422"/>
  </r>
  <r>
    <n v="1"/>
    <n v="6920010"/>
    <s v="Samaritan Albany General Hospital"/>
    <x v="8"/>
    <x v="0"/>
    <s v="No"/>
    <n v="303243025"/>
    <n v="154478123"/>
    <n v="11777677"/>
    <n v="166255800"/>
    <n v="161655594"/>
    <n v="4600206"/>
    <n v="2.7669446720054277E-2"/>
    <n v="497374"/>
    <n v="166753174"/>
    <n v="5097580"/>
    <n v="3.0569613025776647E-2"/>
    <n v="4628512"/>
    <n v="2471059"/>
    <n v="7099571"/>
    <n v="75819550"/>
    <n v="42508453"/>
    <n v="33311098"/>
  </r>
  <r>
    <n v="1"/>
    <n v="6920010"/>
    <s v="Samaritan Albany General Hospital"/>
    <x v="9"/>
    <x v="0"/>
    <s v="No"/>
    <n v="331602160"/>
    <n v="168822652"/>
    <n v="11956846"/>
    <n v="180779498"/>
    <n v="174355840"/>
    <n v="6423658"/>
    <n v="3.5533111171710409E-2"/>
    <n v="533262"/>
    <n v="181312760"/>
    <n v="6956921"/>
    <n v="3.8369726432932794E-2"/>
    <n v="5272328"/>
    <n v="2498185"/>
    <n v="7770513"/>
    <n v="77727356"/>
    <n v="46008074"/>
    <n v="31719282"/>
  </r>
  <r>
    <n v="1"/>
    <n v="6920010"/>
    <s v="Samaritan Albany General Hospital"/>
    <x v="10"/>
    <x v="0"/>
    <s v="No"/>
    <n v="326419425"/>
    <n v="157823839"/>
    <n v="12300127"/>
    <n v="170123966"/>
    <n v="173886733"/>
    <n v="-3762767"/>
    <n v="-2.2117794973108021E-2"/>
    <n v="473152"/>
    <n v="170597118"/>
    <n v="-3289615"/>
    <n v="-1.9282945917058224E-2"/>
    <n v="5429991"/>
    <n v="2203780"/>
    <n v="7633771"/>
    <n v="80814675"/>
    <n v="49236536"/>
    <n v="31578139"/>
  </r>
  <r>
    <n v="1"/>
    <n v="6920010"/>
    <s v="Samaritan Albany General Hospital"/>
    <x v="11"/>
    <x v="0"/>
    <s v="No"/>
    <n v="349889763"/>
    <n v="165940803"/>
    <n v="17671968"/>
    <n v="183612771"/>
    <n v="188618118"/>
    <n v="-5005347"/>
    <n v="-2.7260342364747604E-2"/>
    <n v="529475"/>
    <n v="184142246"/>
    <n v="-4475871"/>
    <n v="-2.4306595022198219E-2"/>
    <n v="4165997"/>
    <n v="2830672"/>
    <n v="6996669"/>
    <n v="76045915"/>
    <n v="44178341"/>
    <n v="31867575"/>
  </r>
  <r>
    <n v="1"/>
    <n v="6920010"/>
    <s v="Samaritan Albany General Hospital"/>
    <x v="12"/>
    <x v="0"/>
    <s v="No"/>
    <n v="368784879"/>
    <n v="176673321"/>
    <n v="15966368"/>
    <n v="192639688"/>
    <n v="196699087"/>
    <n v="-4059399"/>
    <n v="-2.1072495715420803E-2"/>
    <n v="-330444"/>
    <n v="192309244"/>
    <n v="-4059399"/>
    <n v="-2.1108704478085306E-2"/>
    <n v="5609760"/>
    <n v="2867726"/>
    <n v="8477486"/>
    <n v="79140024"/>
    <n v="47420631"/>
    <n v="31719392"/>
  </r>
  <r>
    <n v="2"/>
    <n v="6920025"/>
    <s v="Asante Ashland Community Hospital"/>
    <x v="0"/>
    <x v="1"/>
    <s v="No"/>
    <n v="74030437"/>
    <n v="39645700"/>
    <n v="821639"/>
    <n v="40467339"/>
    <n v="39719051"/>
    <n v="748288"/>
    <n v="1.8491159006032001E-2"/>
    <n v="1078026"/>
    <n v="41545365"/>
    <n v="1826314"/>
    <n v="4.3959512691728667E-2"/>
    <n v="952292"/>
    <n v="2525347"/>
    <n v="3477639"/>
    <s v="na"/>
    <s v="na"/>
    <s v="na"/>
  </r>
  <r>
    <n v="2"/>
    <n v="6920025"/>
    <s v="Asante Ashland Community Hospital"/>
    <x v="1"/>
    <x v="1"/>
    <s v="No"/>
    <n v="78888803"/>
    <n v="44009063"/>
    <n v="675692"/>
    <n v="44684755"/>
    <n v="45136025"/>
    <n v="-451270"/>
    <n v="-1.0098969995471611E-2"/>
    <n v="953854"/>
    <n v="45638609"/>
    <n v="502584"/>
    <n v="1.1012254996641111E-2"/>
    <n v="1288687"/>
    <n v="1914316"/>
    <n v="3203003"/>
    <n v="40365430"/>
    <n v="11964251"/>
    <n v="28401179"/>
  </r>
  <r>
    <n v="2"/>
    <n v="6920025"/>
    <s v="Asante Ashland Community Hospital"/>
    <x v="2"/>
    <x v="1"/>
    <s v="No"/>
    <n v="85594122"/>
    <n v="44140555"/>
    <n v="678300"/>
    <n v="44818855"/>
    <n v="49712871"/>
    <n v="-4894016"/>
    <n v="-0.10919547141487662"/>
    <n v="505077"/>
    <n v="45323932"/>
    <n v="-4388939"/>
    <n v="-9.6834912734402659E-2"/>
    <n v="1053983"/>
    <n v="4911952"/>
    <n v="5965935"/>
    <n v="41497590"/>
    <n v="12869914"/>
    <n v="28627676"/>
  </r>
  <r>
    <n v="2"/>
    <n v="6920025"/>
    <s v="Asante Ashland Community Hospital"/>
    <x v="3"/>
    <x v="1"/>
    <s v="No"/>
    <n v="95385130"/>
    <n v="49820072"/>
    <n v="442821"/>
    <n v="50262893"/>
    <n v="53314575"/>
    <n v="-3051682"/>
    <n v="-6.0714412121085033E-2"/>
    <n v="689060"/>
    <n v="50951953"/>
    <n v="-2362622"/>
    <n v="-4.6369606283786613E-2"/>
    <n v="1520550"/>
    <n v="1406251"/>
    <n v="2926801"/>
    <n v="42940764"/>
    <n v="15723948"/>
    <n v="27216816"/>
  </r>
  <r>
    <n v="2"/>
    <n v="6920025"/>
    <s v="Asante Ashland Community Hospital"/>
    <x v="4"/>
    <x v="1"/>
    <s v="No"/>
    <n v="92674394"/>
    <n v="47921914"/>
    <n v="833248"/>
    <n v="48755162"/>
    <n v="47583262"/>
    <n v="1171900"/>
    <n v="2.4036429209280445E-2"/>
    <n v="845109"/>
    <n v="49600271"/>
    <n v="2017009"/>
    <n v="4.0665281848964091E-2"/>
    <n v="1442799"/>
    <n v="1854655"/>
    <n v="3297454"/>
    <n v="44110735"/>
    <n v="18417996"/>
    <n v="25692739"/>
  </r>
  <r>
    <n v="2"/>
    <n v="6920025"/>
    <s v="Asante Ashland Community Hospital"/>
    <x v="5"/>
    <x v="1"/>
    <s v="No"/>
    <n v="93312248"/>
    <n v="49182455"/>
    <n v="616941"/>
    <n v="49799396"/>
    <n v="50609649"/>
    <n v="-810253"/>
    <n v="-1.6270337897270882E-2"/>
    <n v="274838"/>
    <n v="50074234"/>
    <n v="-535415"/>
    <n v="-1.069242517019831E-2"/>
    <n v="1609015"/>
    <n v="1541315"/>
    <n v="3150330"/>
    <n v="45271171"/>
    <n v="21025466"/>
    <n v="24245705"/>
  </r>
  <r>
    <n v="2"/>
    <n v="6920025"/>
    <s v="Asante Ashland Community Hospital"/>
    <x v="6"/>
    <x v="1"/>
    <s v="No"/>
    <n v="94300415"/>
    <n v="47764779"/>
    <n v="491800"/>
    <n v="48256579"/>
    <n v="51840146"/>
    <n v="-3583567"/>
    <n v="-7.4260693034207834E-2"/>
    <n v="250154"/>
    <n v="48506733"/>
    <n v="-3333413"/>
    <n v="-6.8720624825423723E-2"/>
    <n v="1437888"/>
    <n v="1860331"/>
    <n v="3298219"/>
    <n v="46984400"/>
    <n v="23617573"/>
    <n v="23366827"/>
  </r>
  <r>
    <n v="2"/>
    <n v="6920025"/>
    <s v="Asante Ashland Community Hospital"/>
    <x v="7"/>
    <x v="1"/>
    <s v="No"/>
    <n v="84550041"/>
    <n v="43698325"/>
    <n v="447299"/>
    <n v="44145624"/>
    <n v="48023643"/>
    <n v="-3878019"/>
    <n v="-8.7846056950061466E-2"/>
    <n v="262210"/>
    <n v="44407834"/>
    <n v="-3615809"/>
    <n v="-8.1422773288154518E-2"/>
    <n v="841463"/>
    <n v="1725421"/>
    <n v="2566884"/>
    <n v="48032762"/>
    <n v="25978224"/>
    <n v="22054538"/>
  </r>
  <r>
    <n v="2"/>
    <n v="6920025"/>
    <s v="Asante Ashland Community Hospital"/>
    <x v="8"/>
    <x v="1"/>
    <s v="No"/>
    <n v="97527699"/>
    <n v="44166663"/>
    <n v="512774"/>
    <n v="44679437"/>
    <n v="50277886"/>
    <n v="-5598449"/>
    <n v="-0.12530258606436781"/>
    <n v="11419"/>
    <n v="44690856"/>
    <n v="-5587031"/>
    <n v="-0.12501508138488107"/>
    <n v="1043002"/>
    <n v="2467485"/>
    <n v="3510487"/>
    <n v="28705396"/>
    <n v="2000552"/>
    <n v="26704844"/>
  </r>
  <r>
    <n v="2"/>
    <n v="6920025"/>
    <s v="Asante Ashland Community Hospital"/>
    <x v="9"/>
    <x v="1"/>
    <s v="No"/>
    <n v="110963450"/>
    <n v="50276130"/>
    <n v="1093426"/>
    <n v="51369557"/>
    <n v="50483694"/>
    <n v="885863"/>
    <n v="1.724490246236696E-2"/>
    <n v="0"/>
    <n v="51369557"/>
    <n v="885863"/>
    <n v="1.724490246236696E-2"/>
    <n v="1233272"/>
    <n v="801684"/>
    <n v="2034956"/>
    <n v="29744827"/>
    <n v="4023521"/>
    <n v="25721306"/>
  </r>
  <r>
    <n v="2"/>
    <n v="6920025"/>
    <s v="Asante Ashland Community Hospital"/>
    <x v="10"/>
    <x v="1"/>
    <s v="No"/>
    <n v="126663675"/>
    <n v="57138111"/>
    <n v="1425072"/>
    <n v="58563183"/>
    <n v="52768607"/>
    <n v="5794576"/>
    <n v="9.8945714750511421E-2"/>
    <n v="0"/>
    <n v="58563183"/>
    <n v="5794576"/>
    <n v="9.8945714750511421E-2"/>
    <n v="1499235"/>
    <n v="794494"/>
    <n v="2293729"/>
    <n v="31013517"/>
    <n v="6080325"/>
    <n v="24933192"/>
  </r>
  <r>
    <n v="2"/>
    <n v="6920025"/>
    <s v="Asante Ashland Community Hospital"/>
    <x v="11"/>
    <x v="1"/>
    <s v="No"/>
    <n v="144235266"/>
    <n v="60962770"/>
    <n v="1310572"/>
    <n v="62273342"/>
    <n v="52326694"/>
    <n v="9946648"/>
    <n v="0.15972561742390509"/>
    <n v="3153796"/>
    <n v="65427138"/>
    <n v="13100444"/>
    <n v="0.20022951332518932"/>
    <n v="2459008"/>
    <n v="0"/>
    <n v="2459008"/>
    <n v="34043511"/>
    <n v="8531901"/>
    <n v="25511610"/>
  </r>
  <r>
    <n v="2"/>
    <n v="6920025"/>
    <s v="Asante Ashland Community Hospital"/>
    <x v="12"/>
    <x v="1"/>
    <s v="No"/>
    <n v="152851908"/>
    <n v="57111233"/>
    <n v="819727"/>
    <n v="57930960"/>
    <n v="50301121"/>
    <n v="7629839"/>
    <n v="0.13170572350259688"/>
    <n v="2829943"/>
    <n v="60760903"/>
    <n v="10459782"/>
    <n v="0.1721465857740791"/>
    <n v="2488835"/>
    <n v="459646"/>
    <n v="2948481"/>
    <n v="34801662"/>
    <n v="10723463"/>
    <n v="24078199"/>
  </r>
  <r>
    <n v="3"/>
    <n v="6920327"/>
    <s v="Bay Area Hospital"/>
    <x v="0"/>
    <x v="0"/>
    <s v="No"/>
    <n v="204445472"/>
    <n v="97816930"/>
    <n v="1362160"/>
    <n v="99179090"/>
    <n v="99305839"/>
    <n v="-126749"/>
    <n v="-1.2779810744381703E-3"/>
    <n v="-21407"/>
    <n v="99157683"/>
    <n v="-148156"/>
    <n v="-1.4941454410547289E-3"/>
    <n v="5845102"/>
    <n v="6870782"/>
    <n v="12715884"/>
    <s v="na"/>
    <s v="na"/>
    <s v="na"/>
  </r>
  <r>
    <n v="3"/>
    <n v="6920327"/>
    <s v="Bay Area Hospital"/>
    <x v="1"/>
    <x v="0"/>
    <s v="No"/>
    <n v="227398608"/>
    <n v="103627817"/>
    <n v="1402645"/>
    <n v="105030462"/>
    <n v="103429753"/>
    <n v="1600709"/>
    <n v="1.5240426153700058E-2"/>
    <n v="2904488"/>
    <n v="107934950"/>
    <n v="4505197"/>
    <n v="4.1739927613808132E-2"/>
    <n v="7541504"/>
    <n v="6733489"/>
    <n v="14274993"/>
    <n v="101492595"/>
    <n v="64261469"/>
    <n v="37231126"/>
  </r>
  <r>
    <n v="3"/>
    <n v="6920327"/>
    <s v="Bay Area Hospital"/>
    <x v="2"/>
    <x v="0"/>
    <s v="No"/>
    <n v="253525430"/>
    <n v="108548043"/>
    <n v="1392763"/>
    <n v="109940806"/>
    <n v="110432843"/>
    <n v="-492037"/>
    <n v="-4.4754720099104963E-3"/>
    <n v="3564209"/>
    <n v="113505015"/>
    <n v="3072172"/>
    <n v="2.7066398784229929E-2"/>
    <n v="6718297"/>
    <n v="9898566"/>
    <n v="16616863"/>
    <n v="104563439"/>
    <n v="69592275"/>
    <n v="34971164"/>
  </r>
  <r>
    <n v="3"/>
    <n v="6920327"/>
    <s v="Bay Area Hospital"/>
    <x v="3"/>
    <x v="0"/>
    <s v="No"/>
    <n v="274117581"/>
    <n v="117270052"/>
    <n v="1474847"/>
    <n v="118744899"/>
    <n v="120453178"/>
    <n v="-1708279"/>
    <n v="-1.4386125335792319E-2"/>
    <n v="3879501"/>
    <n v="122624400"/>
    <n v="2171222"/>
    <n v="1.7706280316152415E-2"/>
    <n v="6976401"/>
    <n v="9408188"/>
    <n v="16384589"/>
    <n v="114539895"/>
    <n v="76123274"/>
    <n v="38416621"/>
  </r>
  <r>
    <n v="3"/>
    <n v="6920327"/>
    <s v="Bay Area Hospital"/>
    <x v="4"/>
    <x v="0"/>
    <s v="No"/>
    <n v="275932913"/>
    <n v="123315410"/>
    <n v="1698620"/>
    <n v="125014030"/>
    <n v="119766156"/>
    <n v="5247874"/>
    <n v="4.197828035781264E-2"/>
    <n v="5139260"/>
    <n v="130153290"/>
    <n v="10387134"/>
    <n v="7.9806926125340363E-2"/>
    <n v="7783443"/>
    <n v="9764645"/>
    <n v="17548088"/>
    <n v="116281042"/>
    <n v="82685696"/>
    <n v="33595346"/>
  </r>
  <r>
    <n v="3"/>
    <n v="6920327"/>
    <s v="Bay Area Hospital"/>
    <x v="5"/>
    <x v="0"/>
    <s v="No"/>
    <n v="277012923"/>
    <n v="119892151"/>
    <n v="1583144"/>
    <n v="121475295"/>
    <n v="120590244"/>
    <n v="885051"/>
    <n v="7.2858518269085081E-3"/>
    <n v="1885004"/>
    <n v="123360299"/>
    <n v="2770055"/>
    <n v="2.2454995832978646E-2"/>
    <n v="7719052"/>
    <n v="10414884"/>
    <n v="18133936"/>
    <n v="120337536"/>
    <n v="89370092"/>
    <n v="30967444"/>
  </r>
  <r>
    <n v="3"/>
    <n v="6920327"/>
    <s v="Bay Area Hospital"/>
    <x v="6"/>
    <x v="0"/>
    <s v="No"/>
    <n v="284382248"/>
    <n v="124900183"/>
    <n v="2420108"/>
    <n v="127320291"/>
    <n v="122497794"/>
    <n v="4822497"/>
    <n v="3.7876892694189646E-2"/>
    <n v="4397117"/>
    <n v="131717408"/>
    <n v="9219614"/>
    <n v="6.9995410173877698E-2"/>
    <n v="9618715"/>
    <n v="8902273"/>
    <n v="18520988"/>
    <n v="155264792"/>
    <n v="96314157"/>
    <n v="58950635"/>
  </r>
  <r>
    <n v="3"/>
    <n v="6920327"/>
    <s v="Bay Area Hospital"/>
    <x v="7"/>
    <x v="0"/>
    <s v="No"/>
    <n v="292135182"/>
    <n v="126714279"/>
    <n v="3284263"/>
    <n v="129998542"/>
    <n v="123469328"/>
    <n v="6529214"/>
    <n v="5.0225286372827166E-2"/>
    <n v="-1436486"/>
    <n v="128562056"/>
    <n v="5092728"/>
    <n v="3.9612994365927065E-2"/>
    <n v="9144062"/>
    <n v="12043936"/>
    <n v="21187998"/>
    <n v="181738573"/>
    <n v="103656998"/>
    <n v="78081575"/>
  </r>
  <r>
    <n v="3"/>
    <n v="6920327"/>
    <s v="Bay Area Hospital"/>
    <x v="8"/>
    <x v="0"/>
    <s v="No"/>
    <n v="340959245"/>
    <n v="141025814"/>
    <n v="1494962"/>
    <n v="142520776"/>
    <n v="137861117"/>
    <n v="4659659"/>
    <n v="3.2694594646327214E-2"/>
    <n v="991115"/>
    <n v="143511891"/>
    <n v="5650774"/>
    <n v="3.9374953257357605E-2"/>
    <n v="3032408"/>
    <n v="8984596"/>
    <n v="12017004"/>
    <n v="184472538"/>
    <n v="111874922"/>
    <n v="72597616"/>
  </r>
  <r>
    <n v="3"/>
    <n v="6920327"/>
    <s v="Bay Area Hospital"/>
    <x v="9"/>
    <x v="0"/>
    <s v="No"/>
    <n v="367508102"/>
    <n v="149674126"/>
    <n v="5088278"/>
    <n v="154762404"/>
    <n v="144529094"/>
    <n v="10233310"/>
    <n v="6.6122712852147214E-2"/>
    <n v="774532"/>
    <n v="155536936"/>
    <n v="11007842"/>
    <n v="7.0773169917658654E-2"/>
    <n v="1873546"/>
    <n v="3552597"/>
    <n v="5426143"/>
    <n v="201751932"/>
    <n v="119410617"/>
    <n v="82341315"/>
  </r>
  <r>
    <n v="3"/>
    <n v="6920327"/>
    <s v="Bay Area Hospital"/>
    <x v="10"/>
    <x v="0"/>
    <s v="No"/>
    <n v="428688881"/>
    <n v="172301426"/>
    <n v="3747481"/>
    <n v="176048907"/>
    <n v="168307789"/>
    <n v="7741118"/>
    <n v="4.3971406195665842E-2"/>
    <n v="2418401"/>
    <n v="178467308"/>
    <n v="10159519"/>
    <n v="5.692649882969042E-2"/>
    <n v="1628148"/>
    <n v="1730938"/>
    <n v="3359086"/>
    <n v="207862699"/>
    <n v="127295948"/>
    <n v="80566751"/>
  </r>
  <r>
    <n v="3"/>
    <n v="6920327"/>
    <s v="Bay Area Hospital"/>
    <x v="11"/>
    <x v="0"/>
    <s v="No"/>
    <n v="458231564"/>
    <n v="180639585"/>
    <n v="3234827"/>
    <n v="183874412"/>
    <n v="172406691"/>
    <n v="11467721"/>
    <n v="6.2367138936112544E-2"/>
    <n v="-434024"/>
    <n v="183440388"/>
    <n v="11033697"/>
    <n v="6.0148678926693067E-2"/>
    <n v="2688768"/>
    <n v="594716"/>
    <n v="3283484"/>
    <n v="213057522"/>
    <n v="133154806"/>
    <n v="79902716"/>
  </r>
  <r>
    <n v="3"/>
    <n v="6920327"/>
    <s v="Bay Area Hospital"/>
    <x v="12"/>
    <x v="0"/>
    <s v="No"/>
    <n v="478695620"/>
    <n v="183842618"/>
    <n v="3152915"/>
    <n v="186995533"/>
    <n v="176966971"/>
    <n v="10028562"/>
    <n v="5.362995489309362E-2"/>
    <n v="-1906253"/>
    <n v="185089280"/>
    <n v="8122309"/>
    <n v="4.3883195180185477E-2"/>
    <n v="2432062"/>
    <n v="2627564"/>
    <n v="5059626"/>
    <n v="221451095"/>
    <n v="139357010"/>
    <n v="82094085"/>
  </r>
  <r>
    <n v="4"/>
    <n v="6920195"/>
    <s v="Blue Mountain Hospital"/>
    <x v="0"/>
    <x v="2"/>
    <s v="Yes"/>
    <n v="11850701"/>
    <n v="10092893"/>
    <n v="287013"/>
    <n v="10379906"/>
    <n v="10374572"/>
    <n v="5334"/>
    <n v="5.138774859810869E-4"/>
    <n v="821085"/>
    <n v="11200991"/>
    <n v="826419"/>
    <n v="7.3780882423706978E-2"/>
    <n v="58174"/>
    <n v="325448"/>
    <n v="383622"/>
    <s v="na"/>
    <s v="na"/>
    <s v="na"/>
  </r>
  <r>
    <n v="4"/>
    <n v="6920195"/>
    <s v="Blue Mountain Hospital"/>
    <x v="1"/>
    <x v="2"/>
    <s v="Yes"/>
    <n v="15157963"/>
    <n v="12528302"/>
    <n v="300139"/>
    <n v="12828441"/>
    <n v="13535222"/>
    <n v="-706781"/>
    <n v="-5.5094847456522579E-2"/>
    <n v="921391"/>
    <n v="13749832"/>
    <n v="214610"/>
    <n v="1.5608190703711871E-2"/>
    <n v="198857"/>
    <n v="411604"/>
    <n v="610461"/>
    <n v="15415376"/>
    <n v="5167548"/>
    <n v="10247828"/>
  </r>
  <r>
    <n v="4"/>
    <n v="6920195"/>
    <s v="Blue Mountain Hospital"/>
    <x v="2"/>
    <x v="2"/>
    <s v="Yes"/>
    <n v="16438327"/>
    <n v="12773187"/>
    <n v="201366"/>
    <n v="12974553"/>
    <n v="14636145"/>
    <n v="-1661592"/>
    <n v="-0.12806545242830331"/>
    <n v="1507421"/>
    <n v="14481974"/>
    <n v="-154171"/>
    <n v="-1.0645717220594375E-2"/>
    <n v="201399"/>
    <n v="945074"/>
    <n v="1146473"/>
    <n v="16001381"/>
    <n v="6148324"/>
    <n v="9853057"/>
  </r>
  <r>
    <n v="4"/>
    <n v="6920195"/>
    <s v="Blue Mountain Hospital"/>
    <x v="3"/>
    <x v="2"/>
    <s v="Yes"/>
    <n v="17175663"/>
    <n v="13674640"/>
    <n v="240335"/>
    <n v="13914975"/>
    <n v="15428678"/>
    <n v="-1513703"/>
    <n v="-0.10878230108210758"/>
    <n v="822738"/>
    <n v="14737713"/>
    <n v="-690965"/>
    <n v="-4.6884140029053355E-2"/>
    <n v="336943"/>
    <n v="553932"/>
    <n v="890875"/>
    <n v="15650574"/>
    <n v="6319591"/>
    <n v="9330983"/>
  </r>
  <r>
    <n v="4"/>
    <n v="6920195"/>
    <s v="Blue Mountain Hospital"/>
    <x v="4"/>
    <x v="2"/>
    <s v="Yes"/>
    <n v="19093479"/>
    <n v="14507391"/>
    <n v="229993"/>
    <n v="14737384"/>
    <n v="15995044"/>
    <n v="-1257660"/>
    <n v="-8.5338076282737832E-2"/>
    <n v="873179"/>
    <n v="15610563"/>
    <n v="-384481"/>
    <n v="-2.4629540907653364E-2"/>
    <n v="387048"/>
    <n v="852645"/>
    <n v="1239693"/>
    <n v="15970151"/>
    <n v="7248521"/>
    <n v="8721630"/>
  </r>
  <r>
    <n v="4"/>
    <n v="6920195"/>
    <s v="Blue Mountain Hospital"/>
    <x v="5"/>
    <x v="2"/>
    <s v="Yes"/>
    <n v="19431798"/>
    <n v="15758085"/>
    <n v="288080"/>
    <n v="16046165"/>
    <n v="17557866"/>
    <n v="-1511701"/>
    <n v="-9.4209488684679488E-2"/>
    <n v="1009116"/>
    <n v="17055281"/>
    <n v="-502585"/>
    <n v="-2.9467998797557189E-2"/>
    <n v="369999"/>
    <n v="641672"/>
    <n v="1011671"/>
    <n v="16802809"/>
    <n v="8207721"/>
    <n v="8595088"/>
  </r>
  <r>
    <n v="4"/>
    <n v="6920195"/>
    <s v="Blue Mountain Hospital"/>
    <x v="6"/>
    <x v="2"/>
    <s v="Yes"/>
    <n v="20879974"/>
    <n v="16082990"/>
    <n v="619868"/>
    <n v="16702858"/>
    <n v="17873268"/>
    <n v="-1170410"/>
    <n v="-7.0072439099943248E-2"/>
    <n v="876548"/>
    <n v="17579406"/>
    <n v="-293862"/>
    <n v="-1.6716264474465177E-2"/>
    <n v="498371"/>
    <n v="741948"/>
    <n v="1240319"/>
    <n v="17700047"/>
    <n v="9133745"/>
    <n v="8566302"/>
  </r>
  <r>
    <n v="4"/>
    <n v="6920195"/>
    <s v="Blue Mountain Hospital"/>
    <x v="7"/>
    <x v="2"/>
    <s v="Yes"/>
    <n v="21285668"/>
    <n v="14685339"/>
    <n v="470223"/>
    <n v="15155562"/>
    <n v="18662477"/>
    <n v="-3506915"/>
    <n v="-0.23139458635714069"/>
    <n v="951766"/>
    <n v="16107328"/>
    <n v="-2555149"/>
    <n v="-0.15863270431942531"/>
    <n v="666317"/>
    <n v="901807"/>
    <n v="1568124"/>
    <n v="18555579"/>
    <n v="9974780"/>
    <n v="8580799"/>
  </r>
  <r>
    <n v="4"/>
    <n v="6920195"/>
    <s v="Blue Mountain Hospital"/>
    <x v="8"/>
    <x v="2"/>
    <s v="Yes"/>
    <n v="23612838"/>
    <n v="15763116"/>
    <n v="502464"/>
    <n v="16265580"/>
    <n v="17702937"/>
    <n v="-1437357"/>
    <n v="-8.8368013928799338E-2"/>
    <n v="881458"/>
    <n v="17147038"/>
    <n v="-555899"/>
    <n v="-3.241953508238566E-2"/>
    <n v="278579"/>
    <n v="880959"/>
    <n v="1159538"/>
    <n v="20019510"/>
    <n v="10986029"/>
    <n v="9033481"/>
  </r>
  <r>
    <n v="4"/>
    <n v="6920195"/>
    <s v="Blue Mountain Hospital"/>
    <x v="9"/>
    <x v="2"/>
    <s v="Yes"/>
    <n v="28488198"/>
    <n v="18560050"/>
    <n v="759873"/>
    <n v="19319923"/>
    <n v="19856868"/>
    <n v="-536945"/>
    <n v="-2.7792295031403593E-2"/>
    <n v="1075790"/>
    <n v="20395713"/>
    <n v="538845"/>
    <n v="2.6419522573199575E-2"/>
    <n v="127870"/>
    <n v="601198"/>
    <n v="729068"/>
    <n v="21028553"/>
    <n v="12078965"/>
    <n v="8949588"/>
  </r>
  <r>
    <n v="4"/>
    <n v="6920195"/>
    <s v="Blue Mountain Hospital"/>
    <x v="10"/>
    <x v="2"/>
    <s v="Yes"/>
    <n v="30545028"/>
    <n v="20613016"/>
    <n v="609599"/>
    <n v="21222615"/>
    <n v="21181406"/>
    <n v="41209"/>
    <n v="1.9417494027008453E-3"/>
    <n v="1027529"/>
    <n v="22250144"/>
    <n v="1068738"/>
    <n v="4.8032857674988529E-2"/>
    <n v="103838"/>
    <n v="302494"/>
    <n v="406332"/>
    <n v="21110498"/>
    <n v="13107413"/>
    <n v="8003085"/>
  </r>
  <r>
    <n v="4"/>
    <n v="6920195"/>
    <s v="Blue Mountain Hospital"/>
    <x v="11"/>
    <x v="2"/>
    <s v="Yes"/>
    <n v="33220811"/>
    <n v="22481471"/>
    <n v="792371"/>
    <n v="23273842"/>
    <n v="23444347"/>
    <n v="-170505"/>
    <n v="-7.3260358130814839E-3"/>
    <n v="1084316"/>
    <n v="24358158"/>
    <n v="913811"/>
    <n v="3.7515603601881553E-2"/>
    <n v="53809"/>
    <n v="343831"/>
    <n v="397640"/>
    <n v="21360955"/>
    <n v="14002573"/>
    <n v="7358382"/>
  </r>
  <r>
    <n v="4"/>
    <n v="6920195"/>
    <s v="Blue Mountain Hospital"/>
    <x v="12"/>
    <x v="2"/>
    <s v="Yes"/>
    <n v="34213318"/>
    <n v="23466616"/>
    <n v="1855831"/>
    <n v="25322447"/>
    <n v="26029064"/>
    <n v="-706617"/>
    <n v="-2.7904767655353369E-2"/>
    <n v="1289191"/>
    <n v="26611638"/>
    <n v="582574"/>
    <n v="2.1891700165168337E-2"/>
    <n v="130513"/>
    <n v="915974"/>
    <n v="1046487"/>
    <n v="22510265"/>
    <n v="15304849"/>
    <n v="7205416"/>
  </r>
  <r>
    <n v="7"/>
    <n v="6920612"/>
    <s v="St Charles Medical Center - Redmond"/>
    <x v="0"/>
    <x v="1"/>
    <s v="No"/>
    <n v="57263541"/>
    <n v="32397371"/>
    <n v="419886"/>
    <n v="32817257"/>
    <n v="34656765"/>
    <n v="-1839508"/>
    <n v="-5.6053069883323883E-2"/>
    <n v="307203"/>
    <n v="33124460"/>
    <n v="-1532305"/>
    <n v="-4.6259018260222204E-2"/>
    <n v="604486"/>
    <n v="3911288"/>
    <n v="4515774"/>
    <s v="na"/>
    <s v="na"/>
    <s v="na"/>
  </r>
  <r>
    <n v="7"/>
    <n v="6920612"/>
    <s v="St Charles Medical Center - Redmond"/>
    <x v="1"/>
    <x v="1"/>
    <s v="No"/>
    <n v="64807357"/>
    <n v="35167013"/>
    <n v="483049"/>
    <n v="35650062"/>
    <n v="41286329"/>
    <n v="-5636267"/>
    <n v="-0.15809978114484063"/>
    <n v="292563"/>
    <n v="35942625"/>
    <n v="-5343704"/>
    <n v="-0.14867317008704845"/>
    <n v="1957544"/>
    <n v="3438328"/>
    <n v="5395872"/>
    <n v="78276293"/>
    <n v="25542397"/>
    <n v="52733896"/>
  </r>
  <r>
    <n v="7"/>
    <n v="6920612"/>
    <s v="St Charles Medical Center - Redmond"/>
    <x v="2"/>
    <x v="1"/>
    <s v="No"/>
    <n v="78018012"/>
    <n v="41459987"/>
    <n v="1273163"/>
    <n v="42733150"/>
    <n v="37300958"/>
    <n v="5432192"/>
    <n v="0.12711892289709512"/>
    <n v="237179"/>
    <n v="42970329"/>
    <n v="5669371"/>
    <n v="0.13193687672254034"/>
    <n v="4258804"/>
    <n v="4239671"/>
    <n v="8498475"/>
    <n v="75497127"/>
    <n v="24931411"/>
    <n v="50565716"/>
  </r>
  <r>
    <n v="7"/>
    <n v="6920612"/>
    <s v="St Charles Medical Center - Redmond"/>
    <x v="3"/>
    <x v="1"/>
    <s v="No"/>
    <n v="86911661"/>
    <n v="53938832"/>
    <n v="1257777"/>
    <n v="55196609"/>
    <n v="51406939"/>
    <n v="3789670"/>
    <n v="6.8657659748626948E-2"/>
    <n v="271782"/>
    <n v="55468391"/>
    <n v="4061452"/>
    <n v="7.3221016993263791E-2"/>
    <n v="4615000"/>
    <n v="4496836"/>
    <n v="9111836"/>
    <n v="75736000"/>
    <n v="27639000"/>
    <n v="48097000"/>
  </r>
  <r>
    <n v="7"/>
    <n v="6920612"/>
    <s v="St Charles Medical Center - Redmond"/>
    <x v="4"/>
    <x v="1"/>
    <s v="No"/>
    <n v="90852147"/>
    <n v="53981680"/>
    <n v="6075537"/>
    <n v="60057217"/>
    <n v="58922209"/>
    <n v="1135008"/>
    <n v="1.8898777810500277E-2"/>
    <n v="-477615"/>
    <n v="59579602"/>
    <n v="657393"/>
    <n v="1.103386021276208E-2"/>
    <n v="5606601"/>
    <n v="3665531"/>
    <n v="9272132"/>
    <n v="73154695"/>
    <n v="27541593"/>
    <n v="45613103"/>
  </r>
  <r>
    <n v="7"/>
    <n v="6920612"/>
    <s v="St Charles Medical Center - Redmond"/>
    <x v="5"/>
    <x v="1"/>
    <s v="No"/>
    <n v="104636254"/>
    <n v="63831675"/>
    <n v="6318157"/>
    <n v="70149833"/>
    <n v="64774403"/>
    <n v="5375430"/>
    <n v="7.6627837446170396E-2"/>
    <n v="-466059"/>
    <n v="69683774"/>
    <n v="4909371"/>
    <n v="7.0452139977378384E-2"/>
    <n v="4413330"/>
    <n v="4081595"/>
    <n v="8494925"/>
    <n v="75527000"/>
    <n v="30194814"/>
    <n v="45332186"/>
  </r>
  <r>
    <n v="7"/>
    <n v="6920612"/>
    <s v="St Charles Medical Center - Redmond"/>
    <x v="6"/>
    <x v="1"/>
    <s v="No"/>
    <n v="116803063"/>
    <n v="61290979"/>
    <n v="8004203"/>
    <n v="69295182"/>
    <n v="67650122"/>
    <n v="1645060"/>
    <n v="2.3739890025831812E-2"/>
    <n v="-50434"/>
    <n v="69244748"/>
    <n v="1594626"/>
    <n v="2.3028836786293163E-2"/>
    <n v="5681632"/>
    <n v="4158022"/>
    <n v="9839654"/>
    <n v="77485324"/>
    <n v="33096481"/>
    <n v="44388843"/>
  </r>
  <r>
    <n v="7"/>
    <n v="6920612"/>
    <s v="St Charles Medical Center - Redmond"/>
    <x v="7"/>
    <x v="1"/>
    <s v="No"/>
    <n v="118717612"/>
    <n v="58659749"/>
    <n v="10937486"/>
    <n v="69597235"/>
    <n v="64435412"/>
    <n v="5161823"/>
    <n v="7.4167069999260746E-2"/>
    <n v="54027"/>
    <n v="69651262"/>
    <n v="5215850"/>
    <n v="7.4885218878015442E-2"/>
    <n v="6165118"/>
    <n v="4005579"/>
    <n v="10170697"/>
    <n v="78373214"/>
    <n v="36046347"/>
    <n v="42326867"/>
  </r>
  <r>
    <n v="7"/>
    <n v="6920612"/>
    <s v="St Charles Medical Center - Redmond"/>
    <x v="8"/>
    <x v="1"/>
    <s v="No"/>
    <n v="140985821"/>
    <n v="56695108"/>
    <n v="25225479"/>
    <n v="81920587"/>
    <n v="71046423"/>
    <n v="10874164"/>
    <n v="0.13274030861131403"/>
    <n v="59637"/>
    <n v="81980224"/>
    <n v="10933801"/>
    <n v="0.13337120181569642"/>
    <n v="2624970"/>
    <n v="1360062"/>
    <n v="3985032"/>
    <n v="80528128"/>
    <n v="39140766"/>
    <n v="41387362"/>
  </r>
  <r>
    <n v="7"/>
    <n v="6920612"/>
    <s v="St Charles Medical Center - Redmond"/>
    <x v="9"/>
    <x v="1"/>
    <s v="No"/>
    <n v="155885473"/>
    <n v="57706063"/>
    <n v="30812680"/>
    <n v="88518743"/>
    <n v="77659233"/>
    <n v="10859510"/>
    <n v="0.122680345788462"/>
    <n v="-74355"/>
    <n v="88444388"/>
    <n v="10785155"/>
    <n v="0.12194278510921462"/>
    <n v="2278286"/>
    <n v="1529465"/>
    <n v="3807751"/>
    <n v="81601726"/>
    <n v="41899445"/>
    <n v="39702281"/>
  </r>
  <r>
    <n v="7"/>
    <n v="6920612"/>
    <s v="St Charles Medical Center - Redmond"/>
    <x v="10"/>
    <x v="1"/>
    <s v="No"/>
    <n v="184643921"/>
    <n v="86735683"/>
    <n v="17164135"/>
    <n v="103899818"/>
    <n v="92293330"/>
    <n v="11606488"/>
    <n v="0.11170845361827295"/>
    <n v="91575"/>
    <n v="103991393"/>
    <n v="11698063"/>
    <n v="0.11249068468579895"/>
    <n v="2107218"/>
    <n v="3326893"/>
    <n v="5434111"/>
    <n v="83275195"/>
    <n v="43995880"/>
    <n v="39279315"/>
  </r>
  <r>
    <n v="7"/>
    <n v="6920612"/>
    <s v="St Charles Medical Center - Redmond"/>
    <x v="11"/>
    <x v="1"/>
    <s v="No"/>
    <n v="201949966"/>
    <n v="89231839"/>
    <n v="19691371"/>
    <n v="108923210"/>
    <n v="99846998"/>
    <n v="9076212"/>
    <n v="8.3326703280228342E-2"/>
    <n v="202101"/>
    <n v="109125311"/>
    <n v="9278313"/>
    <n v="8.5024389987763696E-2"/>
    <n v="4392007"/>
    <n v="296589"/>
    <n v="4688596"/>
    <n v="87761568"/>
    <n v="46954238"/>
    <n v="40807330"/>
  </r>
  <r>
    <n v="7"/>
    <n v="6920612"/>
    <s v="St Charles Medical Center - Redmond"/>
    <x v="12"/>
    <x v="1"/>
    <s v="No"/>
    <n v="209702001"/>
    <n v="92505718"/>
    <n v="17495108"/>
    <n v="110000826"/>
    <n v="101756420"/>
    <n v="8244406"/>
    <n v="7.4948582658824758E-2"/>
    <n v="169066"/>
    <n v="110169892"/>
    <n v="8413472"/>
    <n v="7.6368160549708075E-2"/>
    <n v="8199767"/>
    <n v="0"/>
    <n v="8199767"/>
    <n v="84847544"/>
    <n v="50162711"/>
    <n v="34684833"/>
  </r>
  <r>
    <n v="8"/>
    <n v="6920015"/>
    <s v="Columbia Memorial Hospital"/>
    <x v="0"/>
    <x v="1"/>
    <s v="Yes"/>
    <n v="60513812"/>
    <n v="36407352"/>
    <n v="539733"/>
    <n v="36947085"/>
    <n v="34937260"/>
    <n v="2009825"/>
    <n v="5.4397390213598719E-2"/>
    <n v="487195"/>
    <n v="37434280"/>
    <n v="2497019"/>
    <n v="6.6704074447271319E-2"/>
    <n v="781295"/>
    <n v="3578463"/>
    <n v="4359758"/>
    <s v="na"/>
    <s v="na"/>
    <s v="na"/>
  </r>
  <r>
    <n v="8"/>
    <n v="6920015"/>
    <s v="Columbia Memorial Hospital"/>
    <x v="1"/>
    <x v="1"/>
    <s v="Yes"/>
    <n v="66762977"/>
    <n v="39344188"/>
    <n v="720194"/>
    <n v="40064382"/>
    <n v="37950993"/>
    <n v="2113389"/>
    <n v="5.2749821524764817E-2"/>
    <n v="1086540"/>
    <n v="41150922"/>
    <n v="3199929"/>
    <n v="7.776080934468492E-2"/>
    <n v="1194573"/>
    <n v="3177935"/>
    <n v="4372508"/>
    <n v="38127290"/>
    <n v="16690163"/>
    <n v="21437127"/>
  </r>
  <r>
    <n v="8"/>
    <n v="6920015"/>
    <s v="Columbia Memorial Hospital"/>
    <x v="2"/>
    <x v="1"/>
    <s v="Yes"/>
    <n v="75479663"/>
    <n v="43486537"/>
    <n v="771886"/>
    <n v="44257763"/>
    <n v="43242886"/>
    <n v="1014877"/>
    <n v="2.2931050536828985E-2"/>
    <n v="-1808485"/>
    <n v="42449278"/>
    <n v="-793608"/>
    <n v="-1.8695441651563543E-2"/>
    <n v="1142607"/>
    <n v="3941146"/>
    <n v="5083753"/>
    <n v="42945665"/>
    <n v="18752189"/>
    <n v="24193476"/>
  </r>
  <r>
    <n v="8"/>
    <n v="6920015"/>
    <s v="Columbia Memorial Hospital"/>
    <x v="3"/>
    <x v="1"/>
    <s v="Yes"/>
    <n v="88296098"/>
    <n v="52886494"/>
    <n v="1068560"/>
    <n v="53955054"/>
    <n v="52589983"/>
    <n v="1365071"/>
    <n v="2.5300150751401341E-2"/>
    <n v="1411694"/>
    <n v="55366748"/>
    <n v="2776765"/>
    <n v="5.0152214105115944E-2"/>
    <n v="1541993"/>
    <n v="4803931"/>
    <n v="6345924"/>
    <n v="45426981"/>
    <n v="21789133"/>
    <n v="23637848"/>
  </r>
  <r>
    <n v="8"/>
    <n v="6920015"/>
    <s v="Columbia Memorial Hospital"/>
    <x v="4"/>
    <x v="1"/>
    <s v="Yes"/>
    <n v="98741352"/>
    <n v="58882182"/>
    <n v="905088"/>
    <n v="59787270"/>
    <n v="56844321"/>
    <n v="2942949"/>
    <n v="4.9223672530958516E-2"/>
    <n v="1305762"/>
    <n v="61093032"/>
    <n v="4248710"/>
    <n v="6.9544919623566889E-2"/>
    <n v="2002583"/>
    <n v="4777989"/>
    <n v="6780572"/>
    <n v="51780664"/>
    <n v="24291079"/>
    <n v="27489585"/>
  </r>
  <r>
    <n v="8"/>
    <n v="6920015"/>
    <s v="Columbia Memorial Hospital"/>
    <x v="5"/>
    <x v="1"/>
    <s v="Yes"/>
    <n v="111778936"/>
    <n v="66254871"/>
    <n v="2179987"/>
    <n v="68434858"/>
    <n v="64060872"/>
    <n v="4373986"/>
    <n v="6.3914591595996301E-2"/>
    <n v="-214525"/>
    <n v="68220333"/>
    <n v="4159461"/>
    <n v="6.0970986465281547E-2"/>
    <n v="2261310"/>
    <n v="4838794"/>
    <n v="7100104"/>
    <n v="56646347"/>
    <n v="27118349"/>
    <n v="29527998"/>
  </r>
  <r>
    <n v="8"/>
    <n v="6920015"/>
    <s v="Columbia Memorial Hospital"/>
    <x v="6"/>
    <x v="1"/>
    <s v="Yes"/>
    <n v="122188627"/>
    <n v="66916207"/>
    <n v="2486791"/>
    <n v="69402998"/>
    <n v="64041288"/>
    <n v="5361710"/>
    <n v="7.7254731848903704E-2"/>
    <n v="194348"/>
    <n v="69597346"/>
    <n v="5556058"/>
    <n v="7.9831463688284893E-2"/>
    <n v="3002370"/>
    <n v="4416898"/>
    <n v="7419268"/>
    <n v="58867777"/>
    <n v="30469678"/>
    <n v="28398099"/>
  </r>
  <r>
    <n v="8"/>
    <n v="6920015"/>
    <s v="Columbia Memorial Hospital"/>
    <x v="7"/>
    <x v="1"/>
    <s v="Yes"/>
    <n v="132244360"/>
    <n v="70438029"/>
    <n v="2151262"/>
    <n v="72589291"/>
    <n v="68348391"/>
    <n v="4240900"/>
    <n v="5.842321837803871E-2"/>
    <n v="635255"/>
    <n v="73224546"/>
    <n v="4876155"/>
    <n v="6.6591809254781864E-2"/>
    <n v="3142647"/>
    <n v="5142398"/>
    <n v="8285045"/>
    <n v="67440016"/>
    <n v="33813958"/>
    <n v="33626058"/>
  </r>
  <r>
    <n v="8"/>
    <n v="6920015"/>
    <s v="Columbia Memorial Hospital"/>
    <x v="8"/>
    <x v="1"/>
    <s v="Yes"/>
    <n v="147894222"/>
    <n v="75819625"/>
    <n v="2794047"/>
    <n v="78613672"/>
    <n v="74696756"/>
    <n v="3916916"/>
    <n v="4.9824870157445383E-2"/>
    <n v="863309"/>
    <n v="79476981"/>
    <n v="4780225"/>
    <n v="6.0146031465387446E-2"/>
    <n v="1139916"/>
    <n v="3485540"/>
    <n v="4625456"/>
    <n v="79304170"/>
    <n v="37402964"/>
    <n v="41901206"/>
  </r>
  <r>
    <n v="8"/>
    <n v="6920015"/>
    <s v="Columbia Memorial Hospital"/>
    <x v="9"/>
    <x v="1"/>
    <s v="Yes"/>
    <n v="177977736"/>
    <n v="88269238"/>
    <n v="3190611"/>
    <n v="91459849"/>
    <n v="87691881"/>
    <n v="3767968"/>
    <n v="4.1198056209342748E-2"/>
    <n v="-485250"/>
    <n v="90974599"/>
    <n v="3282718"/>
    <n v="3.6083896341219376E-2"/>
    <n v="1980872"/>
    <n v="3454746"/>
    <n v="5435618"/>
    <n v="72667508"/>
    <n v="41510299"/>
    <n v="31157209"/>
  </r>
  <r>
    <n v="8"/>
    <n v="6920015"/>
    <s v="Columbia Memorial Hospital"/>
    <x v="10"/>
    <x v="1"/>
    <s v="Yes"/>
    <n v="202997239"/>
    <n v="98801884"/>
    <n v="2671999"/>
    <n v="101473883"/>
    <n v="94390873"/>
    <n v="7083010"/>
    <n v="6.9801310352930912E-2"/>
    <n v="959981"/>
    <n v="102433864"/>
    <n v="8042991"/>
    <n v="7.851886754950492E-2"/>
    <n v="2418289"/>
    <n v="2326020"/>
    <n v="4744309"/>
    <n v="87003685"/>
    <n v="42643723"/>
    <n v="44359962"/>
  </r>
  <r>
    <n v="8"/>
    <n v="6920015"/>
    <s v="Columbia Memorial Hospital"/>
    <x v="11"/>
    <x v="1"/>
    <s v="Yes"/>
    <n v="231786656"/>
    <n v="112822216"/>
    <n v="1594383"/>
    <n v="114416599"/>
    <n v="102309502"/>
    <n v="12107097"/>
    <n v="0.10581591400038032"/>
    <n v="2512453"/>
    <n v="116929052"/>
    <n v="14619550"/>
    <n v="0.12502923567703261"/>
    <n v="2363634"/>
    <n v="3872640"/>
    <n v="6236274"/>
    <n v="98338516"/>
    <n v="44507240"/>
    <n v="53831276"/>
  </r>
  <r>
    <n v="8"/>
    <n v="6920015"/>
    <s v="Columbia Memorial Hospital"/>
    <x v="12"/>
    <x v="1"/>
    <s v="Yes"/>
    <n v="263318515"/>
    <n v="136838727"/>
    <n v="1852898"/>
    <n v="138691625"/>
    <n v="122317452"/>
    <n v="16374173"/>
    <n v="0.1180617286732346"/>
    <n v="-2252601"/>
    <n v="136439024"/>
    <n v="14121572"/>
    <n v="0.10350097491169388"/>
    <n v="2520306"/>
    <n v="3872640"/>
    <n v="6392946"/>
    <n v="105432547"/>
    <n v="51057884"/>
    <n v="54374663"/>
  </r>
  <r>
    <n v="9"/>
    <n v="6920105"/>
    <s v="Coquille Valley Hospital"/>
    <x v="0"/>
    <x v="1"/>
    <s v="Yes"/>
    <n v="15431756"/>
    <n v="10512941"/>
    <n v="407031"/>
    <n v="10919972"/>
    <n v="10603473"/>
    <n v="316499"/>
    <n v="2.8983499225089589E-2"/>
    <n v="582557"/>
    <n v="11502529"/>
    <n v="899056"/>
    <n v="7.8161593854707945E-2"/>
    <n v="49000"/>
    <n v="489475"/>
    <n v="538475"/>
    <s v="na"/>
    <s v="na"/>
    <s v="na"/>
  </r>
  <r>
    <n v="9"/>
    <n v="6920105"/>
    <s v="Coquille Valley Hospital"/>
    <x v="1"/>
    <x v="1"/>
    <s v="Yes"/>
    <n v="16003983"/>
    <n v="11258815"/>
    <n v="406164"/>
    <n v="11664979"/>
    <n v="11103884"/>
    <n v="561095"/>
    <n v="4.8100815269363106E-2"/>
    <n v="702865"/>
    <n v="12367844"/>
    <n v="1263960"/>
    <n v="0.10219727868495107"/>
    <n v="81000"/>
    <n v="606958"/>
    <n v="687958"/>
    <n v="7805657"/>
    <n v="2928187"/>
    <n v="4877470"/>
  </r>
  <r>
    <n v="9"/>
    <n v="6920105"/>
    <s v="Coquille Valley Hospital"/>
    <x v="2"/>
    <x v="1"/>
    <s v="Yes"/>
    <n v="17894221"/>
    <n v="12569832"/>
    <n v="369381"/>
    <n v="12939213"/>
    <n v="11968891"/>
    <n v="970322"/>
    <n v="7.4990805082194717E-2"/>
    <n v="671228"/>
    <n v="13610441"/>
    <n v="1641550"/>
    <n v="0.12060961140054169"/>
    <n v="220000"/>
    <n v="635021"/>
    <n v="855021"/>
    <n v="8344248"/>
    <n v="3479615"/>
    <n v="4764633"/>
  </r>
  <r>
    <n v="9"/>
    <n v="6920105"/>
    <s v="Coquille Valley Hospital"/>
    <x v="3"/>
    <x v="1"/>
    <s v="Yes"/>
    <n v="20397726"/>
    <n v="13868703"/>
    <n v="479496"/>
    <n v="14348199"/>
    <n v="13318589"/>
    <n v="1029610"/>
    <n v="7.1758831892420785E-2"/>
    <n v="620627"/>
    <n v="14968826"/>
    <n v="1650237"/>
    <n v="0.11024491833895324"/>
    <n v="346338"/>
    <n v="732596"/>
    <n v="1078934"/>
    <n v="8916288"/>
    <n v="4008029"/>
    <n v="4908259"/>
  </r>
  <r>
    <n v="9"/>
    <n v="6920105"/>
    <s v="Coquille Valley Hospital"/>
    <x v="4"/>
    <x v="1"/>
    <s v="Yes"/>
    <n v="21318764"/>
    <n v="14361909"/>
    <n v="403532"/>
    <n v="14765441"/>
    <n v="13654753"/>
    <n v="1110688"/>
    <n v="7.5222135254883346E-2"/>
    <n v="562520"/>
    <n v="15327961"/>
    <n v="1673208"/>
    <n v="0.10916050738907804"/>
    <n v="169174"/>
    <n v="1344061"/>
    <n v="1513235"/>
    <n v="9761870"/>
    <n v="4487986"/>
    <n v="5273884"/>
  </r>
  <r>
    <n v="9"/>
    <n v="6920105"/>
    <s v="Coquille Valley Hospital"/>
    <x v="5"/>
    <x v="1"/>
    <s v="Yes"/>
    <n v="23546390"/>
    <n v="14751760"/>
    <n v="380413"/>
    <n v="15132173"/>
    <n v="14332834"/>
    <n v="799339"/>
    <n v="5.282380792236515E-2"/>
    <n v="600489"/>
    <n v="15732662"/>
    <n v="1399828"/>
    <n v="8.8975915201127437E-2"/>
    <n v="309564"/>
    <n v="2222130"/>
    <n v="2531694"/>
    <n v="19483277"/>
    <n v="5051759"/>
    <n v="14431518"/>
  </r>
  <r>
    <n v="9"/>
    <n v="6920105"/>
    <s v="Coquille Valley Hospital"/>
    <x v="6"/>
    <x v="1"/>
    <s v="Yes"/>
    <n v="27458119"/>
    <n v="15884770"/>
    <n v="612317"/>
    <n v="16497087"/>
    <n v="16379609"/>
    <n v="117478"/>
    <n v="7.1211359920693874E-3"/>
    <n v="458266"/>
    <n v="16955353"/>
    <n v="575744"/>
    <n v="3.395647380505732E-2"/>
    <n v="327000"/>
    <n v="2215267"/>
    <n v="2542267"/>
    <n v="32534142"/>
    <n v="5811655"/>
    <n v="26722487"/>
  </r>
  <r>
    <n v="9"/>
    <n v="6920105"/>
    <s v="Coquille Valley Hospital"/>
    <x v="7"/>
    <x v="1"/>
    <s v="Yes"/>
    <n v="33903505"/>
    <n v="20009101"/>
    <n v="677344"/>
    <n v="20686445"/>
    <n v="19278342"/>
    <n v="1408103"/>
    <n v="6.8068873119571771E-2"/>
    <n v="-352902"/>
    <n v="20333543"/>
    <n v="1055201"/>
    <n v="5.189459603769004E-2"/>
    <n v="253699"/>
    <n v="1977593"/>
    <n v="2231292"/>
    <n v="32475363"/>
    <n v="7413386"/>
    <n v="25061977"/>
  </r>
  <r>
    <n v="9"/>
    <n v="6920105"/>
    <s v="Coquille Valley Hospital"/>
    <x v="8"/>
    <x v="1"/>
    <s v="Yes"/>
    <n v="37526915"/>
    <n v="22767964"/>
    <n v="694667"/>
    <n v="23462631"/>
    <n v="22624580"/>
    <n v="838051"/>
    <n v="3.571854324436164E-2"/>
    <n v="-135707"/>
    <n v="23326924"/>
    <n v="702344"/>
    <n v="3.0108727580198745E-2"/>
    <n v="232984"/>
    <n v="2600000"/>
    <n v="2832984"/>
    <n v="35278197"/>
    <n v="9363820"/>
    <n v="25914377"/>
  </r>
  <r>
    <n v="9"/>
    <n v="6920105"/>
    <s v="Coquille Valley Hospital"/>
    <x v="9"/>
    <x v="1"/>
    <s v="Yes"/>
    <n v="34205994"/>
    <n v="18784849"/>
    <n v="2196126"/>
    <n v="20980975"/>
    <n v="24633520"/>
    <n v="-3652545"/>
    <n v="-0.17408843011347186"/>
    <n v="-202454"/>
    <n v="20778521"/>
    <n v="-3854999"/>
    <n v="-0.18552807488078676"/>
    <n v="124567"/>
    <n v="2967734"/>
    <n v="3092301"/>
    <n v="35723767"/>
    <n v="12054493"/>
    <n v="23669274"/>
  </r>
  <r>
    <n v="9"/>
    <n v="6920105"/>
    <s v="Coquille Valley Hospital"/>
    <x v="10"/>
    <x v="1"/>
    <s v="Yes"/>
    <n v="38140520"/>
    <n v="23223926"/>
    <n v="522037"/>
    <n v="23745963"/>
    <n v="25212527"/>
    <n v="-1466564"/>
    <n v="-6.1760561153068418E-2"/>
    <n v="152417"/>
    <n v="23898380"/>
    <n v="-1314147"/>
    <n v="-5.4988957410502304E-2"/>
    <n v="181517"/>
    <n v="998539"/>
    <n v="1180056"/>
    <n v="35699894"/>
    <n v="14713742"/>
    <n v="20986152"/>
  </r>
  <r>
    <n v="9"/>
    <n v="6920105"/>
    <s v="Coquille Valley Hospital"/>
    <x v="11"/>
    <x v="1"/>
    <s v="Yes"/>
    <n v="42255726"/>
    <n v="25657612"/>
    <n v="454727"/>
    <n v="26112339"/>
    <n v="27204246"/>
    <n v="-1091907"/>
    <n v="-4.1815748485802058E-2"/>
    <n v="24219"/>
    <n v="26136558"/>
    <n v="-1067688"/>
    <n v="-4.0850367519701718E-2"/>
    <n v="204675"/>
    <n v="917811"/>
    <n v="1122486"/>
    <n v="35825048"/>
    <n v="17230166"/>
    <n v="18594882"/>
  </r>
  <r>
    <n v="9"/>
    <n v="6920105"/>
    <s v="Coquille Valley Hospital"/>
    <x v="12"/>
    <x v="1"/>
    <s v="Yes"/>
    <n v="44195350"/>
    <n v="26591215"/>
    <n v="453523"/>
    <n v="27044738"/>
    <n v="26084939"/>
    <n v="959799"/>
    <n v="3.5489306644420071E-2"/>
    <n v="162182"/>
    <n v="27206920"/>
    <n v="1121981"/>
    <n v="4.1238809832204452E-2"/>
    <n v="128043"/>
    <n v="-94804"/>
    <n v="33239"/>
    <n v="36360092"/>
    <n v="-18907210"/>
    <n v="17452882"/>
  </r>
  <r>
    <n v="10"/>
    <n v="6920125"/>
    <s v="PeaceHealth Cottage Grove Medical Center"/>
    <x v="0"/>
    <x v="1"/>
    <s v="Yes"/>
    <n v="16799945"/>
    <n v="10747851"/>
    <n v="0"/>
    <n v="10747851"/>
    <n v="9398307"/>
    <n v="1349544"/>
    <n v="0.12556407787938259"/>
    <n v="0"/>
    <n v="10747851"/>
    <n v="1349544"/>
    <n v="0.12556407787938259"/>
    <n v="730414"/>
    <n v="991711"/>
    <n v="1722125"/>
    <s v="na"/>
    <s v="na"/>
    <s v="na"/>
  </r>
  <r>
    <n v="10"/>
    <n v="6920125"/>
    <s v="PeaceHealth Cottage Grove Medical Center"/>
    <x v="1"/>
    <x v="1"/>
    <s v="Yes"/>
    <n v="19024529"/>
    <n v="12792646"/>
    <n v="0"/>
    <n v="12792646"/>
    <n v="12910628"/>
    <n v="-117983"/>
    <n v="-9.222720616204029E-3"/>
    <n v="0"/>
    <n v="12792646"/>
    <n v="-117983"/>
    <n v="-9.222720616204029E-3"/>
    <n v="817061"/>
    <n v="1207093"/>
    <n v="2024154"/>
    <n v="0"/>
    <n v="0"/>
    <n v="0"/>
  </r>
  <r>
    <n v="10"/>
    <n v="6920125"/>
    <s v="PeaceHealth Cottage Grove Medical Center"/>
    <x v="2"/>
    <x v="1"/>
    <s v="Yes"/>
    <n v="20313094"/>
    <n v="12391763"/>
    <n v="3161"/>
    <n v="12394924"/>
    <n v="13527446"/>
    <n v="-1132522"/>
    <n v="-9.1369822033600209E-2"/>
    <n v="0"/>
    <n v="12394924"/>
    <n v="-1132522"/>
    <n v="-9.1369822033600209E-2"/>
    <n v="1021353"/>
    <n v="1205533"/>
    <n v="2226886"/>
    <n v="0"/>
    <n v="0"/>
    <n v="0"/>
  </r>
  <r>
    <n v="10"/>
    <n v="6920125"/>
    <s v="PeaceHealth Cottage Grove Medical Center"/>
    <x v="3"/>
    <x v="1"/>
    <s v="Yes"/>
    <n v="22975528"/>
    <n v="15272910"/>
    <n v="11768"/>
    <n v="15284678"/>
    <n v="15947751"/>
    <n v="-663073"/>
    <n v="-4.3381548502362956E-2"/>
    <n v="0"/>
    <n v="15284678"/>
    <n v="-663073"/>
    <n v="-4.3381548502362956E-2"/>
    <n v="1451218"/>
    <n v="1765598"/>
    <n v="3216816"/>
    <n v="0"/>
    <n v="0"/>
    <n v="0"/>
  </r>
  <r>
    <n v="10"/>
    <n v="6920125"/>
    <s v="PeaceHealth Cottage Grove Medical Center"/>
    <x v="4"/>
    <x v="1"/>
    <s v="Yes"/>
    <n v="23455805"/>
    <n v="18441261"/>
    <n v="100276"/>
    <n v="18541537"/>
    <n v="20462410"/>
    <n v="-1920873"/>
    <n v="-0.10359836943399028"/>
    <n v="0"/>
    <n v="18541537"/>
    <n v="-1920873"/>
    <n v="-0.10359836943399028"/>
    <n v="1854932"/>
    <n v="1954592"/>
    <n v="3809524"/>
    <n v="0"/>
    <n v="0"/>
    <n v="0"/>
  </r>
  <r>
    <n v="10"/>
    <n v="6920125"/>
    <s v="PeaceHealth Cottage Grove Medical Center"/>
    <x v="5"/>
    <x v="1"/>
    <s v="Yes"/>
    <n v="32700084"/>
    <n v="27610255"/>
    <n v="127144"/>
    <n v="27737399"/>
    <n v="28035878"/>
    <n v="-298479"/>
    <n v="-1.076088641188022E-2"/>
    <n v="-83761"/>
    <n v="27653638"/>
    <n v="-382240"/>
    <n v="-1.3822412805143396E-2"/>
    <n v="1902747"/>
    <n v="1552352"/>
    <n v="3455099"/>
    <m/>
    <m/>
    <n v="0"/>
  </r>
  <r>
    <n v="10"/>
    <n v="6920125"/>
    <s v="PeaceHealth Cottage Grove Medical Center"/>
    <x v="6"/>
    <x v="1"/>
    <s v="Yes"/>
    <n v="34004848"/>
    <n v="26775495"/>
    <n v="973362"/>
    <n v="27748857"/>
    <n v="31079739"/>
    <n v="-3330882"/>
    <n v="-0.120036727999283"/>
    <n v="101311"/>
    <n v="27850168"/>
    <n v="-3229571"/>
    <n v="-0.11596235254307981"/>
    <n v="1504921"/>
    <n v="1671697"/>
    <n v="3176618"/>
    <n v="0"/>
    <n v="0"/>
    <n v="0"/>
  </r>
  <r>
    <n v="10"/>
    <n v="6920125"/>
    <s v="PeaceHealth Cottage Grove Medical Center"/>
    <x v="7"/>
    <x v="1"/>
    <s v="Yes"/>
    <n v="36054974"/>
    <n v="20541695"/>
    <n v="2180443"/>
    <n v="22722138"/>
    <n v="28844316"/>
    <n v="-6122178"/>
    <n v="-0.26943670529595409"/>
    <n v="57132"/>
    <n v="22779270"/>
    <n v="-6065046"/>
    <n v="-0.26625286938519099"/>
    <n v="1703164"/>
    <n v="1827225"/>
    <n v="3530389"/>
    <m/>
    <m/>
    <m/>
  </r>
  <r>
    <n v="10"/>
    <n v="6920125"/>
    <s v="PeaceHealth Cottage Grove Medical Center"/>
    <x v="8"/>
    <x v="1"/>
    <s v="Yes"/>
    <n v="38864593"/>
    <n v="26275868"/>
    <n v="1222108"/>
    <n v="27497976"/>
    <n v="26633068"/>
    <n v="864908"/>
    <n v="3.1453514978702433E-2"/>
    <n v="320916"/>
    <n v="27818892"/>
    <n v="1185824"/>
    <n v="4.2626571899412817E-2"/>
    <n v="1193521"/>
    <n v="1624319"/>
    <n v="2817840"/>
    <m/>
    <m/>
    <m/>
  </r>
  <r>
    <n v="10"/>
    <n v="6920125"/>
    <s v="PeaceHealth Cottage Grove Medical Center"/>
    <x v="9"/>
    <x v="1"/>
    <s v="Yes"/>
    <n v="41409504"/>
    <n v="29190043"/>
    <n v="517559"/>
    <n v="29707602"/>
    <n v="29153104"/>
    <n v="554498"/>
    <n v="1.866518879578365E-2"/>
    <n v="110043"/>
    <n v="29817645"/>
    <n v="664541"/>
    <n v="2.228683720662715E-2"/>
    <n v="475330"/>
    <n v="791256"/>
    <n v="1266586"/>
    <m/>
    <m/>
    <m/>
  </r>
  <r>
    <n v="10"/>
    <n v="6920125"/>
    <s v="PeaceHealth Cottage Grove Medical Center"/>
    <x v="10"/>
    <x v="1"/>
    <s v="Yes"/>
    <n v="41781350"/>
    <n v="28008942"/>
    <n v="2762190"/>
    <n v="30771131"/>
    <n v="33952767"/>
    <n v="-3181636"/>
    <n v="-0.1033967844730829"/>
    <n v="211409"/>
    <n v="30982540"/>
    <n v="-2970227"/>
    <n v="-9.586776939527876E-2"/>
    <n v="348970"/>
    <n v="1084858"/>
    <n v="1433828"/>
    <m/>
    <m/>
    <m/>
  </r>
  <r>
    <n v="10"/>
    <n v="6920125"/>
    <s v="PeaceHealth Cottage Grove Medical Center"/>
    <x v="11"/>
    <x v="1"/>
    <s v="Yes"/>
    <n v="45560079"/>
    <n v="31447210"/>
    <n v="2974731"/>
    <n v="34421940"/>
    <n v="36083623"/>
    <n v="-1661683"/>
    <n v="-4.8273949696036891E-2"/>
    <n v="993562"/>
    <n v="35415502"/>
    <n v="-668121"/>
    <n v="-1.8865213318167845E-2"/>
    <n v="607771"/>
    <n v="929042"/>
    <n v="1536813"/>
    <m/>
    <m/>
    <m/>
  </r>
  <r>
    <n v="10"/>
    <n v="6920125"/>
    <s v="PeaceHealth Cottage Grove Medical Center"/>
    <x v="12"/>
    <x v="1"/>
    <s v="Yes"/>
    <n v="54020868"/>
    <n v="35794076"/>
    <n v="2676166"/>
    <n v="38470242"/>
    <n v="37615286"/>
    <n v="854956"/>
    <n v="2.2223826925757317E-2"/>
    <n v="63011"/>
    <n v="38533253"/>
    <n v="917967"/>
    <n v="2.3822722675399349E-2"/>
    <n v="1489819"/>
    <n v="968800"/>
    <n v="2458619"/>
    <n v="0"/>
    <n v="0"/>
    <n v="0"/>
  </r>
  <r>
    <n v="11"/>
    <n v="6920165"/>
    <s v="Curry General Hospital"/>
    <x v="0"/>
    <x v="2"/>
    <s v="Yes"/>
    <n v="21627894"/>
    <n v="12031035"/>
    <n v="1459816"/>
    <n v="13490851"/>
    <n v="13440684"/>
    <n v="50167"/>
    <n v="3.7185941791218358E-3"/>
    <n v="379740"/>
    <n v="13870591"/>
    <n v="429907"/>
    <n v="3.0994137164018463E-2"/>
    <n v="267149"/>
    <n v="859219"/>
    <n v="1126368"/>
    <s v="na"/>
    <s v="na"/>
    <s v="na"/>
  </r>
  <r>
    <n v="11"/>
    <n v="6920165"/>
    <s v="Curry General Hospital"/>
    <x v="1"/>
    <x v="2"/>
    <s v="Yes"/>
    <n v="24353354"/>
    <n v="13965501"/>
    <n v="1329140"/>
    <n v="15294641"/>
    <n v="15502286"/>
    <n v="-207645"/>
    <n v="-1.3576323890178266E-2"/>
    <n v="274009"/>
    <n v="15568650"/>
    <n v="66364"/>
    <n v="4.2626688890815842E-3"/>
    <n v="553474"/>
    <n v="1145046"/>
    <n v="1698520"/>
    <n v="10787592"/>
    <n v="4479622"/>
    <n v="6307970"/>
  </r>
  <r>
    <n v="11"/>
    <n v="6920165"/>
    <s v="Curry General Hospital"/>
    <x v="2"/>
    <x v="2"/>
    <s v="Yes"/>
    <n v="29547182"/>
    <n v="16961404"/>
    <n v="1385399"/>
    <n v="18346803"/>
    <n v="16618566"/>
    <n v="1728237"/>
    <n v="9.4198264406065726E-2"/>
    <n v="486288"/>
    <n v="18833091"/>
    <n v="2214525"/>
    <n v="0.11758691125105274"/>
    <n v="418880"/>
    <n v="1056386"/>
    <n v="1475266"/>
    <n v="11100802"/>
    <n v="5101196"/>
    <n v="5999606"/>
  </r>
  <r>
    <n v="11"/>
    <n v="6920165"/>
    <s v="Curry General Hospital"/>
    <x v="3"/>
    <x v="2"/>
    <s v="Yes"/>
    <n v="32742995"/>
    <n v="18789497"/>
    <n v="1437160"/>
    <n v="20226657"/>
    <n v="19761111"/>
    <n v="465546"/>
    <n v="2.3016457934694794E-2"/>
    <n v="490490"/>
    <n v="20717147"/>
    <n v="956036"/>
    <n v="4.6147087723999836E-2"/>
    <n v="350998"/>
    <n v="1384822"/>
    <n v="1735820"/>
    <n v="11272936"/>
    <n v="5167190"/>
    <n v="6105746"/>
  </r>
  <r>
    <n v="11"/>
    <n v="6920165"/>
    <s v="Curry General Hospital"/>
    <x v="4"/>
    <x v="2"/>
    <s v="Yes"/>
    <n v="37081387"/>
    <n v="22203359"/>
    <n v="176608"/>
    <n v="22379967"/>
    <n v="22932214"/>
    <n v="-552247"/>
    <n v="-2.4675952381877954E-2"/>
    <n v="653476"/>
    <n v="23033443"/>
    <n v="101229"/>
    <n v="4.3948705367234941E-3"/>
    <n v="461152"/>
    <n v="1595581"/>
    <n v="2056733"/>
    <n v="11251268"/>
    <n v="5908118"/>
    <n v="5343150"/>
  </r>
  <r>
    <n v="11"/>
    <n v="6920165"/>
    <s v="Curry General Hospital"/>
    <x v="5"/>
    <x v="2"/>
    <s v="Yes"/>
    <n v="39317627"/>
    <n v="22778135"/>
    <n v="430221"/>
    <n v="23208357"/>
    <n v="24340791"/>
    <n v="-1132434"/>
    <n v="-4.8794233904623237E-2"/>
    <n v="164940"/>
    <n v="23373297"/>
    <n v="-967494"/>
    <n v="-4.1393133369246111E-2"/>
    <n v="479356"/>
    <n v="1953652"/>
    <n v="2433008"/>
    <n v="28458321"/>
    <n v="6948442"/>
    <n v="21509879"/>
  </r>
  <r>
    <n v="11"/>
    <n v="6920165"/>
    <s v="Curry General Hospital"/>
    <x v="6"/>
    <x v="2"/>
    <s v="Yes"/>
    <n v="40667803"/>
    <n v="26828205"/>
    <n v="463107"/>
    <n v="27291312"/>
    <n v="24514060"/>
    <n v="2777252"/>
    <n v="0.10176322779938173"/>
    <n v="-442346"/>
    <n v="26848966"/>
    <n v="2334906"/>
    <n v="8.6964466341087399E-2"/>
    <n v="549212"/>
    <n v="1804255"/>
    <n v="2353467"/>
    <n v="26207415"/>
    <n v="8383213"/>
    <n v="17824202"/>
  </r>
  <r>
    <n v="11"/>
    <n v="6920165"/>
    <s v="Curry General Hospital"/>
    <x v="7"/>
    <x v="2"/>
    <s v="Yes"/>
    <n v="39137807"/>
    <n v="25758509"/>
    <n v="382227"/>
    <n v="26140736"/>
    <n v="24751520"/>
    <n v="1389216"/>
    <n v="5.3143721737597592E-2"/>
    <n v="-229911"/>
    <n v="25910825"/>
    <n v="1159305"/>
    <n v="4.4742110681539472E-2"/>
    <n v="920095"/>
    <n v="412395"/>
    <n v="1332490"/>
    <n v="29107477"/>
    <n v="9808453"/>
    <n v="19299024"/>
  </r>
  <r>
    <n v="11"/>
    <n v="6920165"/>
    <s v="Curry General Hospital"/>
    <x v="8"/>
    <x v="2"/>
    <s v="Yes"/>
    <n v="41285932"/>
    <n v="27371141"/>
    <n v="1009529"/>
    <n v="28380670"/>
    <n v="28092896"/>
    <n v="287774"/>
    <n v="1.0139788806959102E-2"/>
    <n v="-279892"/>
    <n v="28100778"/>
    <n v="7882"/>
    <n v="2.8049045474826356E-4"/>
    <n v="860124"/>
    <n v="359172"/>
    <n v="1219296"/>
    <n v="30456868"/>
    <n v="11297790"/>
    <n v="19159078"/>
  </r>
  <r>
    <n v="11"/>
    <n v="6920165"/>
    <s v="Curry General Hospital"/>
    <x v="9"/>
    <x v="2"/>
    <s v="Yes"/>
    <n v="49708015"/>
    <n v="32357129"/>
    <n v="1220796"/>
    <n v="33577925"/>
    <n v="33336258"/>
    <n v="241667"/>
    <n v="7.1971987548366968E-3"/>
    <n v="-236573"/>
    <n v="33341352"/>
    <n v="5094"/>
    <n v="1.5278324646223105E-4"/>
    <n v="242142"/>
    <n v="2497135"/>
    <n v="2739277"/>
    <n v="36039016"/>
    <n v="12759696"/>
    <n v="23279320"/>
  </r>
  <r>
    <n v="11"/>
    <n v="6920165"/>
    <s v="Curry General Hospital"/>
    <x v="10"/>
    <x v="2"/>
    <s v="Yes"/>
    <n v="55804699"/>
    <n v="35201290"/>
    <n v="352727"/>
    <n v="35554017"/>
    <n v="37292714"/>
    <n v="-1738697"/>
    <n v="-4.8902969248172438E-2"/>
    <n v="839450"/>
    <n v="36393467"/>
    <n v="-899247"/>
    <n v="-2.4709022638596097E-2"/>
    <n v="368766"/>
    <n v="1201652"/>
    <n v="1570418"/>
    <n v="54876448"/>
    <n v="14721565"/>
    <n v="40154883"/>
  </r>
  <r>
    <n v="11"/>
    <n v="6920165"/>
    <s v="Curry General Hospital"/>
    <x v="11"/>
    <x v="2"/>
    <s v="Yes"/>
    <n v="57036831"/>
    <n v="35783314"/>
    <n v="439771"/>
    <n v="36223085"/>
    <n v="37578694"/>
    <n v="-1355609"/>
    <n v="-3.7423896943068212E-2"/>
    <n v="1065490"/>
    <n v="37288575"/>
    <n v="-290119"/>
    <n v="-7.7803724062933486E-3"/>
    <n v="318318"/>
    <n v="1088309"/>
    <n v="1406627"/>
    <n v="56816453"/>
    <n v="11068802"/>
    <n v="45747651"/>
  </r>
  <r>
    <n v="11"/>
    <n v="6920165"/>
    <s v="Curry General Hospital"/>
    <x v="12"/>
    <x v="2"/>
    <s v="Yes"/>
    <n v="68835966"/>
    <n v="42489686"/>
    <n v="341276"/>
    <n v="42830962"/>
    <n v="42946545"/>
    <n v="-115583"/>
    <n v="-2.6985851963820004E-3"/>
    <n v="-717457"/>
    <n v="42113505"/>
    <n v="-833040"/>
    <n v="-1.9780828026543979E-2"/>
    <n v="274920"/>
    <n v="1147719"/>
    <n v="1422639"/>
    <n v="58973151"/>
    <n v="14241853"/>
    <n v="44731298"/>
  </r>
  <r>
    <n v="14"/>
    <n v="6920003"/>
    <s v="Legacy Emanuel Medical Center"/>
    <x v="0"/>
    <x v="0"/>
    <s v="No"/>
    <n v="781902249"/>
    <n v="390762547"/>
    <n v="15786178"/>
    <n v="406548725"/>
    <n v="407665270"/>
    <n v="-1116545"/>
    <n v="-2.74639897099665E-3"/>
    <n v="5483311"/>
    <n v="412032036"/>
    <n v="4366766"/>
    <n v="1.0598122520744964E-2"/>
    <n v="52516989"/>
    <n v="10277394"/>
    <n v="62794383"/>
    <s v="na"/>
    <s v="na"/>
    <s v="na"/>
  </r>
  <r>
    <n v="14"/>
    <n v="6920003"/>
    <s v="Legacy Emanuel Medical Center"/>
    <x v="1"/>
    <x v="0"/>
    <s v="No"/>
    <n v="877486682"/>
    <n v="419096717"/>
    <n v="14798252"/>
    <n v="433894969"/>
    <n v="425946407"/>
    <n v="7948562"/>
    <n v="1.8319092333149409E-2"/>
    <n v="5470890"/>
    <n v="439365859"/>
    <n v="13419452"/>
    <n v="3.0542773693301464E-2"/>
    <n v="62344374"/>
    <n v="18674294"/>
    <n v="81018668"/>
    <n v="270234112"/>
    <n v="157345566"/>
    <n v="112888546"/>
  </r>
  <r>
    <n v="14"/>
    <n v="6920003"/>
    <s v="Legacy Emanuel Medical Center"/>
    <x v="2"/>
    <x v="0"/>
    <s v="No"/>
    <n v="956418124"/>
    <n v="458642100"/>
    <n v="15326622"/>
    <n v="473968722"/>
    <n v="463859791"/>
    <n v="10108931"/>
    <n v="2.1328266045369974E-2"/>
    <n v="12444688"/>
    <n v="486413410"/>
    <n v="22553619"/>
    <n v="4.6367181776505707E-2"/>
    <n v="60342417"/>
    <n v="30035295"/>
    <n v="90377712"/>
    <n v="287035258"/>
    <n v="173207141"/>
    <n v="113828117"/>
  </r>
  <r>
    <n v="14"/>
    <n v="6920003"/>
    <s v="Legacy Emanuel Medical Center"/>
    <x v="3"/>
    <x v="0"/>
    <s v="No"/>
    <n v="1034999000"/>
    <n v="506710000"/>
    <n v="14949000"/>
    <n v="521659000"/>
    <n v="523972000"/>
    <n v="-2313000"/>
    <n v="-4.4339309778993561E-3"/>
    <n v="-19828000"/>
    <n v="501831000"/>
    <n v="-22141000"/>
    <n v="-4.4120430981744847E-2"/>
    <n v="63604300"/>
    <n v="32233251"/>
    <n v="95837551"/>
    <n v="312225143"/>
    <n v="187475801"/>
    <n v="124749342"/>
  </r>
  <r>
    <n v="14"/>
    <n v="6920003"/>
    <s v="Legacy Emanuel Medical Center"/>
    <x v="4"/>
    <x v="0"/>
    <s v="No"/>
    <n v="1092956992"/>
    <n v="515212539"/>
    <n v="27337744"/>
    <n v="542550283"/>
    <n v="547717041"/>
    <n v="-5166758"/>
    <n v="-9.523095207748699E-3"/>
    <n v="18705160"/>
    <n v="561255443"/>
    <n v="13538402"/>
    <n v="2.4121640455966143E-2"/>
    <n v="73503905"/>
    <n v="24344928"/>
    <n v="97848833"/>
    <n v="362705675"/>
    <n v="202848779"/>
    <n v="159856896"/>
  </r>
  <r>
    <n v="14"/>
    <n v="6920003"/>
    <s v="Legacy Emanuel Medical Center"/>
    <x v="5"/>
    <x v="0"/>
    <s v="No"/>
    <n v="1161755000"/>
    <n v="541905000"/>
    <n v="16710000"/>
    <n v="558615000"/>
    <n v="561178000"/>
    <n v="-2563000"/>
    <n v="-4.5881331507388809E-3"/>
    <n v="13584000"/>
    <n v="572199000"/>
    <n v="11021000"/>
    <n v="1.9260781651138852E-2"/>
    <n v="85866000"/>
    <n v="24218000"/>
    <n v="110084000"/>
    <n v="436185000"/>
    <n v="219185000"/>
    <n v="217000000"/>
  </r>
  <r>
    <n v="14"/>
    <n v="6920003"/>
    <s v="Legacy Emanuel Medical Center"/>
    <x v="6"/>
    <x v="0"/>
    <s v="No"/>
    <n v="1208539000"/>
    <n v="544538000"/>
    <n v="26746000"/>
    <n v="571284000"/>
    <n v="573259000"/>
    <n v="-1975000"/>
    <n v="-3.4571246525370919E-3"/>
    <n v="5487000"/>
    <n v="576771000"/>
    <n v="3512000"/>
    <n v="6.0890717459789068E-3"/>
    <n v="73093000"/>
    <n v="26463000"/>
    <n v="99556000"/>
    <n v="526380000"/>
    <n v="224252000"/>
    <n v="302128000"/>
  </r>
  <r>
    <n v="14"/>
    <n v="6920003"/>
    <s v="Legacy Emanuel Medical Center"/>
    <x v="7"/>
    <x v="0"/>
    <s v="No"/>
    <n v="1293948000"/>
    <n v="566092000"/>
    <n v="27539000"/>
    <n v="593631000"/>
    <n v="596319000"/>
    <n v="-2688000"/>
    <n v="-4.5280654143735758E-3"/>
    <n v="8929000"/>
    <n v="602560000"/>
    <n v="6241000"/>
    <n v="1.0357474774296336E-2"/>
    <n v="69585000"/>
    <n v="26366000"/>
    <n v="95951000"/>
    <n v="566155000"/>
    <n v="245462000"/>
    <n v="320693000"/>
  </r>
  <r>
    <n v="14"/>
    <n v="6920003"/>
    <s v="Legacy Emanuel Medical Center"/>
    <x v="8"/>
    <x v="0"/>
    <s v="No"/>
    <n v="1398325000"/>
    <n v="620665000"/>
    <n v="29135000"/>
    <n v="649800000"/>
    <n v="657348000"/>
    <n v="-7548000"/>
    <n v="-1.1615881809787627E-2"/>
    <n v="8627000"/>
    <n v="658427000"/>
    <n v="1079000"/>
    <n v="1.6387541823163388E-3"/>
    <n v="71768000"/>
    <n v="30287000"/>
    <n v="102055000"/>
    <n v="570194000"/>
    <n v="260935000"/>
    <n v="309259000"/>
  </r>
  <r>
    <n v="14"/>
    <n v="6920003"/>
    <s v="Legacy Emanuel Medical Center"/>
    <x v="9"/>
    <x v="0"/>
    <s v="No"/>
    <n v="1505877000"/>
    <n v="659189000"/>
    <n v="45842000"/>
    <n v="705031000"/>
    <n v="683316000"/>
    <n v="21715000"/>
    <n v="3.0800064110656129E-2"/>
    <n v="7737000"/>
    <n v="712768000"/>
    <n v="29452000"/>
    <n v="4.1320598006644518E-2"/>
    <n v="26030000"/>
    <n v="9970000"/>
    <n v="36000000"/>
    <n v="590774000"/>
    <n v="275357000"/>
    <n v="315417000"/>
  </r>
  <r>
    <n v="14"/>
    <n v="6920003"/>
    <s v="Legacy Emanuel Medical Center"/>
    <x v="10"/>
    <x v="0"/>
    <s v="No"/>
    <n v="1674267000"/>
    <n v="716650000"/>
    <n v="46292000"/>
    <n v="762942000"/>
    <n v="776633000"/>
    <n v="-13691000"/>
    <n v="-1.7945007615257778E-2"/>
    <n v="-1862000"/>
    <n v="761080000"/>
    <n v="-15553000"/>
    <n v="-2.0435433857150364E-2"/>
    <n v="34548000"/>
    <n v="8299000"/>
    <n v="42847000"/>
    <n v="605972000"/>
    <n v="289639000"/>
    <n v="316333000"/>
  </r>
  <r>
    <n v="14"/>
    <n v="6920003"/>
    <s v="Legacy Emanuel Medical Center"/>
    <x v="11"/>
    <x v="0"/>
    <s v="No"/>
    <n v="1858488000"/>
    <n v="778184000"/>
    <n v="53520000"/>
    <n v="831704000"/>
    <n v="846781000"/>
    <n v="-15077000"/>
    <n v="-1.812784355972798E-2"/>
    <n v="2476000"/>
    <n v="834180000"/>
    <n v="-12601000"/>
    <n v="-1.510585245390683E-2"/>
    <n v="50557000"/>
    <n v="5546000"/>
    <n v="56103000"/>
    <n v="672707000"/>
    <n v="321642000"/>
    <n v="351065000"/>
  </r>
  <r>
    <n v="14"/>
    <n v="6920003"/>
    <s v="Legacy Emanuel Medical Center"/>
    <x v="12"/>
    <x v="0"/>
    <s v="No"/>
    <n v="2054711000"/>
    <n v="834517000"/>
    <n v="56155000"/>
    <n v="890672000"/>
    <n v="939194000"/>
    <n v="-48522000"/>
    <n v="-5.4477967197801208E-2"/>
    <n v="7179000"/>
    <n v="897851000"/>
    <n v="-41343000"/>
    <n v="-4.6046615752502365E-2"/>
    <n v="49262000"/>
    <n v="17942000"/>
    <n v="67204000"/>
    <n v="694114000"/>
    <n v="354135000"/>
    <n v="339979000"/>
  </r>
  <r>
    <n v="17"/>
    <n v="6920110"/>
    <s v="Good Samaritan Regional Medical Center"/>
    <x v="0"/>
    <x v="0"/>
    <s v="No"/>
    <n v="332510054"/>
    <n v="185563636"/>
    <n v="5435897"/>
    <n v="190999533"/>
    <n v="184212802"/>
    <n v="6786731"/>
    <n v="3.5532709915055131E-2"/>
    <n v="1091241"/>
    <n v="192090774"/>
    <n v="7877972"/>
    <n v="4.1011714596974863E-2"/>
    <n v="4987756"/>
    <n v="9150686"/>
    <n v="14138442"/>
    <s v="na"/>
    <s v="na"/>
    <s v="na"/>
  </r>
  <r>
    <n v="17"/>
    <n v="6920110"/>
    <s v="Good Samaritan Regional Medical Center"/>
    <x v="1"/>
    <x v="0"/>
    <s v="No"/>
    <n v="385049406"/>
    <n v="213136011"/>
    <n v="2245020"/>
    <n v="215381031"/>
    <n v="207765194"/>
    <n v="7615838"/>
    <n v="3.5359836307961585E-2"/>
    <n v="1152572"/>
    <n v="216533603"/>
    <n v="8768410"/>
    <n v="4.0494453879290043E-2"/>
    <n v="5709136"/>
    <n v="6962422"/>
    <n v="12671558"/>
    <n v="144339108"/>
    <n v="80364839"/>
    <n v="63974269"/>
  </r>
  <r>
    <n v="17"/>
    <n v="6920110"/>
    <s v="Good Samaritan Regional Medical Center"/>
    <x v="2"/>
    <x v="0"/>
    <s v="No"/>
    <n v="431274647"/>
    <n v="231575701"/>
    <n v="8505444"/>
    <n v="240204389"/>
    <n v="234119842"/>
    <n v="6084547"/>
    <n v="2.5330707008854862E-2"/>
    <n v="-859326"/>
    <n v="239345063"/>
    <n v="5225221"/>
    <n v="2.1831329773449308E-2"/>
    <n v="7453017"/>
    <n v="10162949"/>
    <n v="17615966"/>
    <n v="167258896"/>
    <n v="82756111"/>
    <n v="84502785"/>
  </r>
  <r>
    <n v="17"/>
    <n v="6920110"/>
    <s v="Good Samaritan Regional Medical Center"/>
    <x v="3"/>
    <x v="0"/>
    <s v="No"/>
    <n v="470847998"/>
    <n v="254367287"/>
    <n v="8359742"/>
    <n v="262727029"/>
    <n v="256544694"/>
    <n v="6182335"/>
    <n v="2.3531400722382471E-2"/>
    <n v="831442"/>
    <n v="263558471"/>
    <n v="7013777"/>
    <n v="2.6611844322013842E-2"/>
    <n v="17007975"/>
    <n v="3676012"/>
    <n v="20683987"/>
    <n v="192866701"/>
    <n v="91562751"/>
    <n v="101303950"/>
  </r>
  <r>
    <n v="17"/>
    <n v="6920110"/>
    <s v="Good Samaritan Regional Medical Center"/>
    <x v="4"/>
    <x v="0"/>
    <s v="No"/>
    <n v="541690597"/>
    <n v="290527611"/>
    <n v="8570997"/>
    <n v="299098608"/>
    <n v="296749483"/>
    <n v="2349124"/>
    <n v="7.8540118113822853E-3"/>
    <n v="506559"/>
    <n v="299605167"/>
    <n v="2855684"/>
    <n v="9.5314911574939567E-3"/>
    <n v="19751468"/>
    <n v="9160625"/>
    <n v="28912093"/>
    <n v="214956971"/>
    <n v="100234926"/>
    <n v="114722045"/>
  </r>
  <r>
    <n v="17"/>
    <n v="6920110"/>
    <s v="Good Samaritan Regional Medical Center"/>
    <x v="5"/>
    <x v="0"/>
    <s v="No"/>
    <n v="594370289"/>
    <n v="305931903"/>
    <n v="9001870"/>
    <n v="314933774"/>
    <n v="317548266"/>
    <n v="-2614492"/>
    <n v="-8.3017199673224001E-3"/>
    <n v="642067"/>
    <n v="315575841"/>
    <n v="-1972425"/>
    <n v="-6.2502408097836618E-3"/>
    <n v="21840596"/>
    <n v="9747456"/>
    <n v="31588052"/>
    <n v="221831152"/>
    <n v="108848402"/>
    <n v="112982750"/>
  </r>
  <r>
    <n v="17"/>
    <n v="6920110"/>
    <s v="Good Samaritan Regional Medical Center"/>
    <x v="6"/>
    <x v="0"/>
    <s v="No"/>
    <n v="618216627"/>
    <n v="312047653"/>
    <n v="9689032"/>
    <n v="321736685"/>
    <n v="327241969"/>
    <n v="-5505284"/>
    <n v="-1.7111147894123421E-2"/>
    <n v="2465849"/>
    <n v="324202534"/>
    <n v="-3039435"/>
    <n v="-9.3751117935432296E-3"/>
    <n v="20537794"/>
    <n v="9895277"/>
    <n v="30433071"/>
    <n v="205094299"/>
    <n v="96413893"/>
    <n v="108680406"/>
  </r>
  <r>
    <n v="17"/>
    <n v="6920110"/>
    <s v="Good Samaritan Regional Medical Center"/>
    <x v="7"/>
    <x v="0"/>
    <s v="No"/>
    <n v="624329324"/>
    <n v="305994496"/>
    <n v="9700626"/>
    <n v="315695122"/>
    <n v="328150869"/>
    <n v="-12455747"/>
    <n v="-3.9454987207562874E-2"/>
    <n v="1386264"/>
    <n v="317081386"/>
    <n v="-11069483"/>
    <n v="-3.4910541863217411E-2"/>
    <n v="24225878"/>
    <n v="8036622"/>
    <n v="32262500"/>
    <n v="203716245"/>
    <n v="103680771"/>
    <n v="100035474"/>
  </r>
  <r>
    <n v="17"/>
    <n v="6920110"/>
    <s v="Good Samaritan Regional Medical Center"/>
    <x v="8"/>
    <x v="0"/>
    <s v="No"/>
    <n v="648186521"/>
    <n v="312270629"/>
    <n v="10170966"/>
    <n v="322441595"/>
    <n v="330158917"/>
    <n v="-7717322"/>
    <n v="-2.3934015088841128E-2"/>
    <n v="1290036"/>
    <n v="323731631"/>
    <n v="-6427286"/>
    <n v="-1.9853747315782065E-2"/>
    <n v="7098677"/>
    <n v="6964144"/>
    <n v="14062821"/>
    <n v="207273108"/>
    <n v="112966446"/>
    <n v="94306662"/>
  </r>
  <r>
    <n v="17"/>
    <n v="6920110"/>
    <s v="Good Samaritan Regional Medical Center"/>
    <x v="9"/>
    <x v="0"/>
    <s v="No"/>
    <n v="708498934"/>
    <n v="356536543"/>
    <n v="14064524"/>
    <n v="370601067"/>
    <n v="362168699"/>
    <n v="8432368"/>
    <n v="2.2753221053192489E-2"/>
    <n v="1361685"/>
    <n v="371962752"/>
    <n v="9794053"/>
    <n v="2.6330735933473251E-2"/>
    <n v="9454892"/>
    <n v="893135"/>
    <n v="10348027"/>
    <n v="220705140"/>
    <n v="122377805"/>
    <n v="98327335"/>
  </r>
  <r>
    <n v="17"/>
    <n v="6920110"/>
    <s v="Good Samaritan Regional Medical Center"/>
    <x v="10"/>
    <x v="0"/>
    <s v="No"/>
    <n v="764822070"/>
    <n v="382146350"/>
    <n v="15752541"/>
    <n v="397898891"/>
    <n v="408077455"/>
    <n v="-10178563"/>
    <n v="-2.5580777504604808E-2"/>
    <n v="936255"/>
    <n v="398835146"/>
    <n v="-9242308"/>
    <n v="-2.3173253642997649E-2"/>
    <n v="9265709"/>
    <n v="4013261"/>
    <n v="13278970"/>
    <n v="224859886"/>
    <n v="130376623"/>
    <n v="94483262"/>
  </r>
  <r>
    <n v="17"/>
    <n v="6920110"/>
    <s v="Good Samaritan Regional Medical Center"/>
    <x v="11"/>
    <x v="0"/>
    <s v="No"/>
    <n v="798187552"/>
    <n v="392186200"/>
    <n v="21759803"/>
    <n v="413946003"/>
    <n v="428068311"/>
    <n v="-14122308"/>
    <n v="-3.4116304778041305E-2"/>
    <n v="1851467"/>
    <n v="415797470"/>
    <n v="-12270841"/>
    <n v="-2.951158168422718E-2"/>
    <n v="9439947"/>
    <n v="2532710"/>
    <n v="11972657"/>
    <n v="219953335"/>
    <n v="126273281"/>
    <n v="93680054"/>
  </r>
  <r>
    <n v="17"/>
    <n v="6920110"/>
    <s v="Good Samaritan Regional Medical Center"/>
    <x v="12"/>
    <x v="0"/>
    <s v="No"/>
    <n v="823324043"/>
    <n v="400007519"/>
    <n v="26441130"/>
    <n v="426448649"/>
    <n v="450167849"/>
    <n v="-23719200"/>
    <n v="-5.5620295797912118E-2"/>
    <n v="-662433"/>
    <n v="425786216"/>
    <n v="-24381633"/>
    <n v="-5.7262616974899913E-2"/>
    <n v="11087309"/>
    <n v="3627775"/>
    <n v="14715084"/>
    <n v="229671457"/>
    <n v="134800434"/>
    <n v="94871023"/>
  </r>
  <r>
    <n v="18"/>
    <n v="6920418"/>
    <s v="Legacy Good Samaritan Hospital"/>
    <x v="0"/>
    <x v="0"/>
    <s v="No"/>
    <n v="415003150"/>
    <n v="220476512"/>
    <n v="3734122"/>
    <n v="224210634"/>
    <n v="219152022"/>
    <n v="5058612"/>
    <n v="2.2561873670987435E-2"/>
    <n v="4919461"/>
    <n v="229130095"/>
    <n v="9978073"/>
    <n v="4.3547631750425454E-2"/>
    <n v="20091921"/>
    <n v="3945168"/>
    <n v="24037089"/>
    <s v="na"/>
    <s v="na"/>
    <s v="na"/>
  </r>
  <r>
    <n v="18"/>
    <n v="6920418"/>
    <s v="Legacy Good Samaritan Hospital"/>
    <x v="1"/>
    <x v="0"/>
    <s v="No"/>
    <n v="474595101"/>
    <n v="234353813"/>
    <n v="3033726"/>
    <n v="237387539"/>
    <n v="229113747"/>
    <n v="8273792"/>
    <n v="3.4853522787478747E-2"/>
    <n v="8013428"/>
    <n v="245400967"/>
    <n v="16287220"/>
    <n v="6.6369828118892457E-2"/>
    <n v="24349577"/>
    <n v="6592045"/>
    <n v="30941622"/>
    <n v="222930424"/>
    <n v="150449927"/>
    <n v="72480497"/>
  </r>
  <r>
    <n v="18"/>
    <n v="6920418"/>
    <s v="Legacy Good Samaritan Hospital"/>
    <x v="2"/>
    <x v="0"/>
    <s v="No"/>
    <n v="510236757"/>
    <n v="240638200"/>
    <n v="3027713"/>
    <n v="243665913"/>
    <n v="241845059"/>
    <n v="1820854"/>
    <n v="7.4727481475835317E-3"/>
    <n v="8460179"/>
    <n v="252126092"/>
    <n v="10281033"/>
    <n v="4.0777346439812345E-2"/>
    <n v="25784427"/>
    <n v="8560348"/>
    <n v="34344775"/>
    <n v="237353025"/>
    <n v="160962570"/>
    <n v="76390455"/>
  </r>
  <r>
    <n v="18"/>
    <n v="6920418"/>
    <s v="Legacy Good Samaritan Hospital"/>
    <x v="3"/>
    <x v="0"/>
    <s v="No"/>
    <n v="578213000"/>
    <n v="274215000"/>
    <n v="3302000"/>
    <n v="277517000"/>
    <n v="268590000"/>
    <n v="8927000"/>
    <n v="3.2167398753950208E-2"/>
    <n v="-15538000"/>
    <n v="261979000"/>
    <n v="-6611000"/>
    <n v="-2.5234847067894754E-2"/>
    <n v="27987814"/>
    <n v="10954096"/>
    <n v="38941910"/>
    <n v="249680972"/>
    <n v="172580653"/>
    <n v="77100319"/>
  </r>
  <r>
    <n v="18"/>
    <n v="6920418"/>
    <s v="Legacy Good Samaritan Hospital"/>
    <x v="4"/>
    <x v="0"/>
    <s v="No"/>
    <n v="606891581"/>
    <n v="282590284"/>
    <n v="3452178"/>
    <n v="286042462"/>
    <n v="274095985"/>
    <n v="11946477"/>
    <n v="4.1764697858040392E-2"/>
    <n v="16076200"/>
    <n v="302118662"/>
    <n v="28022677"/>
    <n v="9.2753876289840054E-2"/>
    <n v="34347385"/>
    <n v="10466941"/>
    <n v="44814326"/>
    <n v="272129551"/>
    <n v="188549562"/>
    <n v="83579989"/>
  </r>
  <r>
    <n v="18"/>
    <n v="6920418"/>
    <s v="Legacy Good Samaritan Hospital"/>
    <x v="5"/>
    <x v="0"/>
    <s v="No"/>
    <n v="610125000"/>
    <n v="275834000"/>
    <n v="3505000"/>
    <n v="279339000"/>
    <n v="276394000"/>
    <n v="2945000"/>
    <n v="1.0542745552894512E-2"/>
    <n v="11224000"/>
    <n v="290563000"/>
    <n v="14169000"/>
    <n v="4.8763951363387632E-2"/>
    <n v="35236000"/>
    <n v="5886000"/>
    <n v="41122000"/>
    <n v="276237000"/>
    <n v="200671000"/>
    <n v="75566000"/>
  </r>
  <r>
    <n v="18"/>
    <n v="6920418"/>
    <s v="Legacy Good Samaritan Hospital"/>
    <x v="6"/>
    <x v="0"/>
    <s v="No"/>
    <n v="637967000"/>
    <n v="275922000"/>
    <n v="6925000"/>
    <n v="282847000"/>
    <n v="275964000"/>
    <n v="6883000"/>
    <n v="2.4334710992161841E-2"/>
    <n v="4565000"/>
    <n v="287412000"/>
    <n v="11448000"/>
    <n v="3.983132228299445E-2"/>
    <n v="33849000"/>
    <n v="9856000"/>
    <n v="43705000"/>
    <n v="281960000"/>
    <n v="212220000"/>
    <n v="69740000"/>
  </r>
  <r>
    <n v="18"/>
    <n v="6920418"/>
    <s v="Legacy Good Samaritan Hospital"/>
    <x v="7"/>
    <x v="0"/>
    <s v="No"/>
    <n v="657672000"/>
    <n v="271853000"/>
    <n v="4870000"/>
    <n v="276723000"/>
    <n v="264981000"/>
    <n v="11742000"/>
    <n v="4.2432324020771676E-2"/>
    <n v="9543000"/>
    <n v="286266000"/>
    <n v="21285000"/>
    <n v="7.4353922575506701E-2"/>
    <n v="32773000"/>
    <n v="9446000"/>
    <n v="42219000"/>
    <n v="286741000"/>
    <n v="215653000"/>
    <n v="71088000"/>
  </r>
  <r>
    <n v="18"/>
    <n v="6920418"/>
    <s v="Legacy Good Samaritan Hospital"/>
    <x v="8"/>
    <x v="0"/>
    <s v="No"/>
    <n v="679742000"/>
    <n v="278750000"/>
    <n v="6604000"/>
    <n v="285354000"/>
    <n v="274399000"/>
    <n v="10955000"/>
    <n v="3.8390910938693693E-2"/>
    <n v="10410000"/>
    <n v="295764000"/>
    <n v="21365000"/>
    <n v="7.2236648138380599E-2"/>
    <n v="27817000"/>
    <n v="7640000"/>
    <n v="35457000"/>
    <n v="288052000"/>
    <n v="220753000"/>
    <n v="67299000"/>
  </r>
  <r>
    <n v="18"/>
    <n v="6920418"/>
    <s v="Legacy Good Samaritan Hospital"/>
    <x v="9"/>
    <x v="0"/>
    <s v="No"/>
    <n v="742753000"/>
    <n v="306004000"/>
    <n v="12748000"/>
    <n v="318752000"/>
    <n v="293127000"/>
    <n v="25625000"/>
    <n v="8.0391652444533682E-2"/>
    <n v="9089000"/>
    <n v="327841000"/>
    <n v="34714000"/>
    <n v="0.1058866950747466"/>
    <n v="10966000"/>
    <n v="2049000"/>
    <n v="13015000"/>
    <n v="295399000"/>
    <n v="226310000"/>
    <n v="69089000"/>
  </r>
  <r>
    <n v="18"/>
    <n v="6920418"/>
    <s v="Legacy Good Samaritan Hospital"/>
    <x v="10"/>
    <x v="0"/>
    <s v="No"/>
    <n v="806943000"/>
    <n v="320775000"/>
    <n v="11251000"/>
    <n v="332026000"/>
    <n v="314174000"/>
    <n v="17852000"/>
    <n v="5.3766873678567341E-2"/>
    <n v="-365000"/>
    <n v="331661000"/>
    <n v="17487000"/>
    <n v="5.2725523953675593E-2"/>
    <n v="11334000"/>
    <n v="1527000"/>
    <n v="12861000"/>
    <n v="305590000"/>
    <n v="228876000"/>
    <n v="76714000"/>
  </r>
  <r>
    <n v="18"/>
    <n v="6920418"/>
    <s v="Legacy Good Samaritan Hospital"/>
    <x v="11"/>
    <x v="0"/>
    <s v="No"/>
    <n v="815506000"/>
    <n v="315166000"/>
    <n v="10144000"/>
    <n v="325310000"/>
    <n v="314649000"/>
    <n v="10661000"/>
    <n v="3.2771817650856107E-2"/>
    <n v="9119000"/>
    <n v="334429000"/>
    <n v="19780000"/>
    <n v="5.9145588450762343E-2"/>
    <n v="17812000"/>
    <n v="1107000"/>
    <n v="18919000"/>
    <n v="313776000"/>
    <n v="238189000"/>
    <n v="75587000"/>
  </r>
  <r>
    <n v="18"/>
    <n v="6920418"/>
    <s v="Legacy Good Samaritan Hospital"/>
    <x v="12"/>
    <x v="0"/>
    <s v="No"/>
    <n v="854251000"/>
    <n v="331271000"/>
    <n v="12555000"/>
    <n v="343826000"/>
    <n v="321797000"/>
    <n v="22029000"/>
    <n v="6.4070198297976305E-2"/>
    <n v="5595000"/>
    <n v="349421000"/>
    <n v="27624000"/>
    <n v="7.905649631819496E-2"/>
    <n v="17773000"/>
    <n v="4066000"/>
    <n v="21839000"/>
    <n v="327578000"/>
    <n v="250653000"/>
    <n v="76925000"/>
  </r>
  <r>
    <n v="19"/>
    <n v="6920175"/>
    <s v="Good Shepherd Medical Center"/>
    <x v="0"/>
    <x v="2"/>
    <s v="Yes"/>
    <n v="59491519"/>
    <n v="32938882"/>
    <n v="898838"/>
    <n v="33837720"/>
    <n v="32801959"/>
    <n v="1035761"/>
    <n v="3.060965691541865E-2"/>
    <n v="920764"/>
    <n v="34758484"/>
    <n v="1956525"/>
    <n v="5.6289135049733471E-2"/>
    <n v="1620764"/>
    <n v="4051272"/>
    <n v="5672036"/>
    <s v="na"/>
    <s v="na"/>
    <s v="na"/>
  </r>
  <r>
    <n v="19"/>
    <n v="6920175"/>
    <s v="Good Shepherd Medical Center"/>
    <x v="1"/>
    <x v="2"/>
    <s v="Yes"/>
    <n v="76590400"/>
    <n v="46715735"/>
    <n v="7336534"/>
    <n v="54052269"/>
    <n v="42434902"/>
    <n v="6375842"/>
    <n v="0.11795697235207647"/>
    <n v="515783"/>
    <n v="54568052"/>
    <n v="6891624"/>
    <n v="0.12629411803082141"/>
    <n v="1861685"/>
    <n v="5241525"/>
    <n v="7103210"/>
    <n v="49163959"/>
    <n v="25031127"/>
    <n v="24132832"/>
  </r>
  <r>
    <n v="19"/>
    <n v="6920175"/>
    <s v="Good Shepherd Medical Center"/>
    <x v="2"/>
    <x v="2"/>
    <s v="Yes"/>
    <n v="88162828"/>
    <n v="53455277"/>
    <n v="3712548"/>
    <n v="57167825"/>
    <n v="50660145"/>
    <n v="6507680"/>
    <n v="0.11383466136764868"/>
    <n v="284454"/>
    <n v="57452279"/>
    <n v="6792134"/>
    <n v="0.1182221857552422"/>
    <n v="4678986"/>
    <n v="964609"/>
    <n v="5643595"/>
    <n v="62487148"/>
    <n v="30829915"/>
    <n v="31657233"/>
  </r>
  <r>
    <n v="19"/>
    <n v="6920175"/>
    <s v="Good Shepherd Medical Center"/>
    <x v="3"/>
    <x v="2"/>
    <s v="Yes"/>
    <n v="103490163"/>
    <n v="70556152"/>
    <n v="2089213"/>
    <n v="72645365"/>
    <n v="62950186"/>
    <n v="9695179"/>
    <n v="0.13345901696550083"/>
    <n v="-2641870"/>
    <n v="70003495"/>
    <n v="7053309"/>
    <n v="0.10075652651342622"/>
    <n v="4924211"/>
    <n v="6104182"/>
    <n v="11028393"/>
    <n v="73239310"/>
    <n v="33640811"/>
    <n v="39598499"/>
  </r>
  <r>
    <n v="19"/>
    <n v="6920175"/>
    <s v="Good Shepherd Medical Center"/>
    <x v="4"/>
    <x v="2"/>
    <s v="Yes"/>
    <n v="111936805"/>
    <n v="76715298"/>
    <n v="1849777"/>
    <n v="78565075"/>
    <n v="67357808"/>
    <n v="11207267"/>
    <n v="0.14264947879194412"/>
    <n v="1329704"/>
    <n v="79894779"/>
    <n v="12536971"/>
    <n v="0.15691852655353111"/>
    <n v="5283254"/>
    <n v="6039214"/>
    <n v="11322468"/>
    <n v="76662546"/>
    <n v="35991462"/>
    <n v="40671084"/>
  </r>
  <r>
    <n v="19"/>
    <n v="6920175"/>
    <s v="Good Shepherd Medical Center"/>
    <x v="5"/>
    <x v="2"/>
    <s v="Yes"/>
    <n v="120034201"/>
    <n v="79253493"/>
    <n v="1817039"/>
    <n v="81074178"/>
    <n v="69895807"/>
    <n v="11178371"/>
    <n v="0.13787831435059386"/>
    <n v="2300981"/>
    <n v="83375159"/>
    <n v="13479352"/>
    <n v="0.16167107999158359"/>
    <n v="7725064"/>
    <n v="4978778"/>
    <n v="12703842"/>
    <n v="82329445"/>
    <n v="40109270"/>
    <n v="42220175"/>
  </r>
  <r>
    <n v="19"/>
    <n v="6920175"/>
    <s v="Good Shepherd Medical Center"/>
    <x v="6"/>
    <x v="2"/>
    <s v="Yes"/>
    <n v="115500939"/>
    <n v="80216124"/>
    <n v="2515136"/>
    <n v="82731260"/>
    <n v="73631298"/>
    <n v="9099962"/>
    <n v="0.10999423917875782"/>
    <n v="585947"/>
    <n v="83317207"/>
    <n v="9685909"/>
    <n v="0.11625340489390144"/>
    <n v="7157230"/>
    <n v="5020156"/>
    <n v="12177386"/>
    <n v="96000938"/>
    <n v="44264195"/>
    <n v="51736743"/>
  </r>
  <r>
    <n v="19"/>
    <n v="6920175"/>
    <s v="Good Shepherd Medical Center"/>
    <x v="7"/>
    <x v="2"/>
    <s v="Yes"/>
    <n v="123934759"/>
    <n v="80440765"/>
    <n v="3325243"/>
    <n v="83766008"/>
    <n v="74784264"/>
    <n v="8981744"/>
    <n v="0.10722420961017982"/>
    <n v="3229668"/>
    <n v="86995676"/>
    <n v="12211412"/>
    <n v="0.14036803392389297"/>
    <n v="9726316"/>
    <n v="3763863"/>
    <n v="13490179"/>
    <n v="99280484"/>
    <n v="49296181"/>
    <n v="49984303"/>
  </r>
  <r>
    <n v="19"/>
    <n v="6920175"/>
    <s v="Good Shepherd Medical Center"/>
    <x v="8"/>
    <x v="2"/>
    <s v="Yes"/>
    <n v="145884483"/>
    <n v="82617147"/>
    <n v="3002579"/>
    <n v="85619726"/>
    <n v="75506642"/>
    <n v="10113084"/>
    <n v="0.1181162854924343"/>
    <n v="3642329"/>
    <n v="89262055"/>
    <n v="13755413"/>
    <n v="0.15410146002128228"/>
    <n v="7411436"/>
    <n v="3268032"/>
    <n v="10679468"/>
    <n v="110116907"/>
    <n v="53944007"/>
    <n v="56172900"/>
  </r>
  <r>
    <n v="19"/>
    <n v="6920175"/>
    <s v="Good Shepherd Medical Center"/>
    <x v="9"/>
    <x v="2"/>
    <s v="Yes"/>
    <n v="144342679"/>
    <n v="87199884"/>
    <n v="3264856"/>
    <n v="90464740"/>
    <n v="76353693"/>
    <n v="14111047"/>
    <n v="0.15598394468386245"/>
    <n v="6431664"/>
    <n v="96896404"/>
    <n v="20542711"/>
    <n v="0.21200694919493607"/>
    <n v="2707098"/>
    <n v="1929398"/>
    <n v="4636496"/>
    <n v="124102624"/>
    <n v="58931152"/>
    <n v="65171472"/>
  </r>
  <r>
    <n v="19"/>
    <n v="6920175"/>
    <s v="Good Shepherd Medical Center"/>
    <x v="10"/>
    <x v="2"/>
    <s v="Yes"/>
    <n v="147492211"/>
    <n v="90251824"/>
    <n v="8503238"/>
    <n v="98755062"/>
    <n v="85758387"/>
    <n v="12996675"/>
    <n v="0.13160515255410402"/>
    <n v="-76814"/>
    <n v="98678248"/>
    <n v="12919861"/>
    <n v="0.13092916890863324"/>
    <n v="2754720"/>
    <n v="1717381"/>
    <n v="4472101"/>
    <n v="130983202"/>
    <n v="63724922"/>
    <n v="67258280"/>
  </r>
  <r>
    <n v="19"/>
    <n v="6920175"/>
    <s v="Good Shepherd Medical Center"/>
    <x v="11"/>
    <x v="2"/>
    <s v="Yes"/>
    <n v="143685946"/>
    <n v="94009690"/>
    <n v="7979676"/>
    <n v="101989366"/>
    <n v="92174405"/>
    <n v="9814961"/>
    <n v="9.6235140828309487E-2"/>
    <n v="12060786"/>
    <n v="114050152"/>
    <n v="21875747"/>
    <n v="0.1918081354244929"/>
    <n v="4677751"/>
    <n v="1570921"/>
    <n v="6248672"/>
    <n v="140836106"/>
    <n v="70493156"/>
    <n v="70342950"/>
  </r>
  <r>
    <n v="19"/>
    <n v="6920175"/>
    <s v="Good Shepherd Medical Center"/>
    <x v="12"/>
    <x v="2"/>
    <s v="Yes"/>
    <n v="161909646"/>
    <n v="98024276"/>
    <n v="7408368"/>
    <n v="105432644"/>
    <n v="101818993"/>
    <n v="3613651"/>
    <n v="3.4274498513003238E-2"/>
    <n v="4593951"/>
    <n v="110026595"/>
    <n v="8207602"/>
    <n v="7.4596528230288325E-2"/>
    <n v="4998603"/>
    <n v="2567030"/>
    <n v="7565633"/>
    <n v="150983187"/>
    <n v="77348665"/>
    <n v="73634522"/>
  </r>
  <r>
    <n v="20"/>
    <n v="6920210"/>
    <s v="Grande Ronde Hospital"/>
    <x v="0"/>
    <x v="2"/>
    <s v="Yes"/>
    <n v="46812874"/>
    <n v="32737436"/>
    <n v="374810"/>
    <n v="33112246"/>
    <n v="29940372"/>
    <n v="3171874"/>
    <n v="9.5791569076890765E-2"/>
    <n v="2056577"/>
    <n v="35168823"/>
    <n v="5228451"/>
    <n v="0.14866721584626247"/>
    <n v="1246563"/>
    <n v="1583076"/>
    <n v="2829639"/>
    <s v="na"/>
    <s v="na"/>
    <s v="na"/>
  </r>
  <r>
    <n v="20"/>
    <n v="6920210"/>
    <s v="Grande Ronde Hospital"/>
    <x v="1"/>
    <x v="2"/>
    <s v="Yes"/>
    <n v="54641842"/>
    <n v="37646310"/>
    <n v="421659"/>
    <n v="38067969"/>
    <n v="36140958"/>
    <n v="1927011"/>
    <n v="5.0620273437755506E-2"/>
    <n v="2780532"/>
    <n v="40848501"/>
    <n v="4707543"/>
    <n v="0.11524395962534831"/>
    <n v="1488773"/>
    <n v="2030810"/>
    <n v="3519583"/>
    <n v="47691751"/>
    <n v="29477779"/>
    <n v="18213972"/>
  </r>
  <r>
    <n v="20"/>
    <n v="6920210"/>
    <s v="Grande Ronde Hospital"/>
    <x v="2"/>
    <x v="2"/>
    <s v="Yes"/>
    <n v="57410260"/>
    <n v="41432657"/>
    <n v="435187"/>
    <n v="41867844"/>
    <n v="40063433"/>
    <n v="1804411"/>
    <n v="4.3097776900095454E-2"/>
    <n v="735846"/>
    <n v="42603690"/>
    <n v="2540257"/>
    <n v="5.962528128432068E-2"/>
    <n v="1670093"/>
    <n v="2018685"/>
    <n v="3688778"/>
    <n v="51559083"/>
    <n v="31027521"/>
    <n v="20531562"/>
  </r>
  <r>
    <n v="20"/>
    <n v="6920210"/>
    <s v="Grande Ronde Hospital"/>
    <x v="3"/>
    <x v="2"/>
    <s v="Yes"/>
    <n v="67545200"/>
    <n v="48196797"/>
    <n v="462329"/>
    <n v="48659126"/>
    <n v="48455745"/>
    <n v="203381"/>
    <n v="4.1797092697472621E-3"/>
    <n v="-4627753"/>
    <n v="44031373"/>
    <n v="-4424372"/>
    <n v="-0.10048226295373529"/>
    <n v="2498250"/>
    <n v="2092357"/>
    <n v="4590607"/>
    <n v="56701916"/>
    <n v="33034634"/>
    <n v="23667282"/>
  </r>
  <r>
    <n v="20"/>
    <n v="6920210"/>
    <s v="Grande Ronde Hospital"/>
    <x v="4"/>
    <x v="2"/>
    <s v="Yes"/>
    <n v="72729226"/>
    <n v="51348800"/>
    <n v="532231"/>
    <n v="51881031"/>
    <n v="52746746"/>
    <n v="-865715"/>
    <n v="-1.6686541946323311E-2"/>
    <n v="4318510"/>
    <n v="56199541"/>
    <n v="3452795"/>
    <n v="6.1438135233168538E-2"/>
    <n v="3436988"/>
    <n v="2807832"/>
    <n v="6244820"/>
    <n v="59929232"/>
    <n v="35657133"/>
    <n v="24272699"/>
  </r>
  <r>
    <n v="20"/>
    <n v="6920210"/>
    <s v="Grande Ronde Hospital"/>
    <x v="5"/>
    <x v="2"/>
    <s v="Yes"/>
    <n v="87784435"/>
    <n v="59484138"/>
    <n v="550946"/>
    <n v="60035084"/>
    <n v="57208082"/>
    <n v="2827002"/>
    <n v="4.7089165395354488E-2"/>
    <n v="2502962"/>
    <n v="62538046"/>
    <n v="5329964"/>
    <n v="8.5227542926429131E-2"/>
    <n v="4382888"/>
    <n v="2991162"/>
    <n v="7374050"/>
    <n v="66162422"/>
    <n v="38635360"/>
    <n v="27527062"/>
  </r>
  <r>
    <n v="20"/>
    <n v="6920210"/>
    <s v="Grande Ronde Hospital"/>
    <x v="6"/>
    <x v="2"/>
    <s v="Yes"/>
    <n v="94145886"/>
    <n v="65162834"/>
    <n v="1076080"/>
    <n v="66238914"/>
    <n v="63270316"/>
    <n v="2968598"/>
    <n v="4.4816525826495285E-2"/>
    <n v="635284"/>
    <n v="66874198"/>
    <n v="3603882"/>
    <n v="5.3890470581792999E-2"/>
    <n v="4163106"/>
    <n v="2943588"/>
    <n v="7106694"/>
    <n v="73667757"/>
    <n v="42375066"/>
    <n v="31292691"/>
  </r>
  <r>
    <n v="20"/>
    <n v="6920210"/>
    <s v="Grande Ronde Hospital"/>
    <x v="7"/>
    <x v="2"/>
    <s v="Yes"/>
    <n v="100856536"/>
    <n v="65806038"/>
    <n v="758267"/>
    <n v="66564305"/>
    <n v="65130803"/>
    <n v="1433502"/>
    <n v="2.1535596292938084E-2"/>
    <n v="2228178"/>
    <n v="68792483"/>
    <n v="3661680"/>
    <n v="5.3227908636471227E-2"/>
    <n v="3530230"/>
    <n v="3499970"/>
    <n v="7030200"/>
    <n v="78512358"/>
    <n v="46848381"/>
    <n v="31663977"/>
  </r>
  <r>
    <n v="20"/>
    <n v="6920210"/>
    <s v="Grande Ronde Hospital"/>
    <x v="8"/>
    <x v="2"/>
    <s v="Yes"/>
    <n v="103100365"/>
    <n v="68226564"/>
    <n v="1299152"/>
    <n v="69525716"/>
    <n v="66001201"/>
    <n v="3524515"/>
    <n v="5.0693688648959762E-2"/>
    <n v="2442665"/>
    <n v="71968381"/>
    <n v="5967180"/>
    <n v="8.2913911874716209E-2"/>
    <n v="3437431"/>
    <n v="2639149"/>
    <n v="6076580"/>
    <n v="84636291"/>
    <n v="51116690"/>
    <n v="33519601"/>
  </r>
  <r>
    <n v="20"/>
    <n v="6920210"/>
    <s v="Grande Ronde Hospital"/>
    <x v="9"/>
    <x v="2"/>
    <s v="Yes"/>
    <n v="111345652"/>
    <n v="73127581"/>
    <n v="1208608"/>
    <n v="74336189"/>
    <n v="71479272"/>
    <n v="2856917"/>
    <n v="3.8432384528079587E-2"/>
    <n v="2511128"/>
    <n v="76847317"/>
    <n v="5368045"/>
    <n v="6.985338212913797E-2"/>
    <n v="1717323"/>
    <n v="1856420"/>
    <n v="3573743"/>
    <n v="89183289"/>
    <n v="52371292"/>
    <n v="36811997"/>
  </r>
  <r>
    <n v="20"/>
    <n v="6920210"/>
    <s v="Grande Ronde Hospital"/>
    <x v="10"/>
    <x v="2"/>
    <s v="Yes"/>
    <n v="131371907"/>
    <n v="84102598"/>
    <n v="1368106"/>
    <n v="85470704"/>
    <n v="79750659"/>
    <n v="5720045"/>
    <n v="6.6924042184091523E-2"/>
    <n v="644642"/>
    <n v="86115346"/>
    <n v="6364687"/>
    <n v="7.3908859403526053E-2"/>
    <n v="2053106"/>
    <n v="1458246"/>
    <n v="3511352"/>
    <n v="97476974"/>
    <n v="56814793"/>
    <n v="40662181"/>
  </r>
  <r>
    <n v="20"/>
    <n v="6920210"/>
    <s v="Grande Ronde Hospital"/>
    <x v="11"/>
    <x v="2"/>
    <s v="Yes"/>
    <n v="145198452"/>
    <n v="89515881"/>
    <n v="3616474"/>
    <n v="93132355"/>
    <n v="90134066"/>
    <n v="2998289"/>
    <n v="3.2193849280413883E-2"/>
    <n v="5508541"/>
    <n v="98640896"/>
    <n v="8506830"/>
    <n v="8.6240396680906065E-2"/>
    <n v="2653369"/>
    <n v="1955381"/>
    <n v="4608750"/>
    <n v="95970759"/>
    <n v="54255558"/>
    <n v="41715201"/>
  </r>
  <r>
    <n v="20"/>
    <n v="6920210"/>
    <s v="Grande Ronde Hospital"/>
    <x v="12"/>
    <x v="2"/>
    <s v="Yes"/>
    <n v="152033681"/>
    <n v="98217463"/>
    <n v="4920904"/>
    <n v="103138367"/>
    <n v="102619698"/>
    <n v="518669"/>
    <n v="5.0288657372285139E-3"/>
    <n v="3733956"/>
    <n v="106872323"/>
    <n v="4252625"/>
    <n v="3.9791639973990274E-2"/>
    <n v="4180682"/>
    <n v="1858240"/>
    <n v="6038922"/>
    <n v="107070807"/>
    <n v="58355022"/>
    <n v="48715785"/>
  </r>
  <r>
    <n v="21"/>
    <n v="6920075"/>
    <s v="Harney District Hospital"/>
    <x v="0"/>
    <x v="2"/>
    <s v="Yes"/>
    <n v="12694013"/>
    <n v="10727950"/>
    <n v="204732"/>
    <n v="10932682"/>
    <n v="11593383"/>
    <n v="-660701"/>
    <n v="-6.0433569731562664E-2"/>
    <n v="789671"/>
    <n v="11722353"/>
    <n v="128970"/>
    <n v="1.1002057351454951E-2"/>
    <n v="100623"/>
    <n v="595325"/>
    <n v="695948"/>
    <s v="na"/>
    <s v="na"/>
    <s v="na"/>
  </r>
  <r>
    <n v="21"/>
    <n v="6920075"/>
    <s v="Harney District Hospital"/>
    <x v="1"/>
    <x v="2"/>
    <s v="Yes"/>
    <n v="14541116"/>
    <n v="11920641"/>
    <n v="130357"/>
    <n v="12050998"/>
    <n v="12637771"/>
    <n v="-586773"/>
    <n v="-4.8690822121122253E-2"/>
    <n v="1417349"/>
    <n v="13468347"/>
    <n v="830576"/>
    <n v="6.1668740789051546E-2"/>
    <n v="146517"/>
    <n v="776188"/>
    <n v="922705"/>
    <n v="22655790"/>
    <n v="2635733"/>
    <n v="20020057"/>
  </r>
  <r>
    <n v="21"/>
    <n v="6920075"/>
    <s v="Harney District Hospital"/>
    <x v="2"/>
    <x v="2"/>
    <s v="Yes"/>
    <n v="14283481"/>
    <n v="12183899"/>
    <n v="178069"/>
    <n v="12361966"/>
    <n v="13718920"/>
    <n v="-1356954"/>
    <n v="-0.10976846239505916"/>
    <n v="426303"/>
    <n v="12788269"/>
    <n v="-930650"/>
    <n v="-7.2773727233920393E-2"/>
    <n v="211162"/>
    <n v="710617"/>
    <n v="921779"/>
    <n v="27752403"/>
    <n v="4237265"/>
    <n v="23515138"/>
  </r>
  <r>
    <n v="21"/>
    <n v="6920075"/>
    <s v="Harney District Hospital"/>
    <x v="3"/>
    <x v="2"/>
    <s v="Yes"/>
    <n v="15303307"/>
    <n v="13255802"/>
    <n v="189418"/>
    <n v="13445220"/>
    <n v="15049792"/>
    <n v="-1604572"/>
    <n v="-0.11934144625376156"/>
    <n v="259138"/>
    <n v="13704358"/>
    <n v="-1345434"/>
    <n v="-9.8175631430527432E-2"/>
    <n v="398635"/>
    <n v="544406"/>
    <n v="943041"/>
    <n v="28001421"/>
    <n v="6025801"/>
    <n v="21975620"/>
  </r>
  <r>
    <n v="21"/>
    <n v="6920075"/>
    <s v="Harney District Hospital"/>
    <x v="4"/>
    <x v="2"/>
    <s v="Yes"/>
    <n v="17551692"/>
    <n v="13622462"/>
    <n v="171422"/>
    <n v="13793884"/>
    <n v="14323003"/>
    <n v="-529119"/>
    <n v="-3.8358956766636573E-2"/>
    <n v="340406"/>
    <n v="14134290"/>
    <n v="-188713"/>
    <n v="-1.3351431164918789E-2"/>
    <n v="154685"/>
    <n v="980231"/>
    <n v="1134916"/>
    <n v="28401752"/>
    <n v="7907227"/>
    <n v="20494525"/>
  </r>
  <r>
    <n v="21"/>
    <n v="6920075"/>
    <s v="Harney District Hospital"/>
    <x v="5"/>
    <x v="2"/>
    <s v="Yes"/>
    <n v="17153463"/>
    <n v="13984826"/>
    <n v="272606"/>
    <n v="14257432"/>
    <n v="14442220"/>
    <n v="-184788"/>
    <n v="-1.2960819311640413E-2"/>
    <n v="41002"/>
    <n v="14298434"/>
    <n v="-143786"/>
    <n v="-1.0056066279705875E-2"/>
    <n v="161052"/>
    <n v="960563"/>
    <n v="1121615"/>
    <n v="28469700"/>
    <n v="9713625"/>
    <n v="18756075"/>
  </r>
  <r>
    <n v="21"/>
    <n v="6920075"/>
    <s v="Harney District Hospital"/>
    <x v="6"/>
    <x v="2"/>
    <s v="Yes"/>
    <n v="17245684"/>
    <n v="14409221"/>
    <n v="439388"/>
    <n v="14848609"/>
    <n v="15127930"/>
    <n v="-279321"/>
    <n v="-1.8811257000571568E-2"/>
    <n v="176668"/>
    <n v="15025277"/>
    <n v="-102653"/>
    <n v="-6.8320204679088448E-3"/>
    <n v="192965"/>
    <n v="1357826"/>
    <n v="1550791"/>
    <n v="28707765"/>
    <n v="11276081"/>
    <n v="17431684"/>
  </r>
  <r>
    <n v="21"/>
    <n v="6920075"/>
    <s v="Harney District Hospital"/>
    <x v="7"/>
    <x v="2"/>
    <s v="Yes"/>
    <n v="22327285"/>
    <n v="16139089"/>
    <n v="720780"/>
    <n v="16859869"/>
    <n v="17477135"/>
    <n v="-617266"/>
    <n v="-3.6611553743389112E-2"/>
    <n v="224248"/>
    <n v="17084117"/>
    <n v="-393018"/>
    <n v="-2.3004876400694284E-2"/>
    <n v="260155"/>
    <n v="1750717"/>
    <n v="2010872"/>
    <n v="28677497"/>
    <n v="12689284"/>
    <n v="15988213"/>
  </r>
  <r>
    <n v="21"/>
    <n v="6920075"/>
    <s v="Harney District Hospital"/>
    <x v="8"/>
    <x v="2"/>
    <s v="Yes"/>
    <n v="24504805"/>
    <n v="17651564"/>
    <n v="1191553"/>
    <n v="18843117"/>
    <n v="19261647"/>
    <n v="-418530"/>
    <n v="-2.2211293386333056E-2"/>
    <n v="138431"/>
    <n v="18981548"/>
    <n v="-280099"/>
    <n v="-1.4756383409825163E-2"/>
    <n v="440415"/>
    <n v="1488678"/>
    <n v="1929093"/>
    <n v="30623189"/>
    <n v="13921797"/>
    <n v="16701392"/>
  </r>
  <r>
    <n v="21"/>
    <n v="6920075"/>
    <s v="Harney District Hospital"/>
    <x v="9"/>
    <x v="2"/>
    <s v="Yes"/>
    <n v="27112112"/>
    <n v="20243587"/>
    <n v="1530444"/>
    <n v="21774031"/>
    <n v="20849010"/>
    <n v="925021"/>
    <n v="4.2482763067619403E-2"/>
    <n v="362631"/>
    <n v="22136662"/>
    <n v="1287652"/>
    <n v="5.8168300171001393E-2"/>
    <n v="283190"/>
    <n v="1600257"/>
    <n v="1883447"/>
    <n v="30944840"/>
    <n v="15644140"/>
    <n v="15300700"/>
  </r>
  <r>
    <n v="21"/>
    <n v="6920075"/>
    <s v="Harney District Hospital"/>
    <x v="10"/>
    <x v="2"/>
    <s v="Yes"/>
    <n v="27836838"/>
    <n v="21504115"/>
    <n v="774540"/>
    <n v="22278655"/>
    <n v="26027519"/>
    <n v="-3748864"/>
    <n v="-0.1682715585837655"/>
    <n v="437396"/>
    <n v="22716051"/>
    <n v="-3311468"/>
    <n v="-0.14577657005612463"/>
    <n v="160595"/>
    <n v="1665502"/>
    <n v="1826097"/>
    <n v="30327838"/>
    <n v="16620211"/>
    <n v="13707627"/>
  </r>
  <r>
    <n v="21"/>
    <n v="6920075"/>
    <s v="Harney District Hospital"/>
    <x v="11"/>
    <x v="2"/>
    <s v="Yes"/>
    <n v="30047893"/>
    <n v="22049603"/>
    <n v="1903781"/>
    <n v="23953384"/>
    <n v="24382161"/>
    <n v="-428777"/>
    <n v="-1.790047702654456E-2"/>
    <n v="541595"/>
    <n v="24494979"/>
    <n v="112818"/>
    <n v="4.6057602253914975E-3"/>
    <n v="184036"/>
    <n v="1557154"/>
    <n v="1741190"/>
    <n v="30792315"/>
    <n v="18305779"/>
    <n v="12486536"/>
  </r>
  <r>
    <n v="21"/>
    <n v="6920075"/>
    <s v="Harney District Hospital"/>
    <x v="12"/>
    <x v="2"/>
    <s v="Yes"/>
    <n v="29912820"/>
    <n v="22684653"/>
    <n v="1777507"/>
    <n v="24462160"/>
    <n v="25533755"/>
    <n v="-1071595"/>
    <n v="-4.3806229703345904E-2"/>
    <n v="664177"/>
    <n v="25126337"/>
    <n v="-407418"/>
    <n v="-1.6214778938927709E-2"/>
    <n v="262898"/>
    <n v="1454204"/>
    <n v="1717102"/>
    <n v="31133826"/>
    <n v="19750558"/>
    <n v="11383268"/>
  </r>
  <r>
    <n v="24"/>
    <n v="6920340"/>
    <s v="Saint Alphonsus Medical Center - Ontario"/>
    <x v="0"/>
    <x v="2"/>
    <s v="No"/>
    <n v="97067989"/>
    <n v="46488188"/>
    <n v="2553118"/>
    <n v="49041306"/>
    <n v="48906850"/>
    <n v="134644"/>
    <n v="2.7455223154130518E-3"/>
    <n v="1332978"/>
    <n v="50374284"/>
    <n v="1467622"/>
    <n v="2.9134349582020859E-2"/>
    <n v="3223736"/>
    <n v="5033000"/>
    <n v="8256736"/>
    <s v="na"/>
    <s v="na"/>
    <s v="na"/>
  </r>
  <r>
    <n v="24"/>
    <n v="6920340"/>
    <s v="Saint Alphonsus Medical Center - Ontario"/>
    <x v="1"/>
    <x v="2"/>
    <s v="No"/>
    <n v="106982171"/>
    <n v="47041591"/>
    <n v="1858293"/>
    <n v="48899884"/>
    <n v="49848593"/>
    <n v="-948709"/>
    <n v="-1.9401048067925888E-2"/>
    <n v="1606922"/>
    <n v="50506806"/>
    <n v="658213"/>
    <n v="1.3032164417603442E-2"/>
    <n v="1878573"/>
    <n v="5484189"/>
    <n v="7362762"/>
    <n v="76522483"/>
    <n v="30124548"/>
    <n v="46397935"/>
  </r>
  <r>
    <n v="24"/>
    <n v="6920340"/>
    <s v="Saint Alphonsus Medical Center - Ontario"/>
    <x v="2"/>
    <x v="2"/>
    <s v="No"/>
    <n v="105964789"/>
    <n v="51226671"/>
    <n v="3172027"/>
    <n v="54398698"/>
    <n v="53798761"/>
    <n v="599938"/>
    <n v="1.1028536013858272E-2"/>
    <n v="47110"/>
    <n v="54445808"/>
    <n v="647048"/>
    <n v="1.1884257462025359E-2"/>
    <n v="2737456"/>
    <n v="5063000"/>
    <n v="7800456"/>
    <n v="78293816"/>
    <n v="34484331"/>
    <n v="43809485"/>
  </r>
  <r>
    <n v="24"/>
    <n v="6920340"/>
    <s v="Saint Alphonsus Medical Center - Ontario"/>
    <x v="3"/>
    <x v="2"/>
    <s v="No"/>
    <n v="113800958"/>
    <n v="56881000"/>
    <n v="1717000"/>
    <n v="58598000"/>
    <n v="56981000"/>
    <n v="1617000"/>
    <n v="2.7594798457285231E-2"/>
    <n v="-1238000"/>
    <n v="57360000"/>
    <n v="379000"/>
    <n v="6.6073919107391913E-3"/>
    <n v="3881849"/>
    <n v="4267000"/>
    <n v="8148849"/>
    <n v="77186071"/>
    <n v="37395790"/>
    <n v="39790281"/>
  </r>
  <r>
    <n v="24"/>
    <n v="6920340"/>
    <s v="Saint Alphonsus Medical Center - Ontario"/>
    <x v="4"/>
    <x v="2"/>
    <s v="No"/>
    <n v="94871042"/>
    <n v="47254131"/>
    <n v="1397023"/>
    <n v="48651154"/>
    <n v="45331561"/>
    <n v="3319593"/>
    <n v="6.8232564432079049E-2"/>
    <n v="1221146"/>
    <n v="49872300"/>
    <n v="4540739"/>
    <n v="9.1047314842106736E-2"/>
    <n v="3457464"/>
    <n v="3526138"/>
    <n v="6983602"/>
    <n v="77704664"/>
    <n v="40253525"/>
    <n v="37451139"/>
  </r>
  <r>
    <n v="24"/>
    <n v="6920340"/>
    <s v="Saint Alphonsus Medical Center - Ontario"/>
    <x v="5"/>
    <x v="2"/>
    <s v="No"/>
    <n v="125873000"/>
    <n v="58600000"/>
    <n v="1938000"/>
    <n v="60628000"/>
    <n v="58592000"/>
    <n v="2036000"/>
    <n v="3.358184337269908E-2"/>
    <n v="2386000"/>
    <n v="63014000"/>
    <n v="4422000"/>
    <n v="7.0174881772304562E-2"/>
    <n v="4826000"/>
    <n v="3610000"/>
    <n v="8436000"/>
    <n v="20144232"/>
    <n v="1472874"/>
    <n v="18671358"/>
  </r>
  <r>
    <n v="24"/>
    <n v="6920340"/>
    <s v="Saint Alphonsus Medical Center - Ontario"/>
    <x v="6"/>
    <x v="2"/>
    <s v="No"/>
    <n v="130115229"/>
    <n v="59455828"/>
    <n v="2225897"/>
    <n v="61681724"/>
    <n v="60867252"/>
    <n v="814473"/>
    <n v="1.3204446101409228E-2"/>
    <n v="-282779"/>
    <n v="61398945"/>
    <n v="531693"/>
    <n v="8.6596439075622561E-3"/>
    <n v="5320034"/>
    <n v="2690235"/>
    <n v="8010269"/>
    <n v="0"/>
    <n v="0"/>
    <n v="25040085"/>
  </r>
  <r>
    <n v="24"/>
    <n v="6920340"/>
    <s v="Saint Alphonsus Medical Center - Ontario"/>
    <x v="7"/>
    <x v="2"/>
    <s v="No"/>
    <n v="128804379"/>
    <n v="56387356"/>
    <n v="2745444"/>
    <n v="59132800"/>
    <n v="62212330"/>
    <n v="-3079530"/>
    <n v="-5.2078203636560419E-2"/>
    <n v="1410227"/>
    <n v="60543027"/>
    <n v="-1669303"/>
    <n v="-2.7572176065792018E-2"/>
    <n v="5639951"/>
    <n v="3753261"/>
    <n v="9393212"/>
    <n v="35357935"/>
    <n v="5190473"/>
    <n v="30167462"/>
  </r>
  <r>
    <n v="24"/>
    <n v="6920340"/>
    <s v="Saint Alphonsus Medical Center - Ontario"/>
    <x v="8"/>
    <x v="2"/>
    <s v="No"/>
    <n v="140833615"/>
    <n v="56831208"/>
    <n v="3652390"/>
    <n v="60483598"/>
    <n v="61819217"/>
    <n v="-1335619"/>
    <n v="-2.2082333792377895E-2"/>
    <n v="1274689"/>
    <n v="61758287"/>
    <n v="-60930"/>
    <n v="-9.8658824523419823E-4"/>
    <n v="5512586"/>
    <n v="3978113"/>
    <n v="9490699"/>
    <n v="36644377"/>
    <n v="7862405"/>
    <n v="28781972"/>
  </r>
  <r>
    <n v="24"/>
    <n v="6920340"/>
    <s v="Saint Alphonsus Medical Center - Ontario"/>
    <x v="9"/>
    <x v="2"/>
    <s v="No"/>
    <n v="151330269"/>
    <n v="62608195"/>
    <n v="5015801"/>
    <n v="67623996"/>
    <n v="62017996"/>
    <n v="5606000"/>
    <n v="8.2899567189138004E-2"/>
    <n v="227571"/>
    <n v="67851567"/>
    <n v="5833571"/>
    <n v="8.59754793872336E-2"/>
    <n v="3001859"/>
    <n v="2094168"/>
    <n v="5096027"/>
    <n v="39738473"/>
    <n v="10851638"/>
    <n v="28886835"/>
  </r>
  <r>
    <n v="24"/>
    <n v="6920340"/>
    <s v="Saint Alphonsus Medical Center - Ontario"/>
    <x v="10"/>
    <x v="2"/>
    <s v="No"/>
    <n v="159826759"/>
    <n v="67711558"/>
    <n v="4519991"/>
    <n v="72231550"/>
    <n v="68328525"/>
    <n v="3903024"/>
    <n v="5.4034891955108258E-2"/>
    <n v="-777462"/>
    <n v="71454088"/>
    <n v="3125562"/>
    <n v="4.374224187145178E-2"/>
    <n v="3420112"/>
    <n v="1476572"/>
    <n v="4896684"/>
    <n v="49637600"/>
    <n v="14279639"/>
    <n v="35357961"/>
  </r>
  <r>
    <n v="24"/>
    <n v="6920340"/>
    <s v="Saint Alphonsus Medical Center - Ontario"/>
    <x v="11"/>
    <x v="2"/>
    <s v="No"/>
    <n v="165256908"/>
    <n v="68885609"/>
    <n v="4606469"/>
    <n v="73492078"/>
    <n v="73327303"/>
    <n v="164775"/>
    <n v="2.2420783910886287E-3"/>
    <n v="2202589"/>
    <n v="75694667"/>
    <n v="2367364"/>
    <n v="3.1275175568181046E-2"/>
    <n v="3875508"/>
    <n v="1909366"/>
    <n v="5784874"/>
    <n v="49881502"/>
    <n v="18507770"/>
    <n v="31373731"/>
  </r>
  <r>
    <n v="24"/>
    <n v="6920340"/>
    <s v="Saint Alphonsus Medical Center - Ontario"/>
    <x v="12"/>
    <x v="2"/>
    <s v="No"/>
    <n v="176960282"/>
    <n v="72821732"/>
    <n v="3397491"/>
    <n v="76219223"/>
    <n v="76050614"/>
    <n v="168609"/>
    <n v="2.2121584734601661E-3"/>
    <n v="0"/>
    <n v="76219223"/>
    <n v="168609"/>
    <n v="2.2121584734601661E-3"/>
    <n v="3659731"/>
    <n v="2933886"/>
    <n v="6593617"/>
    <n v="49959607"/>
    <n v="21187292"/>
    <n v="28772315"/>
  </r>
  <r>
    <n v="25"/>
    <n v="6920190"/>
    <s v="Providence Hood River Memorial Hospital"/>
    <x v="0"/>
    <x v="1"/>
    <s v="Yes"/>
    <n v="79191687"/>
    <n v="47220000"/>
    <n v="378819"/>
    <n v="47598819"/>
    <n v="42860577"/>
    <n v="4738242"/>
    <n v="9.954536897228479E-2"/>
    <n v="1943487"/>
    <n v="49542306"/>
    <n v="6681729"/>
    <n v="0.13486915607036942"/>
    <n v="4063516"/>
    <n v="807000"/>
    <n v="4870516"/>
    <s v="na"/>
    <s v="na"/>
    <s v="na"/>
  </r>
  <r>
    <n v="25"/>
    <n v="6920190"/>
    <s v="Providence Hood River Memorial Hospital"/>
    <x v="1"/>
    <x v="1"/>
    <s v="Yes"/>
    <n v="82303268"/>
    <n v="49879971"/>
    <n v="526133"/>
    <n v="50406104"/>
    <n v="44159095"/>
    <n v="6247009"/>
    <n v="0.12393358153607746"/>
    <n v="5557189"/>
    <n v="55963293"/>
    <n v="11804198"/>
    <n v="0.21092750921572825"/>
    <n v="4130208"/>
    <n v="758392"/>
    <n v="4888600"/>
    <n v="46602768"/>
    <n v="21597370"/>
    <n v="25005398"/>
  </r>
  <r>
    <n v="25"/>
    <n v="6920190"/>
    <s v="Providence Hood River Memorial Hospital"/>
    <x v="2"/>
    <x v="1"/>
    <s v="Yes"/>
    <n v="91967708"/>
    <n v="54482231"/>
    <n v="568758"/>
    <n v="55050989"/>
    <n v="47986281"/>
    <n v="7064708"/>
    <n v="0.12833026487498708"/>
    <n v="-7736140"/>
    <n v="47314849"/>
    <n v="-671140"/>
    <n v="-1.4184553352373586E-2"/>
    <n v="5106474"/>
    <n v="1144906"/>
    <n v="6251380"/>
    <n v="75932688"/>
    <n v="23374286"/>
    <n v="52558402"/>
  </r>
  <r>
    <n v="25"/>
    <n v="6920190"/>
    <s v="Providence Hood River Memorial Hospital"/>
    <x v="3"/>
    <x v="1"/>
    <s v="Yes"/>
    <n v="101473003"/>
    <n v="63094010"/>
    <n v="671433"/>
    <n v="63765443"/>
    <n v="57191601"/>
    <n v="6573842"/>
    <n v="0.10309411635390034"/>
    <n v="-63177"/>
    <n v="63702266"/>
    <n v="6510665"/>
    <n v="0.10220460603395176"/>
    <n v="8073885"/>
    <n v="1505070"/>
    <n v="9578955"/>
    <n v="92722092"/>
    <n v="26026180"/>
    <n v="66695912"/>
  </r>
  <r>
    <n v="25"/>
    <n v="6920190"/>
    <s v="Providence Hood River Memorial Hospital"/>
    <x v="4"/>
    <x v="1"/>
    <s v="Yes"/>
    <n v="99292675"/>
    <n v="62575723"/>
    <n v="547930"/>
    <n v="63123653"/>
    <n v="62883223"/>
    <n v="240430"/>
    <n v="3.8088733552856962E-3"/>
    <n v="229922"/>
    <n v="63353575"/>
    <n v="470352"/>
    <n v="7.424237700871656E-3"/>
    <n v="7141605"/>
    <n v="1252324"/>
    <n v="8393929"/>
    <n v="98815338"/>
    <n v="31577799"/>
    <n v="67237539"/>
  </r>
  <r>
    <n v="25"/>
    <n v="6920190"/>
    <s v="Providence Hood River Memorial Hospital"/>
    <x v="5"/>
    <x v="1"/>
    <s v="Yes"/>
    <n v="100296691"/>
    <n v="64162694"/>
    <n v="1092541"/>
    <n v="65255235"/>
    <n v="64431927"/>
    <n v="823308"/>
    <n v="1.2616734887246977E-2"/>
    <n v="232523"/>
    <n v="65487758"/>
    <n v="1055831"/>
    <n v="1.6122570572655731E-2"/>
    <n v="5166459"/>
    <n v="1210311"/>
    <n v="6376770"/>
    <n v="104317120"/>
    <n v="36616814"/>
    <n v="67700306"/>
  </r>
  <r>
    <n v="25"/>
    <n v="6920190"/>
    <s v="Providence Hood River Memorial Hospital"/>
    <x v="6"/>
    <x v="1"/>
    <s v="Yes"/>
    <n v="111605391"/>
    <n v="67097032"/>
    <n v="400190"/>
    <n v="67497222"/>
    <n v="65458292"/>
    <n v="2038930"/>
    <n v="3.0207613581489323E-2"/>
    <n v="3097"/>
    <n v="67500319"/>
    <n v="2042027"/>
    <n v="3.025210888262617E-2"/>
    <n v="5820173"/>
    <n v="1332570"/>
    <n v="7152743"/>
    <n v="102909719"/>
    <n v="41387514"/>
    <n v="61522205"/>
  </r>
  <r>
    <n v="25"/>
    <n v="6920190"/>
    <s v="Providence Hood River Memorial Hospital"/>
    <x v="7"/>
    <x v="1"/>
    <s v="Yes"/>
    <n v="113899328"/>
    <n v="67733144"/>
    <n v="401906"/>
    <n v="68135050"/>
    <n v="68360344"/>
    <n v="-225294"/>
    <n v="-3.306580093505472E-3"/>
    <n v="-96"/>
    <n v="68134954"/>
    <n v="-225390"/>
    <n v="-3.307993720814723E-3"/>
    <n v="6221851"/>
    <n v="675718"/>
    <n v="6897569"/>
    <n v="103078961"/>
    <n v="46974595"/>
    <n v="56104366"/>
  </r>
  <r>
    <n v="25"/>
    <n v="6920190"/>
    <s v="Providence Hood River Memorial Hospital"/>
    <x v="8"/>
    <x v="1"/>
    <s v="Yes"/>
    <n v="124574963"/>
    <n v="73215602"/>
    <n v="1204106"/>
    <n v="74419708"/>
    <n v="80009501"/>
    <n v="-5589793"/>
    <n v="-7.5111729812215866E-2"/>
    <n v="457"/>
    <n v="74420165"/>
    <n v="-5589336"/>
    <n v="-7.510512775670411E-2"/>
    <n v="4244577"/>
    <n v="522634"/>
    <n v="4767211"/>
    <n v="103711364"/>
    <n v="52044182"/>
    <n v="51667182"/>
  </r>
  <r>
    <n v="25"/>
    <n v="6920190"/>
    <s v="Providence Hood River Memorial Hospital"/>
    <x v="9"/>
    <x v="1"/>
    <s v="Yes"/>
    <n v="131788144"/>
    <n v="75260363"/>
    <n v="1662759"/>
    <n v="76923122"/>
    <n v="84025964"/>
    <n v="-7102842"/>
    <n v="-9.2336891890581349E-2"/>
    <n v="3186993"/>
    <n v="80110115"/>
    <n v="-3915849"/>
    <n v="-4.8880831091055107E-2"/>
    <n v="3840181"/>
    <n v="248156"/>
    <n v="4088337"/>
    <n v="104830376"/>
    <n v="56706202"/>
    <n v="48124174"/>
  </r>
  <r>
    <n v="25"/>
    <n v="6920190"/>
    <s v="Providence Hood River Memorial Hospital"/>
    <x v="10"/>
    <x v="1"/>
    <s v="Yes"/>
    <n v="150298173"/>
    <n v="83184345"/>
    <n v="1074242"/>
    <n v="84258587"/>
    <n v="93308915"/>
    <n v="-9050328"/>
    <n v="-0.10741134313111612"/>
    <n v="346180"/>
    <n v="84604767"/>
    <n v="-8704148"/>
    <n v="-0.10288011312648612"/>
    <n v="2991186"/>
    <n v="195727"/>
    <n v="3186913"/>
    <n v="106458294"/>
    <n v="61287593"/>
    <n v="45170701"/>
  </r>
  <r>
    <n v="25"/>
    <n v="6920190"/>
    <s v="Providence Hood River Memorial Hospital"/>
    <x v="11"/>
    <x v="1"/>
    <s v="Yes"/>
    <n v="158738927"/>
    <n v="86483474"/>
    <n v="2060405"/>
    <n v="88543879"/>
    <n v="91748387"/>
    <n v="-3204508"/>
    <n v="-3.6191186067192745E-2"/>
    <n v="204654"/>
    <n v="88748533"/>
    <n v="-2999854"/>
    <n v="-3.3801730559309642E-2"/>
    <n v="4292601"/>
    <n v="640816"/>
    <n v="4933417"/>
    <n v="107670335"/>
    <n v="65716641"/>
    <n v="41953694"/>
  </r>
  <r>
    <n v="25"/>
    <n v="6920190"/>
    <s v="Providence Hood River Memorial Hospital"/>
    <x v="12"/>
    <x v="1"/>
    <s v="Yes"/>
    <n v="167653480"/>
    <n v="95225524"/>
    <n v="2318682"/>
    <n v="97544206"/>
    <n v="102260878"/>
    <n v="-4716672"/>
    <n v="-4.8354199530826057E-2"/>
    <n v="-169178"/>
    <n v="97375028"/>
    <n v="-4885850"/>
    <n v="-5.017559532819852E-2"/>
    <n v="5067207"/>
    <n v="620767"/>
    <n v="5687974"/>
    <n v="107956889"/>
    <n v="69754612"/>
    <n v="38202277"/>
  </r>
  <r>
    <n v="26"/>
    <n v="6920005"/>
    <s v="Asante Three Rivers Medical Center"/>
    <x v="0"/>
    <x v="0"/>
    <s v="No"/>
    <n v="217966944"/>
    <n v="99822367"/>
    <n v="1198194"/>
    <n v="101020561"/>
    <n v="91225702"/>
    <n v="9794859"/>
    <n v="9.6959063610822752E-2"/>
    <n v="8461"/>
    <n v="101029022"/>
    <n v="9803320"/>
    <n v="9.7034691675031759E-2"/>
    <n v="6956757"/>
    <n v="7163511"/>
    <n v="14120268"/>
    <s v="na"/>
    <s v="na"/>
    <s v="na"/>
  </r>
  <r>
    <n v="26"/>
    <n v="6920005"/>
    <s v="Asante Three Rivers Medical Center"/>
    <x v="1"/>
    <x v="0"/>
    <s v="No"/>
    <n v="233325321"/>
    <n v="102345615"/>
    <n v="1095049"/>
    <n v="103440664"/>
    <n v="97766917"/>
    <n v="5673747"/>
    <n v="5.4850256955040429E-2"/>
    <n v="5641"/>
    <n v="103446305"/>
    <n v="5679388"/>
    <n v="5.4901796637395604E-2"/>
    <n v="11390149"/>
    <n v="7015232"/>
    <n v="18405381"/>
    <n v="92653895"/>
    <n v="34570365"/>
    <n v="58083530"/>
  </r>
  <r>
    <n v="26"/>
    <n v="6920005"/>
    <s v="Asante Three Rivers Medical Center"/>
    <x v="2"/>
    <x v="0"/>
    <s v="No"/>
    <n v="258461838"/>
    <n v="109920690"/>
    <n v="1236623"/>
    <n v="111157313"/>
    <n v="111681783"/>
    <n v="-524470"/>
    <n v="-4.7182680639284618E-3"/>
    <n v="10951"/>
    <n v="111168264"/>
    <n v="-513519"/>
    <n v="-4.6192949455430912E-3"/>
    <n v="10894627"/>
    <n v="8942572"/>
    <n v="19837199"/>
    <n v="95830537"/>
    <n v="38221658"/>
    <n v="57608879"/>
  </r>
  <r>
    <n v="26"/>
    <n v="6920005"/>
    <s v="Asante Three Rivers Medical Center"/>
    <x v="3"/>
    <x v="0"/>
    <s v="No"/>
    <n v="275404000"/>
    <n v="124111000"/>
    <n v="1245000"/>
    <n v="125356000"/>
    <n v="119556000"/>
    <n v="5800000"/>
    <n v="4.6268228086409902E-2"/>
    <n v="1763000"/>
    <n v="127119000"/>
    <n v="7563000"/>
    <n v="5.9495433412786444E-2"/>
    <n v="12957264"/>
    <n v="8303417"/>
    <n v="21260681"/>
    <n v="98648736"/>
    <n v="41941459"/>
    <n v="56707277"/>
  </r>
  <r>
    <n v="26"/>
    <n v="6920005"/>
    <s v="Asante Three Rivers Medical Center"/>
    <x v="4"/>
    <x v="0"/>
    <s v="No"/>
    <n v="312168829"/>
    <n v="127295928"/>
    <n v="1158741"/>
    <n v="128454669"/>
    <n v="121542761"/>
    <n v="6911908"/>
    <n v="5.3808149239012872E-2"/>
    <n v="3743000"/>
    <n v="132197669"/>
    <n v="10654908"/>
    <n v="8.0598304649380767E-2"/>
    <n v="22694261"/>
    <n v="3734560"/>
    <n v="26428821"/>
    <n v="102220665"/>
    <n v="45995342"/>
    <n v="56225323"/>
  </r>
  <r>
    <n v="26"/>
    <n v="6920005"/>
    <s v="Asante Three Rivers Medical Center"/>
    <x v="5"/>
    <x v="0"/>
    <s v="No"/>
    <n v="352393646"/>
    <n v="135820613"/>
    <n v="1971702"/>
    <n v="137792315"/>
    <n v="127655241"/>
    <n v="10137074"/>
    <n v="7.3567774806599331E-2"/>
    <n v="-1224980"/>
    <n v="136567335"/>
    <n v="8912094"/>
    <n v="6.5257874439740654E-2"/>
    <n v="21427439"/>
    <n v="2848002"/>
    <n v="24275441"/>
    <n v="102165698"/>
    <n v="42982157"/>
    <n v="59183541"/>
  </r>
  <r>
    <n v="26"/>
    <n v="6920005"/>
    <s v="Asante Three Rivers Medical Center"/>
    <x v="6"/>
    <x v="0"/>
    <s v="No"/>
    <n v="359189500"/>
    <n v="127743216"/>
    <n v="1773554"/>
    <n v="129516770"/>
    <n v="127812893"/>
    <n v="1703877"/>
    <n v="1.3155647720368566E-2"/>
    <n v="13066222"/>
    <n v="142582992"/>
    <n v="14770099"/>
    <n v="0.10358948702661534"/>
    <n v="22564617"/>
    <n v="2517040"/>
    <n v="25081657"/>
    <n v="108139317"/>
    <n v="47764614"/>
    <n v="60374703"/>
  </r>
  <r>
    <n v="26"/>
    <n v="6920005"/>
    <s v="Asante Three Rivers Medical Center"/>
    <x v="7"/>
    <x v="0"/>
    <s v="No"/>
    <n v="374090280"/>
    <n v="124046933"/>
    <n v="2706663"/>
    <n v="126753596"/>
    <n v="123558322"/>
    <n v="3195274"/>
    <n v="2.5208547140548185E-2"/>
    <n v="153854"/>
    <n v="126907450"/>
    <n v="3349128"/>
    <n v="2.6390318298886314E-2"/>
    <n v="23885506"/>
    <n v="4829409"/>
    <n v="28714915"/>
    <n v="110438281"/>
    <n v="52421821"/>
    <n v="58016460"/>
  </r>
  <r>
    <n v="26"/>
    <n v="6920005"/>
    <s v="Asante Three Rivers Medical Center"/>
    <x v="8"/>
    <x v="0"/>
    <s v="No"/>
    <n v="426262133"/>
    <n v="129924148"/>
    <n v="2060839"/>
    <n v="131984987"/>
    <n v="124381107"/>
    <n v="7603880"/>
    <n v="5.7611703973573902E-2"/>
    <n v="0"/>
    <n v="131984987"/>
    <n v="7603880"/>
    <n v="5.7611703973573902E-2"/>
    <n v="13062628"/>
    <n v="4615492"/>
    <n v="17678120"/>
    <n v="112049953"/>
    <n v="57900205"/>
    <n v="54149748"/>
  </r>
  <r>
    <n v="26"/>
    <n v="6920005"/>
    <s v="Asante Three Rivers Medical Center"/>
    <x v="9"/>
    <x v="0"/>
    <s v="No"/>
    <n v="490016510"/>
    <n v="149164762"/>
    <n v="7186487"/>
    <n v="156351248"/>
    <n v="140850437"/>
    <n v="15500811"/>
    <n v="9.9140948334483392E-2"/>
    <n v="0"/>
    <n v="156351248"/>
    <n v="15500811"/>
    <n v="9.9140948334483392E-2"/>
    <n v="7287282"/>
    <n v="1806869"/>
    <n v="9094151"/>
    <n v="116180351"/>
    <n v="63052862"/>
    <n v="53127489"/>
  </r>
  <r>
    <n v="26"/>
    <n v="6920005"/>
    <s v="Asante Three Rivers Medical Center"/>
    <x v="10"/>
    <x v="0"/>
    <s v="No"/>
    <n v="523064978"/>
    <n v="155426039"/>
    <n v="8282031"/>
    <n v="163708069"/>
    <n v="151435683"/>
    <n v="12272387"/>
    <n v="7.4965070903133063E-2"/>
    <n v="0"/>
    <n v="163708069"/>
    <n v="12272387"/>
    <n v="7.4965070903133063E-2"/>
    <n v="7695131"/>
    <n v="2784222"/>
    <n v="10479353"/>
    <n v="116214063"/>
    <n v="68067749"/>
    <n v="48146314"/>
  </r>
  <r>
    <n v="26"/>
    <n v="6920005"/>
    <s v="Asante Three Rivers Medical Center"/>
    <x v="11"/>
    <x v="0"/>
    <s v="No"/>
    <n v="581898298"/>
    <n v="167302113"/>
    <n v="5855882"/>
    <n v="173157995"/>
    <n v="165888248"/>
    <n v="7269747"/>
    <n v="4.1983317027896982E-2"/>
    <n v="14377901"/>
    <n v="187535896"/>
    <n v="21647648"/>
    <n v="0.11543202374440358"/>
    <n v="9538017"/>
    <n v="6505903"/>
    <n v="16043920"/>
    <n v="140203850"/>
    <n v="75823446"/>
    <n v="64380404"/>
  </r>
  <r>
    <n v="26"/>
    <n v="6920005"/>
    <s v="Asante Three Rivers Medical Center"/>
    <x v="12"/>
    <x v="0"/>
    <s v="No"/>
    <n v="652939909"/>
    <n v="175689912"/>
    <n v="6499530"/>
    <n v="182189441"/>
    <n v="172303316"/>
    <n v="9866125"/>
    <n v="5.4153110881985746E-2"/>
    <n v="9260635"/>
    <n v="191450076"/>
    <n v="19146760"/>
    <n v="0.10000915330010107"/>
    <n v="11105187"/>
    <n v="4184922"/>
    <n v="15290109"/>
    <n v="128828425"/>
    <n v="62442586"/>
    <n v="66385839"/>
  </r>
  <r>
    <n v="27"/>
    <n v="6920231"/>
    <s v="Lake District Hospital"/>
    <x v="0"/>
    <x v="2"/>
    <s v="Yes"/>
    <n v="14539775"/>
    <n v="11372526"/>
    <n v="70245"/>
    <n v="11442771"/>
    <n v="11612314"/>
    <n v="-169543"/>
    <n v="-1.4816603425865989E-2"/>
    <n v="1000820"/>
    <n v="12443591"/>
    <n v="831277"/>
    <n v="6.6803626059390733E-2"/>
    <n v="80525"/>
    <n v="544586"/>
    <n v="625111"/>
    <s v="na"/>
    <s v="na"/>
    <s v="na"/>
  </r>
  <r>
    <n v="27"/>
    <n v="6920231"/>
    <s v="Lake District Hospital"/>
    <x v="1"/>
    <x v="2"/>
    <s v="Yes"/>
    <n v="15642701"/>
    <n v="12178237"/>
    <n v="78644"/>
    <n v="12256881"/>
    <n v="12529405"/>
    <n v="-272524"/>
    <n v="-2.223436778084082E-2"/>
    <n v="1029365"/>
    <n v="13286246"/>
    <n v="756841"/>
    <n v="5.696424708679939E-2"/>
    <n v="87490"/>
    <n v="528388"/>
    <n v="615878"/>
    <n v="9626932"/>
    <n v="7450702"/>
    <n v="2176230"/>
  </r>
  <r>
    <n v="27"/>
    <n v="6920231"/>
    <s v="Lake District Hospital"/>
    <x v="2"/>
    <x v="2"/>
    <s v="Yes"/>
    <n v="15860274"/>
    <n v="12034160"/>
    <n v="75690"/>
    <n v="12109850"/>
    <n v="13224992"/>
    <n v="-1115142"/>
    <n v="-9.2085533677130599E-2"/>
    <n v="1064907"/>
    <n v="13174757"/>
    <n v="-50235"/>
    <n v="-3.8129735523774748E-3"/>
    <n v="197199"/>
    <n v="531322"/>
    <n v="728521"/>
    <n v="10514176"/>
    <n v="7780511"/>
    <n v="2733665"/>
  </r>
  <r>
    <n v="27"/>
    <n v="6920231"/>
    <s v="Lake District Hospital"/>
    <x v="3"/>
    <x v="2"/>
    <s v="Yes"/>
    <n v="16421828"/>
    <n v="12340776"/>
    <n v="77048"/>
    <n v="12417824"/>
    <n v="13512996"/>
    <n v="-1095172"/>
    <n v="-8.8193551462800571E-2"/>
    <n v="960451"/>
    <n v="13378275"/>
    <n v="-134721"/>
    <n v="-1.0070132360113691E-2"/>
    <n v="303332"/>
    <n v="778048"/>
    <n v="1081380"/>
    <n v="12374565"/>
    <n v="8258350"/>
    <n v="4116215"/>
  </r>
  <r>
    <n v="27"/>
    <n v="6920231"/>
    <s v="Lake District Hospital"/>
    <x v="4"/>
    <x v="2"/>
    <s v="Yes"/>
    <n v="16500977"/>
    <n v="13066608"/>
    <n v="63258"/>
    <n v="13129866"/>
    <n v="14155971"/>
    <n v="-1026105"/>
    <n v="-7.815045484851102E-2"/>
    <n v="822279"/>
    <n v="13952145"/>
    <n v="-203826"/>
    <n v="-1.4608936475359165E-2"/>
    <n v="241222"/>
    <n v="750752"/>
    <n v="991974"/>
    <n v="20409232"/>
    <n v="8769539"/>
    <n v="11639693"/>
  </r>
  <r>
    <n v="27"/>
    <n v="6920231"/>
    <s v="Lake District Hospital"/>
    <x v="5"/>
    <x v="2"/>
    <s v="Yes"/>
    <n v="18959019"/>
    <n v="14992913"/>
    <n v="79924"/>
    <n v="15072837"/>
    <n v="15920481"/>
    <n v="-847644"/>
    <n v="-5.6236526673777473E-2"/>
    <n v="616965"/>
    <n v="15689802"/>
    <n v="-230679"/>
    <n v="-1.4702479993055361E-2"/>
    <n v="250436"/>
    <n v="637157"/>
    <n v="887593"/>
    <n v="32896204"/>
    <n v="9548830"/>
    <n v="23347374"/>
  </r>
  <r>
    <n v="27"/>
    <n v="6920231"/>
    <s v="Lake District Hospital"/>
    <x v="6"/>
    <x v="2"/>
    <s v="Yes"/>
    <n v="20131420"/>
    <n v="17365872"/>
    <n v="116995"/>
    <n v="17482867"/>
    <n v="18009701"/>
    <n v="-526834"/>
    <n v="-3.0134302342973839E-2"/>
    <n v="367347"/>
    <n v="17850214"/>
    <n v="-159487"/>
    <n v="-8.9347388216186093E-3"/>
    <n v="297828"/>
    <n v="625343"/>
    <n v="923171"/>
    <n v="35417884"/>
    <n v="11387152"/>
    <n v="24030732"/>
  </r>
  <r>
    <n v="27"/>
    <n v="6920231"/>
    <s v="Lake District Hospital"/>
    <x v="7"/>
    <x v="2"/>
    <s v="Yes"/>
    <n v="22220248"/>
    <n v="17970176"/>
    <n v="1171855"/>
    <n v="19142031"/>
    <n v="18824300"/>
    <n v="317731"/>
    <n v="1.659860440096456E-2"/>
    <n v="1585334"/>
    <n v="20727365"/>
    <n v="1903065"/>
    <n v="9.1814130739724997E-2"/>
    <n v="418564"/>
    <n v="619645"/>
    <n v="1038209"/>
    <n v="36089544"/>
    <n v="13333609"/>
    <n v="22755935"/>
  </r>
  <r>
    <n v="27"/>
    <n v="6920231"/>
    <s v="Lake District Hospital"/>
    <x v="8"/>
    <x v="2"/>
    <s v="Yes"/>
    <n v="23759586"/>
    <n v="18827010"/>
    <n v="400549"/>
    <n v="19227559"/>
    <n v="19729558"/>
    <n v="-501999"/>
    <n v="-2.6108306311789238E-2"/>
    <n v="1787517"/>
    <n v="21015076"/>
    <n v="1285518"/>
    <n v="6.1171227741455704E-2"/>
    <n v="340794"/>
    <n v="710231"/>
    <n v="1051025"/>
    <n v="36978055"/>
    <n v="15152512"/>
    <n v="21825543"/>
  </r>
  <r>
    <n v="27"/>
    <n v="6920231"/>
    <s v="Lake District Hospital"/>
    <x v="9"/>
    <x v="2"/>
    <s v="Yes"/>
    <n v="26234592"/>
    <n v="20607273"/>
    <n v="216305"/>
    <n v="20823578"/>
    <n v="20733244"/>
    <n v="90334"/>
    <n v="4.3380633241799273E-3"/>
    <n v="1206335"/>
    <n v="22029913"/>
    <n v="1296669"/>
    <n v="5.8859469849018471E-2"/>
    <n v="259731"/>
    <n v="565737"/>
    <n v="825468"/>
    <n v="39046729"/>
    <n v="17206473"/>
    <n v="21840256"/>
  </r>
  <r>
    <n v="27"/>
    <n v="6920231"/>
    <s v="Lake District Hospital"/>
    <x v="10"/>
    <x v="2"/>
    <s v="Yes"/>
    <n v="28813937"/>
    <n v="22128479"/>
    <n v="408405"/>
    <n v="22536884"/>
    <n v="23810009"/>
    <n v="-1273125"/>
    <n v="-5.6490728709434723E-2"/>
    <n v="1730606"/>
    <n v="24267490"/>
    <n v="457481"/>
    <n v="1.8851599403152119E-2"/>
    <n v="420677"/>
    <n v="429845"/>
    <n v="850522"/>
    <n v="40577218"/>
    <n v="19327537"/>
    <n v="21249681"/>
  </r>
  <r>
    <n v="27"/>
    <n v="6920231"/>
    <s v="Lake District Hospital"/>
    <x v="11"/>
    <x v="2"/>
    <s v="Yes"/>
    <n v="31423382"/>
    <n v="24707173"/>
    <n v="651899"/>
    <n v="25359072"/>
    <n v="27013744"/>
    <n v="-1654672"/>
    <n v="-6.5249706298400822E-2"/>
    <n v="1258572"/>
    <n v="26617644"/>
    <n v="-396100"/>
    <n v="-1.4881106682469718E-2"/>
    <n v="482041"/>
    <n v="764228"/>
    <n v="1246269"/>
    <n v="45768737"/>
    <n v="17601934"/>
    <n v="28166803"/>
  </r>
  <r>
    <n v="27"/>
    <n v="6920231"/>
    <s v="Lake District Hospital"/>
    <x v="12"/>
    <x v="2"/>
    <s v="Yes"/>
    <n v="35819024"/>
    <n v="25830613"/>
    <n v="0"/>
    <n v="25830613"/>
    <n v="29678200"/>
    <n v="-3847587"/>
    <n v="-0.14895453700614847"/>
    <n v="592774"/>
    <n v="26423387"/>
    <n v="-3254813"/>
    <n v="-0.12317925026038486"/>
    <n v="1670736"/>
    <n v="1051556"/>
    <n v="2722292"/>
    <n v="47162949"/>
    <n v="19836450"/>
    <n v="27326499"/>
  </r>
  <r>
    <n v="28"/>
    <n v="6920241"/>
    <s v="Samaritan Lebanon Community Hospital"/>
    <x v="0"/>
    <x v="1"/>
    <s v="Yes"/>
    <n v="82540687"/>
    <n v="48715566"/>
    <n v="2129579"/>
    <n v="50845145"/>
    <n v="47055787"/>
    <n v="3789358"/>
    <n v="7.4527430298409025E-2"/>
    <n v="169494"/>
    <n v="51014639"/>
    <n v="3958853"/>
    <n v="7.7602293725924434E-2"/>
    <n v="1728530"/>
    <n v="2847769"/>
    <n v="4576299"/>
    <s v="na"/>
    <s v="na"/>
    <s v="na"/>
  </r>
  <r>
    <n v="28"/>
    <n v="6920241"/>
    <s v="Samaritan Lebanon Community Hospital"/>
    <x v="1"/>
    <x v="1"/>
    <s v="Yes"/>
    <n v="96896738"/>
    <n v="54733304"/>
    <n v="871017"/>
    <n v="55604321"/>
    <n v="55512357"/>
    <n v="88963"/>
    <n v="1.5999296169806659E-3"/>
    <n v="976129"/>
    <n v="56580450"/>
    <n v="1065095"/>
    <n v="1.8824434941751081E-2"/>
    <n v="1769981"/>
    <n v="4337793"/>
    <n v="6107774"/>
    <n v="44614167"/>
    <n v="22545743"/>
    <n v="22068424"/>
  </r>
  <r>
    <n v="28"/>
    <n v="6920241"/>
    <s v="Samaritan Lebanon Community Hospital"/>
    <x v="2"/>
    <x v="1"/>
    <s v="Yes"/>
    <n v="114367427"/>
    <n v="66539471"/>
    <n v="1365659"/>
    <n v="67905130"/>
    <n v="65542862"/>
    <n v="2362268"/>
    <n v="3.4787769348206828E-2"/>
    <n v="-535105"/>
    <n v="67370025"/>
    <n v="1827163"/>
    <n v="2.7121305061115829E-2"/>
    <n v="3248364"/>
    <n v="3960539"/>
    <n v="7208903"/>
    <n v="48744916"/>
    <n v="23900267"/>
    <n v="24844649"/>
  </r>
  <r>
    <n v="28"/>
    <n v="6920241"/>
    <s v="Samaritan Lebanon Community Hospital"/>
    <x v="3"/>
    <x v="1"/>
    <s v="Yes"/>
    <n v="127749878"/>
    <n v="71232497"/>
    <n v="1588713"/>
    <n v="72821210"/>
    <n v="70579872"/>
    <n v="2241338"/>
    <n v="3.0778642650952929E-2"/>
    <n v="525391"/>
    <n v="73346601"/>
    <n v="2766729"/>
    <n v="3.7721298087146533E-2"/>
    <n v="7184979"/>
    <n v="2403027"/>
    <n v="9588006"/>
    <n v="47924487"/>
    <n v="26097480"/>
    <n v="21827006"/>
  </r>
  <r>
    <n v="28"/>
    <n v="6920241"/>
    <s v="Samaritan Lebanon Community Hospital"/>
    <x v="4"/>
    <x v="1"/>
    <s v="Yes"/>
    <n v="136532868"/>
    <n v="76665149"/>
    <n v="1418457"/>
    <n v="78083606"/>
    <n v="77946438"/>
    <n v="137168"/>
    <n v="1.7566811655701454E-3"/>
    <n v="442206"/>
    <n v="78525812"/>
    <n v="579374"/>
    <n v="7.3781344661548991E-3"/>
    <n v="6254935"/>
    <n v="5683327"/>
    <n v="11938262"/>
    <n v="49012791"/>
    <n v="28713602"/>
    <n v="20299189"/>
  </r>
  <r>
    <n v="28"/>
    <n v="6920241"/>
    <s v="Samaritan Lebanon Community Hospital"/>
    <x v="5"/>
    <x v="1"/>
    <s v="Yes"/>
    <n v="150815864"/>
    <n v="77541029"/>
    <n v="1709979"/>
    <n v="79251008"/>
    <n v="75984150"/>
    <n v="3266858"/>
    <n v="4.1221658657010392E-2"/>
    <n v="565243"/>
    <n v="79816251"/>
    <n v="3832101"/>
    <n v="4.8011538402123147E-2"/>
    <n v="5460166"/>
    <n v="7603396"/>
    <n v="13063562"/>
    <n v="50398541"/>
    <n v="31273255"/>
    <n v="19125286"/>
  </r>
  <r>
    <n v="28"/>
    <n v="6920241"/>
    <s v="Samaritan Lebanon Community Hospital"/>
    <x v="6"/>
    <x v="1"/>
    <s v="Yes"/>
    <n v="155305181"/>
    <n v="78661975"/>
    <n v="4737202"/>
    <n v="83399177"/>
    <n v="81906048"/>
    <n v="1493129"/>
    <n v="1.7903402092325205E-2"/>
    <n v="1473727"/>
    <n v="84872904"/>
    <n v="2966856"/>
    <n v="3.4956456774473038E-2"/>
    <n v="5629063"/>
    <n v="6238676"/>
    <n v="11867739"/>
    <n v="51695159"/>
    <n v="30281163"/>
    <n v="21413996"/>
  </r>
  <r>
    <n v="28"/>
    <n v="6920241"/>
    <s v="Samaritan Lebanon Community Hospital"/>
    <x v="7"/>
    <x v="1"/>
    <s v="Yes"/>
    <n v="156902161"/>
    <n v="77704094"/>
    <n v="5882321"/>
    <n v="83586415"/>
    <n v="85158110"/>
    <n v="-1571695"/>
    <n v="-1.8803234951516944E-2"/>
    <n v="1001205"/>
    <n v="84587620"/>
    <n v="-570490"/>
    <n v="-6.7443675563870929E-3"/>
    <n v="5446720"/>
    <n v="4823125"/>
    <n v="10269845"/>
    <n v="51008142"/>
    <n v="31441756"/>
    <n v="19566386"/>
  </r>
  <r>
    <n v="28"/>
    <n v="6920241"/>
    <s v="Samaritan Lebanon Community Hospital"/>
    <x v="8"/>
    <x v="1"/>
    <s v="Yes"/>
    <n v="178778182"/>
    <n v="88173274"/>
    <n v="6016717"/>
    <n v="94189991"/>
    <n v="92695940"/>
    <n v="1494051"/>
    <n v="1.5862099402897279E-2"/>
    <n v="854464"/>
    <n v="95044455"/>
    <n v="2348515"/>
    <n v="2.4709647711694489E-2"/>
    <n v="3684161"/>
    <n v="2202768"/>
    <n v="5886929"/>
    <n v="51625387"/>
    <n v="33449158"/>
    <n v="18176228"/>
  </r>
  <r>
    <n v="28"/>
    <n v="6920241"/>
    <s v="Samaritan Lebanon Community Hospital"/>
    <x v="9"/>
    <x v="1"/>
    <s v="Yes"/>
    <n v="198937764"/>
    <n v="100228087"/>
    <n v="7642327"/>
    <n v="107870414"/>
    <n v="103181119"/>
    <n v="4689295"/>
    <n v="4.3471558383005746E-2"/>
    <n v="977823"/>
    <n v="108848237"/>
    <n v="5667118"/>
    <n v="5.2064398617682708E-2"/>
    <n v="4886483"/>
    <n v="1263852"/>
    <n v="6150335"/>
    <n v="55276050"/>
    <n v="34689695"/>
    <n v="20586355"/>
  </r>
  <r>
    <n v="28"/>
    <n v="6920241"/>
    <s v="Samaritan Lebanon Community Hospital"/>
    <x v="10"/>
    <x v="1"/>
    <s v="Yes"/>
    <n v="220982828"/>
    <n v="110837703"/>
    <n v="7632176"/>
    <n v="118469880"/>
    <n v="114145890"/>
    <n v="4323990"/>
    <n v="3.6498644212351695E-2"/>
    <n v="767639"/>
    <n v="119237519"/>
    <n v="5091630"/>
    <n v="4.2701576170835961E-2"/>
    <n v="4559721"/>
    <n v="2031029"/>
    <n v="6590750"/>
    <n v="63781077"/>
    <n v="36368569"/>
    <n v="27412508"/>
  </r>
  <r>
    <n v="28"/>
    <n v="6920241"/>
    <s v="Samaritan Lebanon Community Hospital"/>
    <x v="11"/>
    <x v="1"/>
    <s v="Yes"/>
    <n v="228379082"/>
    <n v="111772503"/>
    <n v="9943603"/>
    <n v="121716107"/>
    <n v="122324611"/>
    <n v="-608505"/>
    <n v="-4.9993794165631667E-3"/>
    <n v="930717"/>
    <n v="122646824"/>
    <n v="322213"/>
    <n v="2.6271613849535966E-3"/>
    <n v="4844815"/>
    <n v="2327101"/>
    <n v="7171916"/>
    <n v="65953093"/>
    <n v="37331422"/>
    <n v="28621672"/>
  </r>
  <r>
    <n v="28"/>
    <n v="6920241"/>
    <s v="Samaritan Lebanon Community Hospital"/>
    <x v="12"/>
    <x v="1"/>
    <s v="Yes"/>
    <n v="237657394"/>
    <n v="121952754"/>
    <n v="11703849"/>
    <n v="133656603"/>
    <n v="131223138"/>
    <n v="2433465"/>
    <n v="1.8206844595623908E-2"/>
    <n v="-112965"/>
    <n v="133543638"/>
    <n v="2320501"/>
    <n v="1.7376350043721289E-2"/>
    <n v="5397135"/>
    <n v="1736013"/>
    <n v="7133148"/>
    <n v="67561081"/>
    <n v="40168452"/>
    <n v="27392630"/>
  </r>
  <r>
    <n v="29"/>
    <n v="6920614"/>
    <s v="Lower Umpqua Hospital"/>
    <x v="0"/>
    <x v="1"/>
    <s v="Yes"/>
    <n v="26003400"/>
    <n v="16099999"/>
    <n v="234874"/>
    <n v="16334873"/>
    <n v="16860221"/>
    <n v="-525348"/>
    <n v="-3.2161131586391889E-2"/>
    <n v="1508826"/>
    <n v="17843699"/>
    <n v="983478"/>
    <n v="5.5116262609002764E-2"/>
    <n v="456455"/>
    <n v="843302"/>
    <n v="1299757"/>
    <s v="na"/>
    <s v="na"/>
    <s v="na"/>
  </r>
  <r>
    <n v="29"/>
    <n v="6920614"/>
    <s v="Lower Umpqua Hospital"/>
    <x v="1"/>
    <x v="1"/>
    <s v="Yes"/>
    <n v="25255263"/>
    <n v="16025063"/>
    <n v="304442"/>
    <n v="16329505"/>
    <n v="17564717"/>
    <n v="-1235212"/>
    <n v="-7.564295427203703E-2"/>
    <n v="1560507"/>
    <n v="17890012"/>
    <n v="325295"/>
    <n v="1.8183050967210082E-2"/>
    <n v="430356"/>
    <n v="953558"/>
    <n v="1383914"/>
    <n v="14228533"/>
    <n v="7748763"/>
    <n v="6479769"/>
  </r>
  <r>
    <n v="29"/>
    <n v="6920614"/>
    <s v="Lower Umpqua Hospital"/>
    <x v="2"/>
    <x v="1"/>
    <s v="Yes"/>
    <n v="21690349"/>
    <n v="14755709"/>
    <n v="684436"/>
    <n v="15440145"/>
    <n v="17809195"/>
    <n v="-2369050"/>
    <n v="-0.15343443989677558"/>
    <n v="1808946"/>
    <n v="17249091"/>
    <n v="-560104"/>
    <n v="-3.2471508208751408E-2"/>
    <n v="375462"/>
    <n v="1088437"/>
    <n v="1463899"/>
    <n v="14655184"/>
    <n v="8480946"/>
    <n v="6174238"/>
  </r>
  <r>
    <n v="29"/>
    <n v="6920614"/>
    <s v="Lower Umpqua Hospital"/>
    <x v="3"/>
    <x v="1"/>
    <s v="Yes"/>
    <n v="24568359"/>
    <n v="16560773"/>
    <n v="1507410"/>
    <n v="18068183"/>
    <n v="19708323"/>
    <n v="-1640140"/>
    <n v="-9.077503808767047E-2"/>
    <n v="1546244"/>
    <n v="19614427"/>
    <n v="-93896"/>
    <n v="-4.7870886057492269E-3"/>
    <n v="402382"/>
    <n v="1058042"/>
    <n v="1460424"/>
    <n v="14443194"/>
    <n v="8994576"/>
    <n v="5448618"/>
  </r>
  <r>
    <n v="29"/>
    <n v="6920614"/>
    <s v="Lower Umpqua Hospital"/>
    <x v="4"/>
    <x v="1"/>
    <s v="Yes"/>
    <n v="20976786"/>
    <n v="16814151"/>
    <n v="191199"/>
    <n v="17005350"/>
    <n v="16470637"/>
    <n v="534713"/>
    <n v="3.1443810330278411E-2"/>
    <n v="-5642"/>
    <n v="16999708"/>
    <n v="529071"/>
    <n v="3.1122358101680334E-2"/>
    <n v="256780"/>
    <n v="737701"/>
    <n v="994481"/>
    <n v="14823674"/>
    <n v="9672950"/>
    <n v="5150724"/>
  </r>
  <r>
    <n v="29"/>
    <n v="6920614"/>
    <s v="Lower Umpqua Hospital"/>
    <x v="5"/>
    <x v="1"/>
    <s v="Yes"/>
    <n v="24917750"/>
    <n v="15193142"/>
    <n v="2016299"/>
    <n v="17209441"/>
    <n v="18200899"/>
    <n v="-991458"/>
    <n v="-5.7611284410690619E-2"/>
    <n v="1597890"/>
    <n v="18807331"/>
    <n v="606432"/>
    <n v="3.2244447657139658E-2"/>
    <n v="194265"/>
    <n v="1382214"/>
    <n v="1576479"/>
    <n v="15776513"/>
    <n v="10303515"/>
    <n v="5472998"/>
  </r>
  <r>
    <n v="29"/>
    <n v="6920614"/>
    <s v="Lower Umpqua Hospital"/>
    <x v="6"/>
    <x v="1"/>
    <s v="Yes"/>
    <n v="25846879"/>
    <n v="15445053"/>
    <n v="1975878"/>
    <n v="17420931"/>
    <n v="18919482"/>
    <n v="-1498551"/>
    <n v="-8.6020144388379696E-2"/>
    <n v="2174171"/>
    <n v="19595102"/>
    <n v="675619"/>
    <n v="3.4478973367936538E-2"/>
    <n v="223818"/>
    <n v="1029420"/>
    <n v="1253238"/>
    <n v="16100806"/>
    <n v="11107643"/>
    <n v="4993163"/>
  </r>
  <r>
    <n v="29"/>
    <n v="6920614"/>
    <s v="Lower Umpqua Hospital"/>
    <x v="7"/>
    <x v="1"/>
    <s v="Yes"/>
    <n v="25225440"/>
    <n v="15681642"/>
    <n v="1882245"/>
    <n v="17563887"/>
    <n v="18975505"/>
    <n v="-1411618"/>
    <n v="-8.0370478357097153E-2"/>
    <n v="1645499"/>
    <n v="19209386"/>
    <n v="233881"/>
    <n v="1.2175350112700115E-2"/>
    <n v="551788"/>
    <n v="927557"/>
    <n v="1479345"/>
    <n v="15256394"/>
    <n v="10844236"/>
    <n v="4412158"/>
  </r>
  <r>
    <n v="29"/>
    <n v="6920614"/>
    <s v="Lower Umpqua Hospital"/>
    <x v="8"/>
    <x v="1"/>
    <s v="Yes"/>
    <n v="26771378"/>
    <n v="16989314"/>
    <n v="2688503"/>
    <n v="19677817"/>
    <n v="21439242"/>
    <n v="-1761425"/>
    <n v="-8.9513232082603478E-2"/>
    <n v="1721884"/>
    <n v="21399701"/>
    <n v="-39541"/>
    <n v="-1.8477360968735031E-3"/>
    <n v="878833"/>
    <n v="377258"/>
    <n v="1256091"/>
    <n v="17935100"/>
    <n v="11688594"/>
    <n v="6246506"/>
  </r>
  <r>
    <n v="29"/>
    <n v="6920614"/>
    <s v="Lower Umpqua Hospital"/>
    <x v="9"/>
    <x v="1"/>
    <s v="Yes"/>
    <n v="33220731"/>
    <n v="21230344"/>
    <n v="969536"/>
    <n v="22199880"/>
    <n v="24242274"/>
    <n v="-2042394"/>
    <n v="-9.2000227028254208E-2"/>
    <n v="1761833"/>
    <n v="23961713"/>
    <n v="-280561"/>
    <n v="-1.1708720490893118E-2"/>
    <n v="192005"/>
    <n v="244008"/>
    <n v="436013"/>
    <n v="18668236"/>
    <n v="12765725"/>
    <n v="5902511"/>
  </r>
  <r>
    <n v="29"/>
    <n v="6920614"/>
    <s v="Lower Umpqua Hospital"/>
    <x v="10"/>
    <x v="1"/>
    <s v="Yes"/>
    <n v="34299040"/>
    <n v="21180498"/>
    <n v="2207292"/>
    <n v="23387790"/>
    <n v="25415450"/>
    <n v="-2027660"/>
    <n v="-8.669737499780869E-2"/>
    <n v="1960675"/>
    <n v="25348465"/>
    <n v="-66985"/>
    <n v="-2.6425663250220477E-3"/>
    <n v="170732"/>
    <n v="773000"/>
    <n v="943732"/>
    <n v="18168937"/>
    <n v="12794900"/>
    <n v="5374037"/>
  </r>
  <r>
    <n v="29"/>
    <n v="6920614"/>
    <s v="Lower Umpqua Hospital"/>
    <x v="11"/>
    <x v="1"/>
    <s v="Yes"/>
    <n v="38768709"/>
    <n v="22161415"/>
    <n v="1960357"/>
    <n v="24121772"/>
    <n v="25542968"/>
    <n v="-1421196"/>
    <n v="-5.891756210945033E-2"/>
    <n v="1816016"/>
    <n v="25937788"/>
    <n v="394820"/>
    <n v="1.5221806886539438E-2"/>
    <n v="169777"/>
    <n v="750516"/>
    <n v="920293"/>
    <n v="18373504"/>
    <n v="13768913"/>
    <n v="4604591"/>
  </r>
  <r>
    <n v="29"/>
    <n v="6920614"/>
    <s v="Lower Umpqua Hospital"/>
    <x v="12"/>
    <x v="1"/>
    <s v="Yes"/>
    <n v="42639756"/>
    <n v="21775738"/>
    <n v="2219397"/>
    <n v="23995135"/>
    <n v="27186709"/>
    <n v="-3191574"/>
    <n v="-0.13300921207569785"/>
    <n v="1898856"/>
    <n v="25893991"/>
    <n v="-1292718"/>
    <n v="-4.9923474523490795E-2"/>
    <n v="163538"/>
    <n v="1114265"/>
    <n v="1277803"/>
    <n v="18940088"/>
    <n v="14572081"/>
    <n v="4368007"/>
  </r>
  <r>
    <n v="31"/>
    <n v="6920741"/>
    <s v="McKenzie-Willamette Medical Center"/>
    <x v="0"/>
    <x v="0"/>
    <s v="No"/>
    <n v="157160613"/>
    <n v="73636840"/>
    <n v="470416"/>
    <n v="74107256"/>
    <n v="68183252"/>
    <n v="5924004"/>
    <n v="7.9938245183440601E-2"/>
    <n v="-1534865"/>
    <n v="72572391"/>
    <n v="4389139"/>
    <n v="6.047945974385769E-2"/>
    <n v="2309128"/>
    <n v="9224131"/>
    <n v="11533259"/>
    <s v="na"/>
    <s v="na"/>
    <s v="na"/>
  </r>
  <r>
    <n v="31"/>
    <n v="6920741"/>
    <s v="McKenzie-Willamette Medical Center"/>
    <x v="1"/>
    <x v="0"/>
    <s v="No"/>
    <n v="198431941"/>
    <n v="87100227"/>
    <n v="1894952"/>
    <n v="88995179"/>
    <n v="89983108"/>
    <n v="-987929"/>
    <n v="-1.110092716370625E-2"/>
    <n v="1824518"/>
    <n v="90819697"/>
    <n v="836589"/>
    <n v="9.2115370083210042E-3"/>
    <n v="3363139"/>
    <n v="11087360"/>
    <n v="14450499"/>
    <n v="45691618"/>
    <n v="11348431"/>
    <n v="34343187"/>
  </r>
  <r>
    <n v="31"/>
    <n v="6920741"/>
    <s v="McKenzie-Willamette Medical Center"/>
    <x v="2"/>
    <x v="0"/>
    <s v="No"/>
    <n v="232519149"/>
    <n v="93947149"/>
    <n v="1896604"/>
    <n v="95843753"/>
    <n v="91850604"/>
    <n v="3993149"/>
    <n v="4.1663111835781308E-2"/>
    <n v="-1320644"/>
    <n v="94523109"/>
    <n v="2672505"/>
    <n v="2.8273562182555802E-2"/>
    <n v="3557244"/>
    <n v="13351737"/>
    <n v="16908981"/>
    <n v="31648893"/>
    <n v="8819814"/>
    <n v="22829079"/>
  </r>
  <r>
    <n v="31"/>
    <n v="6920741"/>
    <s v="McKenzie-Willamette Medical Center"/>
    <x v="3"/>
    <x v="0"/>
    <s v="No"/>
    <n v="255560777"/>
    <n v="112882940"/>
    <n v="2462081"/>
    <n v="115345021"/>
    <n v="103191579"/>
    <n v="12153442"/>
    <n v="0.10536598714564367"/>
    <n v="-8387619"/>
    <n v="106957402"/>
    <n v="3765823"/>
    <n v="3.52086244578005E-2"/>
    <n v="4072890"/>
    <n v="11651284"/>
    <n v="15724174"/>
    <n v="46149090"/>
    <n v="22702790"/>
    <n v="23446300"/>
  </r>
  <r>
    <n v="31"/>
    <n v="6920741"/>
    <s v="McKenzie-Willamette Medical Center"/>
    <x v="4"/>
    <x v="0"/>
    <s v="No"/>
    <n v="291004865"/>
    <n v="118072158"/>
    <n v="2175100"/>
    <n v="120247258"/>
    <n v="103350229"/>
    <n v="16897029"/>
    <n v="0.14051903786446424"/>
    <n v="1229265"/>
    <n v="121476523"/>
    <n v="15667764"/>
    <n v="0.12897771201436181"/>
    <n v="3584627"/>
    <n v="12203336"/>
    <n v="15787963"/>
    <n v="50015184"/>
    <n v="26901525"/>
    <n v="23113659"/>
  </r>
  <r>
    <n v="31"/>
    <n v="6920741"/>
    <s v="McKenzie-Willamette Medical Center"/>
    <x v="5"/>
    <x v="0"/>
    <s v="No"/>
    <n v="329727741"/>
    <n v="114955307"/>
    <n v="1167947"/>
    <n v="116123254"/>
    <n v="94462224"/>
    <n v="21661030"/>
    <n v="0.1865348175654809"/>
    <n v="-1378911"/>
    <n v="114744343"/>
    <n v="20282119"/>
    <n v="0.17675920633403253"/>
    <n v="3623473"/>
    <n v="11883894"/>
    <n v="15507367"/>
    <n v="53383326"/>
    <n v="29399539"/>
    <n v="23983787"/>
  </r>
  <r>
    <n v="31"/>
    <n v="6920741"/>
    <s v="McKenzie-Willamette Medical Center"/>
    <x v="6"/>
    <x v="0"/>
    <s v="No"/>
    <n v="363367964"/>
    <n v="124526491"/>
    <n v="717099"/>
    <n v="125243590"/>
    <n v="113587976"/>
    <n v="11655614"/>
    <n v="9.3063557184842757E-2"/>
    <n v="0"/>
    <n v="125243590"/>
    <n v="11655614"/>
    <n v="9.3063557184842757E-2"/>
    <n v="2635792"/>
    <n v="12025964"/>
    <n v="14661756"/>
    <n v="58658286"/>
    <n v="32628242"/>
    <n v="26030044"/>
  </r>
  <r>
    <n v="31"/>
    <n v="6920741"/>
    <s v="McKenzie-Willamette Medical Center"/>
    <x v="7"/>
    <x v="0"/>
    <s v="No"/>
    <n v="403316158"/>
    <n v="133654008"/>
    <n v="855082"/>
    <n v="134509090"/>
    <n v="109110687"/>
    <n v="25398403"/>
    <n v="0.18882294869439678"/>
    <n v="-8519514"/>
    <n v="125989576"/>
    <n v="16878889"/>
    <n v="0.13397051991031386"/>
    <n v="5269479"/>
    <n v="12604687"/>
    <n v="17874166"/>
    <n v="62349425"/>
    <n v="36685614"/>
    <n v="25663810"/>
  </r>
  <r>
    <n v="31"/>
    <n v="6920741"/>
    <s v="McKenzie-Willamette Medical Center"/>
    <x v="8"/>
    <x v="0"/>
    <s v="No"/>
    <n v="463049847"/>
    <n v="149763338"/>
    <n v="786498"/>
    <n v="150549836"/>
    <n v="114933120"/>
    <n v="35616716"/>
    <n v="0.23657758086166231"/>
    <n v="-8365596"/>
    <n v="142184240"/>
    <n v="27251120"/>
    <n v="0.19166062286509392"/>
    <n v="589782"/>
    <n v="6873992"/>
    <n v="7463774"/>
    <n v="62702958"/>
    <n v="37557867"/>
    <n v="25145091"/>
  </r>
  <r>
    <n v="31"/>
    <n v="6920741"/>
    <s v="McKenzie-Willamette Medical Center"/>
    <x v="9"/>
    <x v="0"/>
    <s v="No"/>
    <n v="543168478"/>
    <n v="184202548"/>
    <n v="4325667"/>
    <n v="188528215"/>
    <n v="125262077"/>
    <n v="63266138"/>
    <n v="0.33557914925360111"/>
    <n v="-9209354"/>
    <n v="179318861"/>
    <n v="54056784"/>
    <n v="0.30145620878107182"/>
    <n v="10023"/>
    <n v="7163340"/>
    <n v="7173363"/>
    <n v="64832898"/>
    <n v="41598233"/>
    <n v="23234665"/>
  </r>
  <r>
    <n v="31"/>
    <n v="6920741"/>
    <s v="McKenzie-Willamette Medical Center"/>
    <x v="10"/>
    <x v="0"/>
    <s v="No"/>
    <n v="655796793"/>
    <n v="192918445"/>
    <n v="4761323"/>
    <n v="197679768"/>
    <n v="137553669"/>
    <n v="60126099"/>
    <n v="0.30415909330690838"/>
    <n v="0"/>
    <n v="197679768"/>
    <n v="60126099"/>
    <n v="0.30415909330690838"/>
    <n v="0"/>
    <n v="7690874"/>
    <n v="7690874"/>
    <n v="61487388"/>
    <n v="40758435"/>
    <n v="20728953"/>
  </r>
  <r>
    <n v="31"/>
    <n v="6920741"/>
    <s v="McKenzie-Willamette Medical Center"/>
    <x v="11"/>
    <x v="0"/>
    <s v="No"/>
    <n v="741675861"/>
    <n v="202407667"/>
    <n v="1405500"/>
    <n v="203813167"/>
    <n v="151978060"/>
    <n v="51835107"/>
    <n v="0.25432658627006172"/>
    <n v="0"/>
    <n v="203813167"/>
    <n v="51835107"/>
    <n v="0.25432658627006172"/>
    <n v="0"/>
    <n v="5542136"/>
    <n v="5542136"/>
    <n v="135166698"/>
    <n v="41877328"/>
    <n v="93289370"/>
  </r>
  <r>
    <n v="31"/>
    <n v="6920741"/>
    <s v="McKenzie-Willamette Medical Center"/>
    <x v="12"/>
    <x v="0"/>
    <s v="No"/>
    <n v="845054645"/>
    <n v="238335961"/>
    <n v="574049"/>
    <n v="238910010"/>
    <n v="198388833"/>
    <n v="40521177"/>
    <n v="0.16960853586670563"/>
    <n v="-3359515"/>
    <n v="235550495"/>
    <n v="37161662"/>
    <n v="0.15776516198787865"/>
    <n v="4541039"/>
    <n v="7410794"/>
    <n v="11951833"/>
    <n v="143624001"/>
    <n v="39032203"/>
    <n v="104591798"/>
  </r>
  <r>
    <n v="32"/>
    <n v="6920270"/>
    <s v="Willamette Valley Medical Center"/>
    <x v="0"/>
    <x v="0"/>
    <s v="No"/>
    <n v="160901281"/>
    <n v="65888576"/>
    <n v="450552"/>
    <n v="66339128"/>
    <n v="45353674"/>
    <n v="20985454"/>
    <n v="0.31633599404562568"/>
    <n v="-6820458"/>
    <n v="59518670"/>
    <n v="14164996"/>
    <n v="0.2379924820228678"/>
    <n v="2743221"/>
    <n v="5926713"/>
    <n v="8669934"/>
    <s v="na"/>
    <s v="na"/>
    <s v="na"/>
  </r>
  <r>
    <n v="32"/>
    <n v="6920270"/>
    <s v="Willamette Valley Medical Center"/>
    <x v="1"/>
    <x v="0"/>
    <s v="No"/>
    <n v="194458746"/>
    <n v="73945833"/>
    <n v="413052"/>
    <n v="74358885"/>
    <n v="65626910"/>
    <n v="8731975"/>
    <n v="0.11743014973933512"/>
    <n v="-28634"/>
    <n v="74330251"/>
    <n v="8703341"/>
    <n v="0.11709016023637536"/>
    <n v="3794358"/>
    <n v="7055280"/>
    <n v="10849638"/>
    <n v="81242090"/>
    <n v="27435806"/>
    <n v="53806284"/>
  </r>
  <r>
    <n v="32"/>
    <n v="6920270"/>
    <s v="Willamette Valley Medical Center"/>
    <x v="2"/>
    <x v="0"/>
    <s v="No"/>
    <n v="195316640"/>
    <n v="74381836"/>
    <n v="632441"/>
    <n v="82445917"/>
    <n v="64685570"/>
    <n v="17760347"/>
    <n v="0.21541815102863129"/>
    <n v="-9216308"/>
    <n v="73229609"/>
    <n v="8544039"/>
    <n v="0.11667465000393488"/>
    <n v="2256165"/>
    <n v="7431620"/>
    <n v="9687785"/>
    <n v="54956717"/>
    <n v="3805680"/>
    <n v="51151037"/>
  </r>
  <r>
    <n v="32"/>
    <n v="6920270"/>
    <s v="Willamette Valley Medical Center"/>
    <x v="3"/>
    <x v="0"/>
    <s v="No"/>
    <n v="261711298"/>
    <n v="106210902"/>
    <n v="675388"/>
    <n v="106886290"/>
    <n v="81356953"/>
    <n v="25529337"/>
    <n v="0.23884575842233835"/>
    <n v="-10730987"/>
    <n v="96155303"/>
    <n v="14798350"/>
    <n v="0.15390050822261983"/>
    <n v="2931808"/>
    <n v="10463881"/>
    <n v="13395689"/>
    <n v="66212674"/>
    <n v="7265051"/>
    <n v="58947623"/>
  </r>
  <r>
    <n v="32"/>
    <n v="6920270"/>
    <s v="Willamette Valley Medical Center"/>
    <x v="4"/>
    <x v="0"/>
    <s v="No"/>
    <n v="260549490"/>
    <n v="98495826"/>
    <n v="248818"/>
    <n v="98744644"/>
    <n v="67712479"/>
    <n v="31032165"/>
    <n v="0.31426681734758188"/>
    <n v="-10671455"/>
    <n v="88073189"/>
    <n v="20360710"/>
    <n v="0.23117943418626524"/>
    <n v="3737466"/>
    <n v="10546699"/>
    <n v="14284165"/>
    <n v="68930480"/>
    <n v="10821008"/>
    <n v="58109472"/>
  </r>
  <r>
    <n v="32"/>
    <n v="6920270"/>
    <s v="Willamette Valley Medical Center"/>
    <x v="5"/>
    <x v="0"/>
    <s v="No"/>
    <n v="266999111"/>
    <n v="93310252"/>
    <n v="667995"/>
    <n v="93978247"/>
    <n v="66193208"/>
    <n v="27785039"/>
    <n v="0.29565394000166867"/>
    <n v="-11950738"/>
    <n v="82027509"/>
    <n v="15834301"/>
    <n v="0.19303647267893995"/>
    <n v="887428"/>
    <n v="6468745"/>
    <n v="7356173"/>
    <n v="70414147"/>
    <n v="15006159"/>
    <n v="55407988"/>
  </r>
  <r>
    <n v="32"/>
    <n v="6920270"/>
    <s v="Willamette Valley Medical Center"/>
    <x v="6"/>
    <x v="0"/>
    <s v="No"/>
    <n v="277264253"/>
    <n v="86805645"/>
    <n v="349501"/>
    <n v="87155146"/>
    <n v="60764078"/>
    <n v="26391068"/>
    <n v="0.30280561976225706"/>
    <n v="-13345303"/>
    <n v="73809843"/>
    <n v="13045765"/>
    <n v="0.17674830984263171"/>
    <n v="943523"/>
    <n v="7098569"/>
    <n v="8042092"/>
    <n v="75927809"/>
    <n v="19218394"/>
    <n v="56709415"/>
  </r>
  <r>
    <n v="32"/>
    <n v="6920270"/>
    <s v="Willamette Valley Medical Center"/>
    <x v="7"/>
    <x v="0"/>
    <s v="No"/>
    <n v="284630450"/>
    <n v="84796034"/>
    <n v="359869"/>
    <n v="85155903"/>
    <n v="59584244"/>
    <n v="25571659"/>
    <n v="0.30029226511754564"/>
    <n v="0"/>
    <n v="85155903"/>
    <n v="25571659"/>
    <n v="0.30029226511754564"/>
    <n v="2307082"/>
    <n v="7958683"/>
    <n v="10265765"/>
    <n v="75894180"/>
    <n v="23386985"/>
    <n v="52507195"/>
  </r>
  <r>
    <n v="32"/>
    <n v="6920270"/>
    <s v="Willamette Valley Medical Center"/>
    <x v="8"/>
    <x v="0"/>
    <s v="No"/>
    <n v="305216809"/>
    <n v="92766441"/>
    <n v="369373"/>
    <n v="93135814"/>
    <n v="62435144"/>
    <n v="30700670"/>
    <n v="0.32963334598653959"/>
    <n v="0"/>
    <n v="93135814"/>
    <n v="30700670"/>
    <n v="0.32963334598653959"/>
    <n v="1087956"/>
    <n v="4381652"/>
    <n v="5469608"/>
    <n v="77782610"/>
    <n v="27182075"/>
    <n v="50600535"/>
  </r>
  <r>
    <n v="32"/>
    <n v="6920270"/>
    <s v="Willamette Valley Medical Center"/>
    <x v="9"/>
    <x v="0"/>
    <s v="No"/>
    <n v="323608446"/>
    <n v="94755633"/>
    <n v="397249"/>
    <n v="95152882"/>
    <n v="63112573"/>
    <n v="32040309"/>
    <n v="0.33672452506483197"/>
    <m/>
    <n v="95152882"/>
    <n v="32040309"/>
    <n v="0.33672452506483197"/>
    <n v="704285"/>
    <n v="2947666"/>
    <n v="3651951"/>
    <n v="79767802"/>
    <n v="31266940"/>
    <n v="48500862"/>
  </r>
  <r>
    <n v="32"/>
    <n v="6920270"/>
    <s v="Willamette Valley Medical Center"/>
    <x v="10"/>
    <x v="0"/>
    <s v="No"/>
    <n v="356092911"/>
    <n v="106953906"/>
    <n v="857603"/>
    <n v="107811509"/>
    <n v="80905214"/>
    <n v="26906295"/>
    <n v="0.24956792878207465"/>
    <n v="-16825411"/>
    <n v="90986098"/>
    <n v="10080884"/>
    <n v="0.11079587125496908"/>
    <n v="711370"/>
    <n v="3036140"/>
    <n v="3747510"/>
    <n v="83585463"/>
    <n v="36918986"/>
    <n v="46666477"/>
  </r>
  <r>
    <n v="32"/>
    <n v="6920270"/>
    <s v="Willamette Valley Medical Center"/>
    <x v="11"/>
    <x v="0"/>
    <s v="No"/>
    <n v="383979960"/>
    <n v="111909825"/>
    <n v="1844374"/>
    <n v="113754199"/>
    <n v="100161115"/>
    <n v="13593084"/>
    <n v="0.11949522847943397"/>
    <n v="-33736"/>
    <n v="113720463"/>
    <n v="13559348"/>
    <n v="0.11923402035392698"/>
    <n v="772052"/>
    <n v="3999249"/>
    <n v="4771301"/>
    <n v="14120518"/>
    <n v="4085794"/>
    <n v="10034724"/>
  </r>
  <r>
    <n v="32"/>
    <n v="6920270"/>
    <s v="Willamette Valley Medical Center"/>
    <x v="12"/>
    <x v="0"/>
    <s v="No"/>
    <n v="390334213"/>
    <n v="111365939"/>
    <n v="1656256"/>
    <n v="113022195"/>
    <n v="104298610"/>
    <n v="8723585"/>
    <n v="7.7184706950701149E-2"/>
    <n v="0"/>
    <n v="113022195"/>
    <n v="8723585"/>
    <n v="7.7184706950701149E-2"/>
    <n v="4272666"/>
    <n v="3776836"/>
    <n v="8049502"/>
    <n v="16233019"/>
    <n v="6697363"/>
    <n v="9535656"/>
  </r>
  <r>
    <n v="35"/>
    <n v="6920620"/>
    <s v="Mercy Medical Center"/>
    <x v="0"/>
    <x v="0"/>
    <s v="No"/>
    <n v="330359689"/>
    <n v="121675344"/>
    <n v="5257112"/>
    <n v="126932456"/>
    <n v="123792717"/>
    <n v="3139739"/>
    <n v="2.473550972652731E-2"/>
    <n v="1174522"/>
    <n v="128106978"/>
    <n v="4314261"/>
    <n v="3.3677017968529399E-2"/>
    <n v="14186211"/>
    <n v="17945775"/>
    <n v="32131986"/>
    <s v="na"/>
    <s v="na"/>
    <s v="na"/>
  </r>
  <r>
    <n v="35"/>
    <n v="6920620"/>
    <s v="Mercy Medical Center"/>
    <x v="1"/>
    <x v="0"/>
    <s v="No"/>
    <n v="360034750"/>
    <n v="129254381"/>
    <n v="5451565"/>
    <n v="134705946"/>
    <n v="132210233"/>
    <n v="2495713"/>
    <n v="1.8527118320374663E-2"/>
    <n v="2293854"/>
    <n v="136999800"/>
    <n v="4789567"/>
    <n v="3.4960394102765115E-2"/>
    <n v="15035193"/>
    <n v="17569346"/>
    <n v="32604539"/>
    <n v="130231436"/>
    <n v="48427010"/>
    <n v="81804426"/>
  </r>
  <r>
    <n v="35"/>
    <n v="6920620"/>
    <s v="Mercy Medical Center"/>
    <x v="2"/>
    <x v="0"/>
    <s v="No"/>
    <n v="381861605"/>
    <n v="136718234"/>
    <n v="4835634"/>
    <n v="141553868"/>
    <n v="133074431"/>
    <n v="8479437"/>
    <n v="5.9902545368806168E-2"/>
    <n v="-484621"/>
    <n v="141069247"/>
    <n v="7994816"/>
    <n v="5.6672989826053302E-2"/>
    <n v="19206159"/>
    <n v="13154000"/>
    <n v="32360159"/>
    <n v="134281150"/>
    <n v="55695135"/>
    <n v="78586015"/>
  </r>
  <r>
    <n v="35"/>
    <n v="6920620"/>
    <s v="Mercy Medical Center"/>
    <x v="3"/>
    <x v="0"/>
    <s v="No"/>
    <n v="407000000"/>
    <n v="159183000"/>
    <n v="3438000"/>
    <n v="162621000"/>
    <n v="156851000"/>
    <n v="5770000"/>
    <n v="3.5481272406392782E-2"/>
    <n v="-3805000"/>
    <n v="158816000"/>
    <n v="1965000"/>
    <n v="1.2372808785009067E-2"/>
    <n v="18077845"/>
    <n v="14603000"/>
    <n v="32680845"/>
    <n v="131679874"/>
    <n v="57348283"/>
    <n v="74331591"/>
  </r>
  <r>
    <n v="35"/>
    <n v="6920620"/>
    <s v="Mercy Medical Center"/>
    <x v="4"/>
    <x v="0"/>
    <s v="No"/>
    <n v="415144773"/>
    <n v="161267190"/>
    <n v="3164605"/>
    <n v="164431794"/>
    <n v="153673417"/>
    <n v="10758377"/>
    <n v="6.5427596076705216E-2"/>
    <n v="2833874"/>
    <n v="167265668"/>
    <n v="13592251"/>
    <n v="8.1261451692525452E-2"/>
    <n v="17587556"/>
    <n v="21358843"/>
    <n v="38946399"/>
    <n v="129338556"/>
    <n v="59670511"/>
    <n v="69668045"/>
  </r>
  <r>
    <n v="35"/>
    <n v="6920620"/>
    <s v="Mercy Medical Center"/>
    <x v="5"/>
    <x v="0"/>
    <s v="No"/>
    <n v="460292525"/>
    <n v="177834497"/>
    <n v="3262998"/>
    <n v="181097495"/>
    <n v="167167274"/>
    <n v="13930221"/>
    <n v="7.6921113679678452E-2"/>
    <n v="8127831"/>
    <n v="189225326"/>
    <n v="22058052"/>
    <n v="0.1165702946126778"/>
    <n v="13416283"/>
    <n v="24436855"/>
    <n v="37853138"/>
    <n v="130706654"/>
    <n v="64093085"/>
    <n v="66613569"/>
  </r>
  <r>
    <n v="35"/>
    <n v="6920620"/>
    <s v="Mercy Medical Center"/>
    <x v="6"/>
    <x v="0"/>
    <s v="No"/>
    <n v="481256786"/>
    <n v="186224030"/>
    <n v="3302803"/>
    <n v="189526833"/>
    <n v="173006864"/>
    <n v="16519969"/>
    <n v="8.7164275044895628E-2"/>
    <n v="157329"/>
    <n v="189684162"/>
    <n v="16677298"/>
    <n v="8.7921404845598017E-2"/>
    <n v="11372359"/>
    <n v="15587546"/>
    <n v="26959905"/>
    <n v="135145319"/>
    <n v="70888560"/>
    <n v="64256759"/>
  </r>
  <r>
    <n v="35"/>
    <n v="6920620"/>
    <s v="Mercy Medical Center"/>
    <x v="7"/>
    <x v="0"/>
    <s v="No"/>
    <n v="496564962"/>
    <n v="175893683"/>
    <n v="5764826"/>
    <n v="181658509"/>
    <n v="165933773"/>
    <n v="15724736"/>
    <n v="8.6562066850389044E-2"/>
    <n v="6358379"/>
    <n v="188016888"/>
    <n v="22083115"/>
    <n v="0.11745282689712426"/>
    <n v="13995199"/>
    <n v="9898577"/>
    <n v="23893776"/>
    <n v="135923431"/>
    <n v="75892771"/>
    <n v="60030660"/>
  </r>
  <r>
    <n v="35"/>
    <n v="6920620"/>
    <s v="Mercy Medical Center"/>
    <x v="8"/>
    <x v="0"/>
    <s v="No"/>
    <n v="525192000"/>
    <n v="184788000"/>
    <n v="11096000"/>
    <n v="195884000"/>
    <n v="177457000"/>
    <n v="18427000"/>
    <n v="9.4070980784545954E-2"/>
    <n v="9318000"/>
    <n v="205202000"/>
    <n v="27745000"/>
    <n v="0.13520823383787683"/>
    <n v="10114000"/>
    <n v="7631000"/>
    <n v="17745000"/>
    <n v="144013000"/>
    <n v="81235000"/>
    <n v="62778000"/>
  </r>
  <r>
    <n v="35"/>
    <n v="6920620"/>
    <s v="Mercy Medical Center"/>
    <x v="9"/>
    <x v="0"/>
    <s v="No"/>
    <n v="552936000"/>
    <n v="199854000"/>
    <n v="18314000"/>
    <n v="218168000"/>
    <n v="190602000"/>
    <n v="27566000"/>
    <n v="0.12635216897070148"/>
    <n v="2433000"/>
    <n v="220601000"/>
    <n v="29999000"/>
    <n v="0.13598759751769032"/>
    <n v="1918000"/>
    <n v="6085000"/>
    <n v="8003000"/>
    <n v="149068000"/>
    <n v="83702000"/>
    <n v="65366000"/>
  </r>
  <r>
    <n v="35"/>
    <n v="6920620"/>
    <s v="Mercy Medical Center"/>
    <x v="10"/>
    <x v="0"/>
    <s v="No"/>
    <n v="605839000"/>
    <n v="217263000"/>
    <n v="19486000"/>
    <n v="236749000"/>
    <n v="205184000"/>
    <n v="31565000"/>
    <n v="0.13332685671322794"/>
    <n v="-262000"/>
    <n v="236487000"/>
    <n v="31303000"/>
    <n v="0.13236668400377188"/>
    <n v="1849000"/>
    <n v="810000"/>
    <n v="2659000"/>
    <n v="157647000"/>
    <n v="89468000"/>
    <n v="68179000"/>
  </r>
  <r>
    <n v="35"/>
    <n v="6920620"/>
    <s v="Mercy Medical Center"/>
    <x v="11"/>
    <x v="0"/>
    <s v="No"/>
    <n v="649924000"/>
    <n v="223145000"/>
    <n v="10187000"/>
    <n v="233332000"/>
    <n v="208911000"/>
    <n v="24421000"/>
    <n v="0.10466202664015223"/>
    <n v="12093000"/>
    <n v="245425000"/>
    <n v="36514000"/>
    <n v="0.14877864928185799"/>
    <n v="4608000"/>
    <n v="4121000"/>
    <n v="8729000"/>
    <n v="157816000"/>
    <n v="91557000"/>
    <n v="66259000"/>
  </r>
  <r>
    <n v="35"/>
    <n v="6920620"/>
    <s v="Mercy Medical Center"/>
    <x v="12"/>
    <x v="0"/>
    <s v="No"/>
    <n v="685212000"/>
    <n v="230415000"/>
    <n v="5801000"/>
    <n v="236216000"/>
    <n v="217726000"/>
    <n v="18489000"/>
    <n v="7.827158194195144E-2"/>
    <n v="10095000"/>
    <n v="246311000"/>
    <n v="28584000"/>
    <n v="0.11604841034302163"/>
    <n v="8030000"/>
    <n v="6996000"/>
    <n v="15026000"/>
    <n v="157816000"/>
    <n v="91557000"/>
    <n v="66259000"/>
  </r>
  <r>
    <n v="36"/>
    <n v="6920805"/>
    <s v="Legacy Meridian Park Medical Center"/>
    <x v="0"/>
    <x v="0"/>
    <s v="No"/>
    <n v="207475018"/>
    <n v="104123467"/>
    <n v="793335"/>
    <n v="104916802"/>
    <n v="95181315"/>
    <n v="9735487"/>
    <n v="9.2792449011169828E-2"/>
    <n v="5123917"/>
    <n v="110040719"/>
    <n v="14859404"/>
    <n v="0.1350355044481307"/>
    <n v="7671607"/>
    <n v="1901312"/>
    <n v="9572919"/>
    <s v="na"/>
    <s v="na"/>
    <s v="na"/>
  </r>
  <r>
    <n v="36"/>
    <n v="6920805"/>
    <s v="Legacy Meridian Park Medical Center"/>
    <x v="1"/>
    <x v="0"/>
    <s v="No"/>
    <n v="254535751"/>
    <n v="118580398"/>
    <n v="758998"/>
    <n v="119339396"/>
    <n v="102165448"/>
    <n v="17173948"/>
    <n v="0.14390845417049036"/>
    <n v="9211850"/>
    <n v="128551246"/>
    <n v="26385798"/>
    <n v="0.20525509336564501"/>
    <n v="9060429"/>
    <n v="5261230"/>
    <n v="14321659"/>
    <n v="122763799"/>
    <n v="76315140"/>
    <n v="46448659"/>
  </r>
  <r>
    <n v="36"/>
    <n v="6920805"/>
    <s v="Legacy Meridian Park Medical Center"/>
    <x v="2"/>
    <x v="0"/>
    <s v="No"/>
    <n v="277748652"/>
    <n v="128504109"/>
    <n v="836544"/>
    <n v="129340653"/>
    <n v="112670429"/>
    <n v="16670224"/>
    <n v="0.12888619017564415"/>
    <n v="15620013"/>
    <n v="144960666"/>
    <n v="32290237"/>
    <n v="0.22275171528254431"/>
    <n v="9785778"/>
    <n v="5709180"/>
    <n v="15494958"/>
    <n v="130212556"/>
    <n v="82198943"/>
    <n v="48013613"/>
  </r>
  <r>
    <n v="36"/>
    <n v="6920805"/>
    <s v="Legacy Meridian Park Medical Center"/>
    <x v="3"/>
    <x v="0"/>
    <s v="No"/>
    <n v="309732000"/>
    <n v="146492000"/>
    <n v="796000"/>
    <n v="147288000"/>
    <n v="129707000"/>
    <n v="17581000"/>
    <n v="0.11936478192384987"/>
    <n v="-26373000"/>
    <n v="120915000"/>
    <n v="-8792000"/>
    <n v="-7.2712235868171854E-2"/>
    <n v="11677465"/>
    <n v="7290190"/>
    <n v="18967655"/>
    <n v="138896338"/>
    <n v="89917935"/>
    <n v="48978403"/>
  </r>
  <r>
    <n v="36"/>
    <n v="6920805"/>
    <s v="Legacy Meridian Park Medical Center"/>
    <x v="4"/>
    <x v="0"/>
    <s v="No"/>
    <n v="327902096"/>
    <n v="154924446"/>
    <n v="791429"/>
    <n v="155715875"/>
    <n v="136150462"/>
    <n v="19565413"/>
    <n v="0.12564815886626846"/>
    <n v="20753197"/>
    <n v="176469072"/>
    <n v="40318610"/>
    <n v="0.22847408638268354"/>
    <n v="13713784"/>
    <n v="8134141"/>
    <n v="21847925"/>
    <n v="142529525"/>
    <n v="98053976"/>
    <n v="44475549"/>
  </r>
  <r>
    <n v="36"/>
    <n v="6920805"/>
    <s v="Legacy Meridian Park Medical Center"/>
    <x v="5"/>
    <x v="0"/>
    <s v="No"/>
    <n v="352177000"/>
    <n v="159047000"/>
    <n v="737000"/>
    <n v="159784000"/>
    <n v="142510000"/>
    <n v="17274000"/>
    <n v="0.10810844640264357"/>
    <n v="14583000"/>
    <n v="174367000"/>
    <n v="31857000"/>
    <n v="0.18270085509299352"/>
    <n v="16862000"/>
    <n v="5099000"/>
    <n v="21961000"/>
    <n v="144002000"/>
    <n v="105375000"/>
    <n v="38627000"/>
  </r>
  <r>
    <n v="36"/>
    <n v="6920805"/>
    <s v="Legacy Meridian Park Medical Center"/>
    <x v="6"/>
    <x v="0"/>
    <s v="No"/>
    <n v="377789000"/>
    <n v="160894000"/>
    <n v="3164000"/>
    <n v="164058000"/>
    <n v="145529000"/>
    <n v="18529000"/>
    <n v="0.11294176449792147"/>
    <n v="6633000"/>
    <n v="170691000"/>
    <n v="25162000"/>
    <n v="0.14741257594132087"/>
    <n v="16536000"/>
    <n v="7098000"/>
    <n v="23634000"/>
    <n v="149099000"/>
    <n v="108753000"/>
    <n v="40346000"/>
  </r>
  <r>
    <n v="36"/>
    <n v="6920805"/>
    <s v="Legacy Meridian Park Medical Center"/>
    <x v="7"/>
    <x v="0"/>
    <s v="No"/>
    <n v="417427000"/>
    <n v="174461000"/>
    <n v="1955000"/>
    <n v="176416000"/>
    <n v="159427000"/>
    <n v="16989000"/>
    <n v="9.6300789044077628E-2"/>
    <n v="13528000"/>
    <n v="189944000"/>
    <n v="30517000"/>
    <n v="0.16066314282104199"/>
    <n v="15945000"/>
    <n v="8583000"/>
    <n v="24528000"/>
    <n v="157053000"/>
    <n v="118923000"/>
    <n v="38130000"/>
  </r>
  <r>
    <n v="36"/>
    <n v="6920805"/>
    <s v="Legacy Meridian Park Medical Center"/>
    <x v="8"/>
    <x v="0"/>
    <s v="No"/>
    <n v="449074000"/>
    <n v="185907000"/>
    <n v="2185000"/>
    <n v="188092000"/>
    <n v="173453000"/>
    <n v="14639000"/>
    <n v="7.7828934776598691E-2"/>
    <n v="14929000"/>
    <n v="203021000"/>
    <n v="29568000"/>
    <n v="0.14564010619591078"/>
    <n v="15182000"/>
    <n v="8033000"/>
    <n v="23215000"/>
    <n v="157913000"/>
    <n v="119703000"/>
    <n v="38210000"/>
  </r>
  <r>
    <n v="36"/>
    <n v="6920805"/>
    <s v="Legacy Meridian Park Medical Center"/>
    <x v="9"/>
    <x v="0"/>
    <s v="No"/>
    <n v="495737000"/>
    <n v="204623000"/>
    <n v="5255000"/>
    <n v="209878000"/>
    <n v="182741000"/>
    <n v="27137000"/>
    <n v="0.12929892604274865"/>
    <n v="13064000"/>
    <n v="222942000"/>
    <n v="40201000"/>
    <n v="0.18032044208807671"/>
    <n v="6128000"/>
    <n v="3450000"/>
    <n v="9578000"/>
    <n v="157016000"/>
    <n v="123592000"/>
    <n v="33424000"/>
  </r>
  <r>
    <n v="36"/>
    <n v="6920805"/>
    <s v="Legacy Meridian Park Medical Center"/>
    <x v="10"/>
    <x v="0"/>
    <s v="No"/>
    <n v="527365000"/>
    <n v="223786000"/>
    <n v="3632000"/>
    <n v="227418000"/>
    <n v="199409000"/>
    <n v="28009000"/>
    <n v="0.12316087556833671"/>
    <n v="86000"/>
    <n v="227504000"/>
    <n v="28095000"/>
    <n v="0.12349233420071735"/>
    <n v="6771000"/>
    <n v="3712000"/>
    <n v="10483000"/>
    <n v="160741000"/>
    <n v="126941000"/>
    <n v="33800000"/>
  </r>
  <r>
    <n v="36"/>
    <n v="6920805"/>
    <s v="Legacy Meridian Park Medical Center"/>
    <x v="11"/>
    <x v="0"/>
    <s v="No"/>
    <n v="556939000"/>
    <n v="226788000"/>
    <n v="3110000"/>
    <n v="229898000"/>
    <n v="203611000"/>
    <n v="26287000"/>
    <n v="0.11434201254469373"/>
    <n v="13980000"/>
    <n v="243878000"/>
    <n v="40267000"/>
    <n v="0.16511124414666351"/>
    <n v="14379000"/>
    <n v="492000"/>
    <n v="14871000"/>
    <n v="165788000"/>
    <n v="133064000"/>
    <n v="32724000"/>
  </r>
  <r>
    <n v="36"/>
    <n v="6920805"/>
    <s v="Legacy Meridian Park Medical Center"/>
    <x v="12"/>
    <x v="0"/>
    <s v="No"/>
    <n v="593048000"/>
    <n v="235257000"/>
    <n v="4830000"/>
    <n v="240087000"/>
    <n v="208590000"/>
    <n v="31497000"/>
    <n v="0.13118994364542852"/>
    <n v="9135000"/>
    <n v="249222000"/>
    <n v="40632000"/>
    <n v="0.16303536605917615"/>
    <n v="15118000"/>
    <n v="3635000"/>
    <n v="18753000"/>
    <n v="181751000"/>
    <n v="136593000"/>
    <n v="45158000"/>
  </r>
  <r>
    <n v="37"/>
    <n v="6920207"/>
    <s v="Sky Lakes Medical Center"/>
    <x v="0"/>
    <x v="0"/>
    <s v="No"/>
    <n v="267042104"/>
    <n v="128727936"/>
    <n v="5028827"/>
    <n v="133756763"/>
    <n v="124538959"/>
    <n v="9217804"/>
    <n v="6.8914676112489359E-2"/>
    <n v="-2914873"/>
    <n v="130841890"/>
    <n v="6302931"/>
    <n v="4.8172118271908176E-2"/>
    <n v="7553523"/>
    <n v="9424906"/>
    <n v="16978429"/>
    <s v="na"/>
    <s v="na"/>
    <s v="na"/>
  </r>
  <r>
    <n v="37"/>
    <n v="6920207"/>
    <s v="Sky Lakes Medical Center"/>
    <x v="1"/>
    <x v="0"/>
    <s v="No"/>
    <n v="277627598"/>
    <n v="129833916"/>
    <n v="4443741"/>
    <n v="134277657"/>
    <n v="136262916"/>
    <n v="-1985529"/>
    <n v="-1.4786741475538257E-2"/>
    <n v="6911739"/>
    <n v="141189396"/>
    <n v="4926480"/>
    <n v="3.4892705398357253E-2"/>
    <n v="7939065"/>
    <n v="10517238"/>
    <n v="18456303"/>
    <n v="157404117"/>
    <n v="54438264"/>
    <n v="102965753"/>
  </r>
  <r>
    <n v="37"/>
    <n v="6920207"/>
    <s v="Sky Lakes Medical Center"/>
    <x v="2"/>
    <x v="0"/>
    <s v="No"/>
    <n v="304730014"/>
    <n v="128799305"/>
    <n v="4903236"/>
    <n v="133702541"/>
    <n v="138168472"/>
    <n v="-174130"/>
    <n v="-1.302368666276881E-3"/>
    <n v="-174130"/>
    <n v="133528411"/>
    <n v="-4640061"/>
    <n v="-3.4749615945029108E-2"/>
    <n v="8903803"/>
    <n v="12857483"/>
    <n v="21761286"/>
    <n v="160299607"/>
    <n v="60550568"/>
    <n v="99749039"/>
  </r>
  <r>
    <n v="37"/>
    <n v="6920207"/>
    <s v="Sky Lakes Medical Center"/>
    <x v="3"/>
    <x v="0"/>
    <s v="No"/>
    <n v="302792966"/>
    <n v="144529574"/>
    <n v="4106215"/>
    <n v="148635789"/>
    <n v="146699623"/>
    <n v="1936166"/>
    <n v="1.3026243632346177E-2"/>
    <n v="-829678"/>
    <n v="147806111"/>
    <n v="1106488"/>
    <n v="7.4860774870126991E-3"/>
    <n v="9777883"/>
    <n v="17438791"/>
    <n v="27216674"/>
    <n v="161610586"/>
    <n v="68933721"/>
    <n v="92676865"/>
  </r>
  <r>
    <n v="37"/>
    <n v="6920207"/>
    <s v="Sky Lakes Medical Center"/>
    <x v="4"/>
    <x v="0"/>
    <s v="No"/>
    <n v="333889410"/>
    <n v="162917540"/>
    <n v="5126422"/>
    <n v="168043962"/>
    <n v="155187548"/>
    <n v="12856414"/>
    <n v="7.6506253762333928E-2"/>
    <n v="1356361"/>
    <n v="169400323"/>
    <n v="14212775"/>
    <n v="8.3900518890982281E-2"/>
    <n v="12728916"/>
    <n v="15958330"/>
    <n v="28687246"/>
    <n v="156990701"/>
    <n v="69074130"/>
    <n v="87916571"/>
  </r>
  <r>
    <n v="37"/>
    <n v="6920207"/>
    <s v="Sky Lakes Medical Center"/>
    <x v="5"/>
    <x v="0"/>
    <s v="No"/>
    <n v="365906118"/>
    <n v="166677792"/>
    <n v="5644910"/>
    <n v="172322702"/>
    <n v="160314920"/>
    <n v="12007782"/>
    <n v="6.9681950553444783E-2"/>
    <n v="921326"/>
    <n v="173244028"/>
    <n v="12929108"/>
    <n v="7.4629458511551117E-2"/>
    <n v="11867802"/>
    <n v="11696879"/>
    <n v="23564681"/>
    <n v="164723396"/>
    <n v="76906907"/>
    <n v="87816489"/>
  </r>
  <r>
    <n v="37"/>
    <n v="6920207"/>
    <s v="Sky Lakes Medical Center"/>
    <x v="6"/>
    <x v="0"/>
    <s v="No"/>
    <n v="395065074"/>
    <n v="164379803"/>
    <n v="6476338"/>
    <n v="170856141"/>
    <n v="155732173"/>
    <n v="15123968"/>
    <n v="8.8518726406210946E-2"/>
    <n v="1858036"/>
    <n v="172714177"/>
    <n v="16982004"/>
    <n v="9.8324319954348621E-2"/>
    <n v="13845247"/>
    <n v="13895839"/>
    <n v="27741086"/>
    <n v="173841456"/>
    <n v="85154637"/>
    <n v="88686819"/>
  </r>
  <r>
    <n v="37"/>
    <n v="6920207"/>
    <s v="Sky Lakes Medical Center"/>
    <x v="7"/>
    <x v="0"/>
    <s v="No"/>
    <n v="446602407"/>
    <n v="170348990"/>
    <n v="7786332"/>
    <n v="178135322"/>
    <n v="166693709"/>
    <n v="11441613"/>
    <n v="6.4229894843651505E-2"/>
    <n v="2572391"/>
    <n v="180707713"/>
    <n v="14014004"/>
    <n v="7.7550668797407671E-2"/>
    <n v="15764014"/>
    <n v="14128143"/>
    <n v="29892157"/>
    <n v="187501745"/>
    <n v="94155451"/>
    <n v="93346294"/>
  </r>
  <r>
    <n v="37"/>
    <n v="6920207"/>
    <s v="Sky Lakes Medical Center"/>
    <x v="8"/>
    <x v="0"/>
    <s v="No"/>
    <n v="499578624"/>
    <n v="188278660"/>
    <n v="12264424"/>
    <n v="200543084"/>
    <n v="183204151"/>
    <n v="17338933"/>
    <n v="8.6459890085264668E-2"/>
    <n v="2262052"/>
    <n v="202805136"/>
    <n v="19600985"/>
    <n v="9.6649352115027301E-2"/>
    <n v="11662310"/>
    <n v="15963751"/>
    <n v="27626061"/>
    <n v="196163123"/>
    <n v="104078582"/>
    <n v="92084541"/>
  </r>
  <r>
    <n v="37"/>
    <n v="6920207"/>
    <s v="Sky Lakes Medical Center"/>
    <x v="9"/>
    <x v="0"/>
    <s v="No"/>
    <n v="525184000"/>
    <n v="202852000"/>
    <n v="18377000"/>
    <n v="221229000"/>
    <n v="200182000"/>
    <n v="21047000"/>
    <n v="9.5136713541172271E-2"/>
    <n v="3433000"/>
    <n v="224662000"/>
    <n v="24480000"/>
    <n v="0.10896368767303771"/>
    <n v="7012000"/>
    <n v="12646000"/>
    <n v="19658000"/>
    <n v="196317000"/>
    <n v="98280000"/>
    <n v="98037000"/>
  </r>
  <r>
    <n v="37"/>
    <n v="6920207"/>
    <s v="Sky Lakes Medical Center"/>
    <x v="10"/>
    <x v="0"/>
    <s v="No"/>
    <n v="573520605"/>
    <n v="221784357"/>
    <n v="25448558"/>
    <n v="247232915"/>
    <n v="226063559"/>
    <n v="21169356"/>
    <n v="8.5625152298188123E-2"/>
    <n v="4571539"/>
    <n v="251804454"/>
    <n v="25740895"/>
    <n v="0.10222573346538183"/>
    <n v="8122728"/>
    <n v="15135635"/>
    <n v="23258363"/>
    <n v="205446525"/>
    <n v="111152742"/>
    <n v="94293783"/>
  </r>
  <r>
    <n v="37"/>
    <n v="6920207"/>
    <s v="Sky Lakes Medical Center"/>
    <x v="11"/>
    <x v="0"/>
    <s v="No"/>
    <n v="606658307"/>
    <n v="220269111"/>
    <n v="23418000"/>
    <n v="243687111"/>
    <n v="235720000"/>
    <n v="7967111"/>
    <n v="3.2694018847800287E-2"/>
    <n v="4057000"/>
    <n v="247744111"/>
    <n v="12024111"/>
    <n v="4.8534396847883098E-2"/>
    <n v="9234126"/>
    <n v="5735222"/>
    <n v="14969348"/>
    <n v="229708620"/>
    <n v="125197892"/>
    <n v="104510728"/>
  </r>
  <r>
    <n v="37"/>
    <n v="6920207"/>
    <s v="Sky Lakes Medical Center"/>
    <x v="12"/>
    <x v="0"/>
    <s v="No"/>
    <n v="638681635"/>
    <n v="243453813"/>
    <n v="12298908"/>
    <n v="255752721"/>
    <n v="243653897"/>
    <n v="12098824"/>
    <n v="4.7306726406246134E-2"/>
    <n v="4597604"/>
    <n v="260350325"/>
    <n v="16696428"/>
    <n v="6.4130620923941617E-2"/>
    <n v="10320195"/>
    <n v="6882128"/>
    <n v="17202323"/>
    <n v="247609042"/>
    <n v="139448570"/>
    <n v="108160472"/>
  </r>
  <r>
    <n v="38"/>
    <n v="6920770"/>
    <s v="Mid-Columbia Medical Center"/>
    <x v="0"/>
    <x v="1"/>
    <s v="No"/>
    <n v="119203830"/>
    <n v="59299854"/>
    <n v="2528290"/>
    <n v="61828144"/>
    <n v="59165816"/>
    <n v="2662328"/>
    <n v="4.3060131321425402E-2"/>
    <n v="94448"/>
    <n v="61922592"/>
    <n v="2756776"/>
    <n v="4.4519712611513419E-2"/>
    <n v="3886888"/>
    <n v="2999405"/>
    <n v="6886293"/>
    <n v="50436900"/>
    <n v="36233428"/>
    <n v="14203472"/>
  </r>
  <r>
    <n v="38"/>
    <n v="6920770"/>
    <s v="Mid-Columbia Medical Center"/>
    <x v="1"/>
    <x v="1"/>
    <s v="No"/>
    <n v="129652278"/>
    <n v="61132433"/>
    <n v="2635651"/>
    <n v="63768084"/>
    <n v="62877174"/>
    <n v="890911"/>
    <n v="1.3971111316438486E-2"/>
    <n v="79304"/>
    <n v="63847388"/>
    <n v="970215"/>
    <n v="1.5195844816705736E-2"/>
    <n v="4607716"/>
    <n v="3380723"/>
    <n v="7988439"/>
    <n v="51975823"/>
    <n v="38256273"/>
    <n v="13719550"/>
  </r>
  <r>
    <n v="38"/>
    <n v="6920770"/>
    <s v="Mid-Columbia Medical Center"/>
    <x v="2"/>
    <x v="1"/>
    <s v="No"/>
    <n v="149356182"/>
    <n v="69491096"/>
    <n v="2614197"/>
    <n v="72105293"/>
    <n v="68035436"/>
    <n v="4069857"/>
    <n v="5.6443248902684581E-2"/>
    <n v="194272"/>
    <n v="72299565"/>
    <n v="4264129"/>
    <n v="5.8978625943323447E-2"/>
    <n v="5146423"/>
    <n v="4608517"/>
    <n v="9754940"/>
    <n v="47941985"/>
    <n v="32965818"/>
    <n v="14976167"/>
  </r>
  <r>
    <n v="38"/>
    <n v="6920770"/>
    <s v="Mid-Columbia Medical Center"/>
    <x v="3"/>
    <x v="1"/>
    <s v="No"/>
    <n v="160304052"/>
    <n v="80261866"/>
    <n v="2595628"/>
    <n v="82857494"/>
    <n v="78849628"/>
    <n v="4007866"/>
    <n v="4.8370591560493011E-2"/>
    <n v="217063"/>
    <n v="83074557"/>
    <n v="4224929"/>
    <n v="5.0857075289610032E-2"/>
    <n v="6542186"/>
    <n v="4845350"/>
    <n v="11387536"/>
    <n v="50386005"/>
    <n v="35480250"/>
    <n v="14905755"/>
  </r>
  <r>
    <n v="38"/>
    <n v="6920770"/>
    <s v="Mid-Columbia Medical Center"/>
    <x v="4"/>
    <x v="1"/>
    <s v="No"/>
    <n v="176384542"/>
    <n v="81106234"/>
    <n v="2681245"/>
    <n v="83787479"/>
    <n v="81564646"/>
    <n v="2222834"/>
    <n v="2.6529429295754321E-2"/>
    <n v="1541415"/>
    <n v="85328894"/>
    <n v="3764249"/>
    <n v="4.4114587961259638E-2"/>
    <n v="8145469"/>
    <n v="5937141"/>
    <n v="14082610"/>
    <n v="54006174"/>
    <n v="37826786"/>
    <n v="16179388"/>
  </r>
  <r>
    <n v="38"/>
    <n v="6920770"/>
    <s v="Mid-Columbia Medical Center"/>
    <x v="5"/>
    <x v="1"/>
    <s v="No"/>
    <n v="174995395"/>
    <n v="84749542"/>
    <n v="3677988"/>
    <n v="88427530"/>
    <n v="81848708"/>
    <n v="6578822"/>
    <n v="7.4397893959041936E-2"/>
    <n v="14609"/>
    <n v="88442139"/>
    <n v="6593431"/>
    <n v="7.4550786249075227E-2"/>
    <n v="5849393"/>
    <n v="5133515"/>
    <n v="10982908"/>
    <n v="55857788"/>
    <n v="40387393"/>
    <n v="15470395"/>
  </r>
  <r>
    <n v="38"/>
    <n v="6920770"/>
    <s v="Mid-Columbia Medical Center"/>
    <x v="6"/>
    <x v="1"/>
    <s v="No"/>
    <n v="190236380"/>
    <n v="94199039"/>
    <n v="5072908"/>
    <n v="99271947"/>
    <n v="97731540"/>
    <n v="1540407"/>
    <n v="1.5517042291917575E-2"/>
    <n v="-457258"/>
    <n v="98814689"/>
    <n v="1083149"/>
    <n v="1.0961416880034911E-2"/>
    <n v="6318221"/>
    <n v="5124869"/>
    <n v="11443090"/>
    <n v="61887406"/>
    <n v="44504059"/>
    <n v="17383347"/>
  </r>
  <r>
    <n v="38"/>
    <n v="6920770"/>
    <s v="Mid-Columbia Medical Center"/>
    <x v="7"/>
    <x v="1"/>
    <s v="No"/>
    <n v="210616412"/>
    <n v="95984740"/>
    <n v="5623504"/>
    <n v="101608244"/>
    <n v="104252462"/>
    <n v="-2644218"/>
    <n v="-2.6023656111998156E-2"/>
    <n v="1692858"/>
    <n v="103301102"/>
    <n v="-951360"/>
    <n v="-9.2095822946787146E-3"/>
    <n v="6770731"/>
    <n v="5269006"/>
    <n v="12039737"/>
    <n v="62664554"/>
    <n v="45412569"/>
    <n v="17251985"/>
  </r>
  <r>
    <n v="38"/>
    <n v="6920770"/>
    <s v="Mid-Columbia Medical Center"/>
    <x v="8"/>
    <x v="1"/>
    <s v="No"/>
    <n v="230247210"/>
    <n v="106966794"/>
    <n v="5097986"/>
    <n v="112064780"/>
    <n v="109629062"/>
    <n v="2435718"/>
    <n v="2.173491082568493E-2"/>
    <n v="394172"/>
    <n v="112458952"/>
    <n v="2829890"/>
    <n v="2.5163759306595708E-2"/>
    <n v="5994875"/>
    <n v="2022868"/>
    <n v="8017743"/>
    <n v="64271858"/>
    <n v="47355564"/>
    <n v="16916294"/>
  </r>
  <r>
    <n v="38"/>
    <n v="6920770"/>
    <s v="Mid-Columbia Medical Center"/>
    <x v="9"/>
    <x v="1"/>
    <s v="No"/>
    <n v="242763702"/>
    <n v="109702337"/>
    <n v="9054609"/>
    <n v="118756946"/>
    <n v="116669301"/>
    <n v="2087645"/>
    <n v="1.7579140170883141E-2"/>
    <n v="1032368"/>
    <n v="119789314"/>
    <n v="3120013"/>
    <n v="2.6045837444231463E-2"/>
    <n v="5926428"/>
    <n v="1907071"/>
    <n v="7833499"/>
    <n v="71121128"/>
    <n v="44634449"/>
    <n v="26486679"/>
  </r>
  <r>
    <n v="38"/>
    <n v="6920770"/>
    <s v="Mid-Columbia Medical Center"/>
    <x v="10"/>
    <x v="1"/>
    <s v="No"/>
    <n v="271151629"/>
    <n v="113276504"/>
    <n v="8356312"/>
    <n v="121632816"/>
    <n v="127993525"/>
    <n v="-6360709"/>
    <n v="-5.2294349577502175E-2"/>
    <n v="1039683"/>
    <n v="122672499"/>
    <n v="-5321026"/>
    <n v="-4.3375866990367579E-2"/>
    <n v="5752467"/>
    <n v="1200226"/>
    <n v="6952693"/>
    <n v="76301998"/>
    <n v="49180243"/>
    <n v="27121755"/>
  </r>
  <r>
    <n v="38"/>
    <n v="6920770"/>
    <s v="Mid-Columbia Medical Center"/>
    <x v="11"/>
    <x v="1"/>
    <s v="No"/>
    <n v="260084782"/>
    <n v="115113365"/>
    <n v="7459691"/>
    <n v="122573056"/>
    <n v="125945023"/>
    <n v="-3371967"/>
    <n v="-2.7509855020666205E-2"/>
    <n v="53554"/>
    <n v="122626610"/>
    <n v="-3318413"/>
    <n v="-2.7061116669538528E-2"/>
    <n v="6994000"/>
    <n v="1849791"/>
    <n v="8843791"/>
    <n v="76227760"/>
    <n v="53185557"/>
    <n v="23042203"/>
  </r>
  <r>
    <n v="38"/>
    <n v="6920770"/>
    <s v="Mid-Columbia Medical Center"/>
    <x v="12"/>
    <x v="1"/>
    <s v="No"/>
    <n v="279024997"/>
    <n v="121680195"/>
    <n v="9638709"/>
    <n v="131318904"/>
    <n v="128592916"/>
    <n v="2725988"/>
    <n v="2.0758534506197218E-2"/>
    <n v="1118566"/>
    <n v="132437470"/>
    <n v="3844554"/>
    <n v="2.9029201479007415E-2"/>
    <n v="4813964"/>
    <n v="2785698"/>
    <n v="7599662"/>
    <n v="77631047"/>
    <n v="53578807"/>
    <n v="24052240"/>
  </r>
  <r>
    <n v="39"/>
    <n v="6920242"/>
    <s v="St Charles Medical Center - Madras"/>
    <x v="0"/>
    <x v="1"/>
    <s v="Yes"/>
    <n v="23851225"/>
    <n v="17289989"/>
    <n v="534705"/>
    <n v="17824694"/>
    <n v="17473650"/>
    <n v="351044"/>
    <n v="1.9694251132726319E-2"/>
    <n v="332834"/>
    <n v="18157528"/>
    <n v="683878"/>
    <n v="3.766360707250458E-2"/>
    <n v="455080"/>
    <n v="1014307"/>
    <n v="1469387"/>
    <s v="na"/>
    <s v="na"/>
    <s v="na"/>
  </r>
  <r>
    <n v="39"/>
    <n v="6920242"/>
    <s v="St Charles Medical Center - Madras"/>
    <x v="1"/>
    <x v="1"/>
    <s v="Yes"/>
    <n v="26777318"/>
    <n v="17834383"/>
    <n v="1334378"/>
    <n v="19168761"/>
    <n v="19593672"/>
    <n v="-424911"/>
    <n v="-2.2166847403439376E-2"/>
    <n v="433122"/>
    <n v="19601883"/>
    <n v="8211"/>
    <n v="4.1888832822846661E-4"/>
    <n v="441641"/>
    <n v="1950474"/>
    <n v="2392115"/>
    <n v="22066612"/>
    <n v="12521643"/>
    <n v="9544999"/>
  </r>
  <r>
    <n v="39"/>
    <n v="6920242"/>
    <s v="St Charles Medical Center - Madras"/>
    <x v="2"/>
    <x v="1"/>
    <s v="Yes"/>
    <n v="31565780"/>
    <n v="19821766"/>
    <n v="1323084"/>
    <n v="21144850"/>
    <n v="21538820"/>
    <n v="-393970"/>
    <n v="-1.8631960028091948E-2"/>
    <n v="514676"/>
    <n v="21659526"/>
    <n v="120706"/>
    <n v="5.5728828045452147E-3"/>
    <n v="1154224"/>
    <n v="1555683"/>
    <n v="2709907"/>
    <n v="22751464"/>
    <n v="13100278"/>
    <n v="9651186"/>
  </r>
  <r>
    <n v="39"/>
    <n v="6920242"/>
    <s v="St Charles Medical Center - Madras"/>
    <x v="3"/>
    <x v="1"/>
    <s v="Yes"/>
    <n v="39274270"/>
    <n v="22474180"/>
    <n v="1488000"/>
    <n v="23962180"/>
    <n v="23579404"/>
    <n v="382776"/>
    <n v="1.5974172633708619E-2"/>
    <n v="-135105"/>
    <n v="23827075"/>
    <n v="247671"/>
    <n v="1.0394519679818023E-2"/>
    <n v="1660525"/>
    <n v="1571309"/>
    <n v="3231834"/>
    <n v="22317139"/>
    <n v="12391649"/>
    <n v="9925490"/>
  </r>
  <r>
    <n v="39"/>
    <n v="6920242"/>
    <s v="St Charles Medical Center - Madras"/>
    <x v="4"/>
    <x v="1"/>
    <s v="Yes"/>
    <n v="41944019"/>
    <n v="22779177"/>
    <n v="1422338"/>
    <n v="24201515"/>
    <n v="24921067"/>
    <n v="-719552"/>
    <n v="-2.9731692416776388E-2"/>
    <n v="442606"/>
    <n v="24644121"/>
    <n v="-674345"/>
    <n v="-2.7363321256213602E-2"/>
    <n v="1148970"/>
    <n v="3086884"/>
    <n v="4235854"/>
    <n v="22235759"/>
    <n v="12595443"/>
    <n v="9640316"/>
  </r>
  <r>
    <n v="39"/>
    <n v="6920242"/>
    <s v="St Charles Medical Center - Madras"/>
    <x v="5"/>
    <x v="1"/>
    <s v="Yes"/>
    <n v="42623478"/>
    <n v="23935312"/>
    <n v="1200603"/>
    <n v="25135915"/>
    <n v="24584587"/>
    <n v="551328"/>
    <n v="2.1933874298986133E-2"/>
    <n v="312950"/>
    <n v="25448865"/>
    <n v="864278"/>
    <n v="3.3961357412206794E-2"/>
    <n v="820919"/>
    <n v="2787105"/>
    <n v="3608024"/>
    <n v="23805883"/>
    <n v="13965023"/>
    <n v="9840860"/>
  </r>
  <r>
    <n v="39"/>
    <n v="6920242"/>
    <s v="St Charles Medical Center - Madras"/>
    <x v="6"/>
    <x v="1"/>
    <s v="Yes"/>
    <n v="42431118"/>
    <n v="23788672"/>
    <n v="1313674"/>
    <n v="25102346"/>
    <n v="25314157"/>
    <n v="-211811"/>
    <n v="-8.4378966013774169E-3"/>
    <n v="-2500748"/>
    <n v="22601598"/>
    <n v="-2712559"/>
    <n v="-0.12001624840863022"/>
    <n v="454277"/>
    <n v="2488792"/>
    <n v="2943069"/>
    <n v="22449835"/>
    <n v="14765361"/>
    <n v="7684474"/>
  </r>
  <r>
    <n v="39"/>
    <n v="6920242"/>
    <s v="St Charles Medical Center - Madras"/>
    <x v="7"/>
    <x v="1"/>
    <s v="Yes"/>
    <n v="43548580"/>
    <n v="24052580"/>
    <n v="1683007"/>
    <n v="25735587"/>
    <n v="27104316"/>
    <n v="-1368729"/>
    <n v="-5.3184293018068714E-2"/>
    <n v="-21221"/>
    <n v="25714366"/>
    <n v="-1389950"/>
    <n v="-5.4053442344252238E-2"/>
    <n v="1754179"/>
    <n v="2244190"/>
    <n v="3998369"/>
    <n v="29410307"/>
    <n v="16960547"/>
    <n v="12449760"/>
  </r>
  <r>
    <n v="39"/>
    <n v="6920242"/>
    <s v="St Charles Medical Center - Madras"/>
    <x v="8"/>
    <x v="1"/>
    <s v="Yes"/>
    <n v="44452211"/>
    <n v="21012882"/>
    <n v="6321921"/>
    <n v="27334803"/>
    <n v="28219289"/>
    <n v="-884486"/>
    <n v="-3.235750409468837E-2"/>
    <n v="48545"/>
    <n v="27383348"/>
    <n v="-835941"/>
    <n v="-3.0527348226374658E-2"/>
    <n v="998428"/>
    <n v="707856"/>
    <n v="1706284"/>
    <n v="29816409"/>
    <n v="18469951"/>
    <n v="11346458"/>
  </r>
  <r>
    <n v="39"/>
    <n v="6920242"/>
    <s v="St Charles Medical Center - Madras"/>
    <x v="9"/>
    <x v="1"/>
    <s v="Yes"/>
    <n v="46691326"/>
    <n v="22526076"/>
    <n v="9499290"/>
    <n v="32025366"/>
    <n v="29781267"/>
    <n v="2244099"/>
    <n v="7.0072548117014494E-2"/>
    <n v="91497"/>
    <n v="32116863"/>
    <n v="2335596"/>
    <n v="7.2721797268930036E-2"/>
    <n v="708850"/>
    <n v="794716"/>
    <n v="1503566"/>
    <n v="31880288"/>
    <n v="19664845"/>
    <n v="12215443"/>
  </r>
  <r>
    <n v="39"/>
    <n v="6920242"/>
    <s v="St Charles Medical Center - Madras"/>
    <x v="10"/>
    <x v="1"/>
    <s v="Yes"/>
    <n v="53842179"/>
    <n v="27174795"/>
    <n v="6456295"/>
    <n v="33631090"/>
    <n v="33519771"/>
    <n v="111319"/>
    <n v="3.3100027385374662E-3"/>
    <n v="97651"/>
    <n v="33728741"/>
    <n v="208970"/>
    <n v="6.1956062931610755E-3"/>
    <n v="611628"/>
    <n v="935387"/>
    <n v="1547015"/>
    <n v="29361117"/>
    <n v="20285546"/>
    <n v="9075571"/>
  </r>
  <r>
    <n v="39"/>
    <n v="6920242"/>
    <s v="St Charles Medical Center - Madras"/>
    <x v="11"/>
    <x v="1"/>
    <s v="Yes"/>
    <n v="53955305"/>
    <n v="26718353"/>
    <n v="6333958"/>
    <n v="33052311"/>
    <n v="34798460"/>
    <n v="-1746149"/>
    <n v="-5.2829861125293177E-2"/>
    <n v="26846"/>
    <n v="33079157"/>
    <n v="-1719303"/>
    <n v="-5.1975417632317535E-2"/>
    <n v="1327761"/>
    <n v="311820"/>
    <n v="1639581"/>
    <n v="49061027"/>
    <n v="20944042"/>
    <n v="28116985"/>
  </r>
  <r>
    <n v="39"/>
    <n v="6920242"/>
    <s v="St Charles Medical Center - Madras"/>
    <x v="12"/>
    <x v="1"/>
    <s v="Yes"/>
    <n v="60825160"/>
    <n v="32222725"/>
    <n v="6461754"/>
    <n v="38684479"/>
    <n v="37173710"/>
    <n v="1510769"/>
    <n v="3.9053621479560319E-2"/>
    <n v="51733"/>
    <n v="38736212"/>
    <n v="1562502"/>
    <n v="4.0336984938021299E-2"/>
    <n v="2919811"/>
    <n v="0"/>
    <n v="2919811"/>
    <n v="41601631"/>
    <n v="27448824"/>
    <n v="14152807"/>
  </r>
  <r>
    <n v="40"/>
    <n v="6920173"/>
    <s v="Legacy Mount Hood Medical Center"/>
    <x v="0"/>
    <x v="0"/>
    <s v="No"/>
    <n v="128848497"/>
    <n v="58167317"/>
    <n v="326289"/>
    <n v="58493606"/>
    <n v="58742397"/>
    <n v="-248791"/>
    <n v="-4.2533024891643709E-3"/>
    <n v="101142"/>
    <n v="58594748"/>
    <n v="-147649"/>
    <n v="-2.5198333475211806E-3"/>
    <n v="11427738"/>
    <n v="2919452"/>
    <n v="14347190"/>
    <s v="na"/>
    <s v="na"/>
    <s v="na"/>
  </r>
  <r>
    <n v="40"/>
    <n v="6920173"/>
    <s v="Legacy Mount Hood Medical Center"/>
    <x v="1"/>
    <x v="0"/>
    <s v="No"/>
    <n v="154132416"/>
    <n v="64228503"/>
    <n v="326289"/>
    <n v="64554792"/>
    <n v="61746329"/>
    <n v="2808463"/>
    <n v="4.3505104934735132E-2"/>
    <n v="424728"/>
    <n v="64979520"/>
    <n v="3233191"/>
    <n v="4.9757077306819136E-2"/>
    <n v="13296005"/>
    <n v="6090794"/>
    <n v="19386799"/>
    <n v="59467892"/>
    <n v="38519570"/>
    <n v="20948322"/>
  </r>
  <r>
    <n v="40"/>
    <n v="6920173"/>
    <s v="Legacy Mount Hood Medical Center"/>
    <x v="2"/>
    <x v="0"/>
    <s v="No"/>
    <n v="177835521"/>
    <n v="72199157"/>
    <n v="363166"/>
    <n v="72562323"/>
    <n v="69842145"/>
    <n v="2720178"/>
    <n v="3.748747128726846E-2"/>
    <n v="-3184"/>
    <n v="72559139"/>
    <n v="2716994"/>
    <n v="3.7445234844917331E-2"/>
    <n v="14430123"/>
    <n v="9602781"/>
    <n v="24032904"/>
    <n v="66793134"/>
    <n v="41159698"/>
    <n v="25633436"/>
  </r>
  <r>
    <n v="40"/>
    <n v="6920173"/>
    <s v="Legacy Mount Hood Medical Center"/>
    <x v="3"/>
    <x v="0"/>
    <s v="No"/>
    <n v="199758000"/>
    <n v="87704000"/>
    <n v="390000"/>
    <n v="88094000"/>
    <n v="86837000"/>
    <n v="1257000"/>
    <n v="1.4268849183826367E-2"/>
    <n v="-1710000"/>
    <n v="86384000"/>
    <n v="-453000"/>
    <n v="-5.2440266716058531E-3"/>
    <n v="16170138"/>
    <n v="11199401"/>
    <n v="27369539"/>
    <n v="80673551"/>
    <n v="44759628"/>
    <n v="35913923"/>
  </r>
  <r>
    <n v="40"/>
    <n v="6920173"/>
    <s v="Legacy Mount Hood Medical Center"/>
    <x v="4"/>
    <x v="0"/>
    <s v="No"/>
    <n v="226990053"/>
    <n v="96291490"/>
    <n v="407306"/>
    <n v="96698796"/>
    <n v="92915514"/>
    <n v="3783282"/>
    <n v="3.912439613002007E-2"/>
    <n v="2488072"/>
    <n v="99186868"/>
    <n v="6271354"/>
    <n v="6.3227664371860198E-2"/>
    <n v="20857639"/>
    <n v="9961830"/>
    <n v="30819469"/>
    <n v="87014201"/>
    <n v="49140211"/>
    <n v="37873990"/>
  </r>
  <r>
    <n v="40"/>
    <n v="6920173"/>
    <s v="Legacy Mount Hood Medical Center"/>
    <x v="5"/>
    <x v="0"/>
    <s v="No"/>
    <n v="248165000"/>
    <n v="102043000"/>
    <n v="399000"/>
    <n v="102442000"/>
    <n v="97012000"/>
    <n v="5430000"/>
    <n v="5.3005603170574567E-2"/>
    <n v="1903000"/>
    <n v="104345000"/>
    <n v="7333000"/>
    <n v="7.0276486654846898E-2"/>
    <n v="24550000"/>
    <n v="8215000"/>
    <n v="32765000"/>
    <n v="92825000"/>
    <n v="52570000"/>
    <n v="40255000"/>
  </r>
  <r>
    <n v="40"/>
    <n v="6920173"/>
    <s v="Legacy Mount Hood Medical Center"/>
    <x v="6"/>
    <x v="0"/>
    <s v="No"/>
    <n v="263438000"/>
    <n v="99033000"/>
    <n v="3240000"/>
    <n v="102273000"/>
    <n v="96701000"/>
    <n v="5572000"/>
    <n v="5.4481632493424463E-2"/>
    <n v="873000"/>
    <n v="103146000"/>
    <n v="6445000"/>
    <n v="6.2484245632404553E-2"/>
    <n v="26192000"/>
    <n v="7453000"/>
    <n v="33645000"/>
    <n v="95509000"/>
    <n v="55753000"/>
    <n v="39756000"/>
  </r>
  <r>
    <n v="40"/>
    <n v="6920173"/>
    <s v="Legacy Mount Hood Medical Center"/>
    <x v="7"/>
    <x v="0"/>
    <s v="No"/>
    <n v="289256000"/>
    <n v="101477000"/>
    <n v="2656000"/>
    <n v="104133000"/>
    <n v="102412000"/>
    <n v="1721000"/>
    <n v="1.6526941507495223E-2"/>
    <n v="1599000"/>
    <n v="105732000"/>
    <n v="3320000"/>
    <n v="3.140014375969432E-2"/>
    <n v="25106000"/>
    <n v="10801000"/>
    <n v="35907000"/>
    <n v="103063000"/>
    <n v="60066000"/>
    <n v="42997000"/>
  </r>
  <r>
    <n v="40"/>
    <n v="6920173"/>
    <s v="Legacy Mount Hood Medical Center"/>
    <x v="8"/>
    <x v="0"/>
    <s v="No"/>
    <n v="326155000"/>
    <n v="118458000"/>
    <n v="3814000"/>
    <n v="122272000"/>
    <n v="113507000"/>
    <n v="8765000"/>
    <n v="7.1684441245747188E-2"/>
    <n v="1817000"/>
    <n v="124089000"/>
    <n v="10582000"/>
    <n v="8.5277502437766439E-2"/>
    <n v="22374000"/>
    <n v="11408000"/>
    <n v="33782000"/>
    <n v="106234000"/>
    <n v="63454000"/>
    <n v="42780000"/>
  </r>
  <r>
    <n v="40"/>
    <n v="6920173"/>
    <s v="Legacy Mount Hood Medical Center"/>
    <x v="9"/>
    <x v="0"/>
    <s v="No"/>
    <n v="365801000"/>
    <n v="129843000"/>
    <n v="6644000"/>
    <n v="136487000"/>
    <n v="120992000"/>
    <n v="15495000"/>
    <n v="0.11352729563987779"/>
    <n v="1857000"/>
    <n v="138344000"/>
    <n v="17352000"/>
    <n v="0.12542647313942057"/>
    <n v="10830000"/>
    <n v="3763000"/>
    <n v="14593000"/>
    <n v="105612000"/>
    <n v="63511000"/>
    <n v="42101000"/>
  </r>
  <r>
    <n v="40"/>
    <n v="6920173"/>
    <s v="Legacy Mount Hood Medical Center"/>
    <x v="10"/>
    <x v="0"/>
    <s v="No"/>
    <n v="409638000"/>
    <n v="143876000"/>
    <n v="4344000"/>
    <n v="148220000"/>
    <n v="137172000"/>
    <n v="11048000"/>
    <n v="7.4537849143165566E-2"/>
    <n v="-63000"/>
    <n v="148157000"/>
    <n v="10985000"/>
    <n v="7.4144319876887355E-2"/>
    <n v="13359000"/>
    <n v="3421000"/>
    <n v="16780000"/>
    <n v="101752000"/>
    <n v="57745000"/>
    <n v="44007000"/>
  </r>
  <r>
    <n v="40"/>
    <n v="6920173"/>
    <s v="Legacy Mount Hood Medical Center"/>
    <x v="11"/>
    <x v="0"/>
    <s v="No"/>
    <n v="436124000"/>
    <n v="145312000"/>
    <n v="4011000"/>
    <n v="149323000"/>
    <n v="144409000"/>
    <n v="4914000"/>
    <n v="3.2908527152548502E-2"/>
    <n v="1948000"/>
    <n v="151271000"/>
    <n v="6862000"/>
    <n v="4.5362296805071693E-2"/>
    <n v="18833000"/>
    <n v="-661000"/>
    <n v="18172000"/>
    <n v="106845000"/>
    <n v="64719000"/>
    <n v="42126000"/>
  </r>
  <r>
    <n v="40"/>
    <n v="6920173"/>
    <s v="Legacy Mount Hood Medical Center"/>
    <x v="12"/>
    <x v="0"/>
    <s v="No"/>
    <n v="454298000"/>
    <n v="149716000"/>
    <n v="4250000"/>
    <n v="153966000"/>
    <n v="144684000"/>
    <n v="9282000"/>
    <n v="6.0286037177039085E-2"/>
    <n v="1488000"/>
    <n v="155454000"/>
    <n v="10770000"/>
    <n v="6.9280944845420508E-2"/>
    <n v="21185000"/>
    <n v="2743000"/>
    <n v="23928000"/>
    <n v="112184000"/>
    <n v="70529000"/>
    <n v="41655000"/>
  </r>
  <r>
    <n v="42"/>
    <n v="6920315"/>
    <s v="Providence Newberg Medical Center"/>
    <x v="0"/>
    <x v="1"/>
    <s v="No"/>
    <n v="89223643"/>
    <n v="49971628"/>
    <n v="2984222"/>
    <n v="52955850"/>
    <n v="54556784"/>
    <n v="-1600934"/>
    <n v="-3.0231485284439773E-2"/>
    <n v="0"/>
    <n v="52955850"/>
    <n v="-1600934"/>
    <n v="-3.0231485284439773E-2"/>
    <n v="3799475"/>
    <n v="1666000"/>
    <n v="5465475"/>
    <s v="na"/>
    <s v="na"/>
    <s v="na"/>
  </r>
  <r>
    <n v="42"/>
    <n v="6920315"/>
    <s v="Providence Newberg Medical Center"/>
    <x v="1"/>
    <x v="1"/>
    <s v="No"/>
    <n v="111799829"/>
    <n v="60974967"/>
    <n v="2537156"/>
    <n v="63512123"/>
    <n v="59259556"/>
    <n v="4252567"/>
    <n v="6.6956776110286845E-2"/>
    <n v="-3703"/>
    <n v="63508420"/>
    <n v="4248864"/>
    <n v="6.690237294519373E-2"/>
    <n v="5102971"/>
    <n v="2297172"/>
    <n v="7400143"/>
    <n v="79003886"/>
    <n v="15459046"/>
    <n v="63544840"/>
  </r>
  <r>
    <n v="42"/>
    <n v="6920315"/>
    <s v="Providence Newberg Medical Center"/>
    <x v="2"/>
    <x v="1"/>
    <s v="No"/>
    <n v="136724750"/>
    <n v="73189770"/>
    <n v="2747235"/>
    <n v="75937005"/>
    <n v="67602101"/>
    <n v="8334904"/>
    <n v="0.10976076815249693"/>
    <n v="-669091"/>
    <n v="75267914"/>
    <n v="7665813"/>
    <n v="0.10184702342089619"/>
    <n v="6781233"/>
    <n v="3224464"/>
    <n v="10005697"/>
    <n v="81545796"/>
    <n v="20119654"/>
    <n v="61426142"/>
  </r>
  <r>
    <n v="42"/>
    <n v="6920315"/>
    <s v="Providence Newberg Medical Center"/>
    <x v="3"/>
    <x v="1"/>
    <s v="No"/>
    <n v="151088986"/>
    <n v="80880844"/>
    <n v="2667574"/>
    <n v="83548418"/>
    <n v="76674518"/>
    <n v="6873900"/>
    <n v="8.2274448332462738E-2"/>
    <n v="-29947"/>
    <n v="83518471"/>
    <n v="6843953"/>
    <n v="8.1945381878458956E-2"/>
    <n v="12430229"/>
    <n v="4009643"/>
    <n v="16439872"/>
    <n v="81653969"/>
    <n v="24396398"/>
    <n v="57257571"/>
  </r>
  <r>
    <n v="42"/>
    <n v="6920315"/>
    <s v="Providence Newberg Medical Center"/>
    <x v="4"/>
    <x v="1"/>
    <s v="No"/>
    <n v="160861696"/>
    <n v="85559523"/>
    <n v="2804623"/>
    <n v="88364146"/>
    <n v="84609748"/>
    <n v="3754398"/>
    <n v="4.2487798161937762E-2"/>
    <n v="97461"/>
    <n v="88461607"/>
    <n v="3851858"/>
    <n v="4.3542708872562084E-2"/>
    <n v="10547502"/>
    <n v="3873911"/>
    <n v="14421413"/>
    <n v="81731844"/>
    <n v="27864272"/>
    <n v="53867572"/>
  </r>
  <r>
    <n v="42"/>
    <n v="6920315"/>
    <s v="Providence Newberg Medical Center"/>
    <x v="5"/>
    <x v="1"/>
    <s v="No"/>
    <n v="163514414"/>
    <n v="89032675"/>
    <n v="3494544"/>
    <n v="92527219"/>
    <n v="88393031"/>
    <n v="4134188"/>
    <n v="4.4680776583158735E-2"/>
    <n v="98402"/>
    <n v="92625621"/>
    <n v="4232590"/>
    <n v="4.5695672043051673E-2"/>
    <n v="8469612"/>
    <n v="3305219"/>
    <n v="11774831"/>
    <n v="83273009"/>
    <n v="31752476"/>
    <n v="51520533"/>
  </r>
  <r>
    <n v="42"/>
    <n v="6920315"/>
    <s v="Providence Newberg Medical Center"/>
    <x v="6"/>
    <x v="1"/>
    <s v="No"/>
    <n v="157756352"/>
    <n v="81407486"/>
    <n v="3064604"/>
    <n v="84472090"/>
    <n v="80399229"/>
    <n v="4072861"/>
    <n v="4.8215463829532332E-2"/>
    <n v="0"/>
    <n v="84472090"/>
    <n v="4072861"/>
    <n v="4.8215463829532332E-2"/>
    <n v="10184361"/>
    <n v="2414293"/>
    <n v="12598654"/>
    <n v="83804254"/>
    <n v="35403419"/>
    <n v="48400835"/>
  </r>
  <r>
    <n v="42"/>
    <n v="6920315"/>
    <s v="Providence Newberg Medical Center"/>
    <x v="7"/>
    <x v="1"/>
    <s v="No"/>
    <n v="163794119"/>
    <n v="83630999"/>
    <n v="4579555"/>
    <n v="88210554"/>
    <n v="74182997"/>
    <n v="14027557"/>
    <n v="0.15902356763341494"/>
    <n v="0"/>
    <n v="88210554"/>
    <n v="14027557"/>
    <n v="0.15902356763341494"/>
    <n v="11294367"/>
    <n v="1491270"/>
    <n v="12785637"/>
    <n v="84815387"/>
    <n v="38811121"/>
    <n v="46004266"/>
  </r>
  <r>
    <n v="42"/>
    <n v="6920315"/>
    <s v="Providence Newberg Medical Center"/>
    <x v="8"/>
    <x v="1"/>
    <s v="No"/>
    <n v="188050095"/>
    <n v="95188540"/>
    <n v="4056457"/>
    <n v="99244997"/>
    <n v="90599199"/>
    <n v="8645798"/>
    <n v="8.7115706195245293E-2"/>
    <n v="0"/>
    <n v="99244997"/>
    <n v="8645798"/>
    <n v="8.7115706195245293E-2"/>
    <n v="4951697"/>
    <n v="1425363"/>
    <n v="6377060"/>
    <n v="77498600"/>
    <n v="33883782"/>
    <n v="43614818"/>
  </r>
  <r>
    <n v="42"/>
    <n v="6920315"/>
    <s v="Providence Newberg Medical Center"/>
    <x v="9"/>
    <x v="1"/>
    <s v="No"/>
    <n v="203421044"/>
    <n v="104358034"/>
    <n v="3864647"/>
    <n v="108222681"/>
    <n v="96090943"/>
    <n v="12131738"/>
    <n v="0.11209977324439042"/>
    <n v="219928"/>
    <n v="108442609"/>
    <n v="12351666"/>
    <n v="0.11390048721531588"/>
    <n v="5786753"/>
    <n v="712656"/>
    <n v="6499409"/>
    <n v="78457448"/>
    <n v="36740724"/>
    <n v="41716724"/>
  </r>
  <r>
    <n v="42"/>
    <n v="6920315"/>
    <s v="Providence Newberg Medical Center"/>
    <x v="10"/>
    <x v="1"/>
    <s v="No"/>
    <n v="224338562"/>
    <n v="110941054"/>
    <n v="2712944"/>
    <n v="113653998"/>
    <n v="104696122"/>
    <n v="8957876"/>
    <n v="7.8817077776709626E-2"/>
    <n v="78949"/>
    <n v="113732947"/>
    <n v="9036825"/>
    <n v="7.9456527227769802E-2"/>
    <n v="4879842"/>
    <n v="845271"/>
    <n v="5725113"/>
    <n v="79493878"/>
    <n v="39677457"/>
    <n v="39816421"/>
  </r>
  <r>
    <n v="42"/>
    <n v="6920315"/>
    <s v="Providence Newberg Medical Center"/>
    <x v="11"/>
    <x v="1"/>
    <s v="No"/>
    <n v="239546262"/>
    <n v="114275285"/>
    <n v="4332841"/>
    <n v="118608126"/>
    <n v="105638179"/>
    <n v="12969947"/>
    <n v="0.10935125136367133"/>
    <n v="102258"/>
    <n v="118710384"/>
    <n v="13072205"/>
    <n v="0.11011846276228034"/>
    <n v="5886647"/>
    <n v="1356896"/>
    <n v="7243543"/>
    <n v="80970814"/>
    <n v="42236964"/>
    <n v="38733850"/>
  </r>
  <r>
    <n v="42"/>
    <n v="6920315"/>
    <s v="Providence Newberg Medical Center"/>
    <x v="12"/>
    <x v="1"/>
    <s v="No"/>
    <n v="252713488"/>
    <n v="123204165"/>
    <n v="1149148"/>
    <n v="124353313"/>
    <n v="114174708"/>
    <n v="10178605"/>
    <n v="8.1852302559884349E-2"/>
    <n v="-72022"/>
    <n v="124281291"/>
    <n v="10106583"/>
    <n v="8.1320228641654516E-2"/>
    <n v="7262300"/>
    <n v="1824637"/>
    <n v="9086937"/>
    <n v="82086843"/>
    <n v="44278220"/>
    <n v="37808623"/>
  </r>
  <r>
    <n v="43"/>
    <n v="6920243"/>
    <s v="Samaritan North Lincoln Hospital"/>
    <x v="0"/>
    <x v="1"/>
    <s v="Yes"/>
    <n v="62769546"/>
    <n v="34729764"/>
    <n v="1897800"/>
    <n v="36627564"/>
    <n v="36942988"/>
    <n v="-315424"/>
    <n v="-8.6116565109271258E-3"/>
    <n v="307412"/>
    <n v="36934976"/>
    <n v="-8012"/>
    <n v="-2.1692176001413945E-4"/>
    <n v="1301790"/>
    <n v="3373333"/>
    <n v="4675123"/>
    <s v="na"/>
    <s v="na"/>
    <s v="na"/>
  </r>
  <r>
    <n v="43"/>
    <n v="6920243"/>
    <s v="Samaritan North Lincoln Hospital"/>
    <x v="1"/>
    <x v="1"/>
    <s v="Yes"/>
    <n v="68627143"/>
    <n v="38427354"/>
    <n v="1560037"/>
    <n v="39987391"/>
    <n v="38495220"/>
    <n v="1492171"/>
    <n v="3.7316037948062181E-2"/>
    <n v="73885"/>
    <n v="40061276"/>
    <n v="1566056"/>
    <n v="3.9091515707088312E-2"/>
    <n v="828526"/>
    <n v="4334879"/>
    <n v="5163405"/>
    <n v="2646407"/>
    <n v="1242560"/>
    <n v="1403847"/>
  </r>
  <r>
    <n v="43"/>
    <n v="6920243"/>
    <s v="Samaritan North Lincoln Hospital"/>
    <x v="2"/>
    <x v="1"/>
    <s v="Yes"/>
    <n v="80922220"/>
    <n v="44156568"/>
    <n v="1989863"/>
    <n v="46146431"/>
    <n v="44313660"/>
    <n v="1832772"/>
    <n v="3.9716440909590603E-2"/>
    <n v="162581"/>
    <n v="46309012"/>
    <n v="1995352"/>
    <n v="4.3087768747905916E-2"/>
    <n v="1349882"/>
    <n v="4290568"/>
    <n v="5640450"/>
    <n v="4240797"/>
    <n v="1769426"/>
    <n v="2471371"/>
  </r>
  <r>
    <n v="43"/>
    <n v="6920243"/>
    <s v="Samaritan North Lincoln Hospital"/>
    <x v="3"/>
    <x v="1"/>
    <s v="Yes"/>
    <n v="77426346"/>
    <n v="44218457"/>
    <n v="2092989"/>
    <n v="46311446"/>
    <n v="45184027"/>
    <n v="1127419"/>
    <n v="2.4344284132263975E-2"/>
    <n v="133553"/>
    <n v="46444999"/>
    <n v="1260972"/>
    <n v="2.7149790658839285E-2"/>
    <n v="3561519"/>
    <n v="2152949"/>
    <n v="5714468"/>
    <n v="6060806"/>
    <n v="2469011"/>
    <n v="3591794"/>
  </r>
  <r>
    <n v="43"/>
    <n v="6920243"/>
    <s v="Samaritan North Lincoln Hospital"/>
    <x v="4"/>
    <x v="1"/>
    <s v="Yes"/>
    <n v="76796593"/>
    <n v="46160627"/>
    <n v="1633856"/>
    <n v="47794484"/>
    <n v="46589131"/>
    <n v="1205352"/>
    <n v="2.5219479302255883E-2"/>
    <n v="59900"/>
    <n v="47854384"/>
    <n v="1265252"/>
    <n v="2.6439625677764443E-2"/>
    <n v="3015038"/>
    <n v="4081362"/>
    <n v="7096400"/>
    <n v="6276831"/>
    <n v="3161129"/>
    <n v="3115702"/>
  </r>
  <r>
    <n v="43"/>
    <n v="6920243"/>
    <s v="Samaritan North Lincoln Hospital"/>
    <x v="5"/>
    <x v="1"/>
    <s v="Yes"/>
    <n v="75841680"/>
    <n v="41487120"/>
    <n v="1752927"/>
    <n v="43240046"/>
    <n v="43611366"/>
    <n v="-371320"/>
    <n v="-8.5874099208867634E-3"/>
    <n v="63688"/>
    <n v="43303734"/>
    <n v="-307632"/>
    <n v="-7.1040525050333992E-3"/>
    <n v="2250009"/>
    <n v="4212787"/>
    <n v="6462796"/>
    <n v="7712225"/>
    <n v="4007868"/>
    <n v="3704357"/>
  </r>
  <r>
    <n v="43"/>
    <n v="6920243"/>
    <s v="Samaritan North Lincoln Hospital"/>
    <x v="6"/>
    <x v="1"/>
    <s v="Yes"/>
    <n v="79648118"/>
    <n v="40968165"/>
    <n v="2651725"/>
    <n v="43619890"/>
    <n v="44363585"/>
    <n v="-743695"/>
    <n v="-1.7049446938082604E-2"/>
    <n v="406671"/>
    <n v="44026561"/>
    <n v="-337024"/>
    <n v="-7.6550153440328892E-3"/>
    <n v="3033663"/>
    <n v="3473003"/>
    <n v="6506666"/>
    <n v="7846455"/>
    <n v="4823091"/>
    <n v="3023365"/>
  </r>
  <r>
    <n v="43"/>
    <n v="6920243"/>
    <s v="Samaritan North Lincoln Hospital"/>
    <x v="7"/>
    <x v="1"/>
    <s v="Yes"/>
    <n v="76696692"/>
    <n v="43054811"/>
    <n v="3073001"/>
    <n v="46127812"/>
    <n v="45667290"/>
    <n v="460522"/>
    <n v="9.983608153796673E-3"/>
    <n v="77702"/>
    <n v="46205514"/>
    <n v="538224"/>
    <n v="1.1648479876232954E-2"/>
    <n v="2748363"/>
    <n v="2827413"/>
    <n v="5575776"/>
    <n v="8286222"/>
    <n v="5546778"/>
    <n v="2739444"/>
  </r>
  <r>
    <n v="43"/>
    <n v="6920243"/>
    <s v="Samaritan North Lincoln Hospital"/>
    <x v="8"/>
    <x v="1"/>
    <s v="Yes"/>
    <n v="85584698"/>
    <n v="45657152"/>
    <n v="2976565"/>
    <n v="48633718"/>
    <n v="48136249"/>
    <n v="497469"/>
    <n v="1.022889099287042E-2"/>
    <n v="74969"/>
    <n v="48708687"/>
    <n v="572438"/>
    <n v="1.1752277370974914E-2"/>
    <n v="2336371"/>
    <n v="1504925"/>
    <n v="3841296"/>
    <n v="8991290"/>
    <n v="5924272"/>
    <n v="3067019"/>
  </r>
  <r>
    <n v="43"/>
    <n v="6920243"/>
    <s v="Samaritan North Lincoln Hospital"/>
    <x v="9"/>
    <x v="1"/>
    <s v="Yes"/>
    <n v="95448396"/>
    <n v="52162875"/>
    <n v="3304223"/>
    <n v="55467098"/>
    <n v="54846072"/>
    <n v="621026"/>
    <n v="1.1196295144195213E-2"/>
    <n v="75251"/>
    <n v="55542349"/>
    <n v="696277"/>
    <n v="1.2535966024771477E-2"/>
    <n v="2950262"/>
    <n v="424294"/>
    <n v="3374556"/>
    <n v="9566987"/>
    <n v="5512709"/>
    <n v="4054279"/>
  </r>
  <r>
    <n v="43"/>
    <n v="6920243"/>
    <s v="Samaritan North Lincoln Hospital"/>
    <x v="10"/>
    <x v="1"/>
    <s v="Yes"/>
    <n v="102318341"/>
    <n v="57661356"/>
    <n v="4555413"/>
    <n v="62216769"/>
    <n v="59840223"/>
    <n v="2376546"/>
    <n v="3.819783698507391E-2"/>
    <n v="93162"/>
    <n v="62309931"/>
    <n v="2469708"/>
    <n v="3.9635864786947042E-2"/>
    <n v="2306839"/>
    <n v="609863"/>
    <n v="2916702"/>
    <n v="18773741"/>
    <n v="6582267"/>
    <n v="12191474"/>
  </r>
  <r>
    <n v="43"/>
    <n v="6920243"/>
    <s v="Samaritan North Lincoln Hospital"/>
    <x v="11"/>
    <x v="1"/>
    <s v="Yes"/>
    <n v="107222829"/>
    <n v="59563352"/>
    <n v="7874227"/>
    <n v="67437579"/>
    <n v="63074934"/>
    <n v="4362645"/>
    <n v="6.4691601695843801E-2"/>
    <n v="6479099"/>
    <n v="73916678"/>
    <n v="10841744"/>
    <n v="0.14667520637223441"/>
    <n v="2644614"/>
    <n v="666512"/>
    <n v="3311126"/>
    <n v="22830021"/>
    <n v="7482361"/>
    <n v="15347661"/>
  </r>
  <r>
    <n v="43"/>
    <n v="6920243"/>
    <s v="Samaritan North Lincoln Hospital"/>
    <x v="12"/>
    <x v="1"/>
    <s v="Yes"/>
    <n v="107008648"/>
    <n v="65176549"/>
    <n v="3545347"/>
    <n v="68721896"/>
    <n v="65358988"/>
    <n v="3362908"/>
    <n v="4.8935029382774886E-2"/>
    <n v="-116971"/>
    <n v="68604925"/>
    <n v="3245938"/>
    <n v="4.7313483689399853E-2"/>
    <n v="3201665"/>
    <n v="683747"/>
    <n v="3885412"/>
    <n v="33142862"/>
    <n v="8428742"/>
    <n v="24714120"/>
  </r>
  <r>
    <n v="44"/>
    <n v="6920570"/>
    <s v="OHSU Hospital"/>
    <x v="0"/>
    <x v="0"/>
    <s v="No"/>
    <n v="1219310703"/>
    <n v="674232545"/>
    <n v="48056465"/>
    <n v="722289010"/>
    <n v="679300000"/>
    <n v="42989000"/>
    <n v="5.9517726844549389E-2"/>
    <n v="5667000"/>
    <n v="727956010"/>
    <n v="48656000"/>
    <n v="6.6839203649132595E-2"/>
    <n v="30688093"/>
    <n v="41915912"/>
    <n v="72604005"/>
    <s v="na"/>
    <s v="na"/>
    <s v="na"/>
  </r>
  <r>
    <n v="44"/>
    <n v="6920570"/>
    <s v="OHSU Hospital"/>
    <x v="1"/>
    <x v="0"/>
    <s v="No"/>
    <n v="1346115235"/>
    <n v="727650000"/>
    <n v="44834000"/>
    <n v="772484000"/>
    <n v="755150000"/>
    <n v="17334000"/>
    <n v="2.2439299713651027E-2"/>
    <n v="10567000"/>
    <n v="783051000"/>
    <n v="27900737"/>
    <n v="3.5630804379280533E-2"/>
    <n v="37600889"/>
    <n v="33786553"/>
    <n v="71387442"/>
    <n v="830374348"/>
    <n v="324475417"/>
    <n v="505898932"/>
  </r>
  <r>
    <n v="44"/>
    <n v="6920570"/>
    <s v="OHSU Hospital"/>
    <x v="2"/>
    <x v="0"/>
    <s v="No"/>
    <n v="1527116558"/>
    <n v="805346401"/>
    <n v="52272244"/>
    <n v="857618645"/>
    <n v="820716741"/>
    <n v="36901904"/>
    <n v="4.3028336913080986E-2"/>
    <n v="8955509"/>
    <n v="866574154"/>
    <n v="45857413"/>
    <n v="5.2918048372811263E-2"/>
    <n v="42381244"/>
    <n v="47614572"/>
    <n v="89995816"/>
    <n v="899404340"/>
    <n v="365381532"/>
    <n v="534022808"/>
  </r>
  <r>
    <n v="44"/>
    <n v="6920570"/>
    <s v="OHSU Hospital"/>
    <x v="3"/>
    <x v="0"/>
    <s v="No"/>
    <n v="1716769778"/>
    <n v="899010245"/>
    <n v="55861604"/>
    <n v="954871849"/>
    <n v="898290081"/>
    <n v="56581768"/>
    <n v="5.9255876125425495E-2"/>
    <n v="2129496"/>
    <n v="957001345"/>
    <n v="58711264"/>
    <n v="6.134919695436792E-2"/>
    <n v="60529803"/>
    <n v="44658592"/>
    <n v="105188395"/>
    <n v="945428666"/>
    <n v="412853051"/>
    <n v="532575615"/>
  </r>
  <r>
    <n v="44"/>
    <n v="6920570"/>
    <s v="OHSU Hospital"/>
    <x v="4"/>
    <x v="0"/>
    <s v="No"/>
    <n v="1917650898"/>
    <n v="993366929"/>
    <n v="64170351"/>
    <n v="1057537280"/>
    <n v="995102886"/>
    <n v="62434394"/>
    <n v="5.903753482808663E-2"/>
    <n v="12586506"/>
    <n v="1070123786"/>
    <n v="75020900"/>
    <n v="7.0104880371288189E-2"/>
    <n v="71969749"/>
    <n v="47898253"/>
    <n v="119868002"/>
    <n v="962548500"/>
    <n v="447754368"/>
    <n v="514794132"/>
  </r>
  <r>
    <n v="44"/>
    <n v="6920570"/>
    <s v="OHSU Hospital"/>
    <x v="5"/>
    <x v="0"/>
    <s v="No"/>
    <n v="2071507099"/>
    <n v="1032907280"/>
    <n v="42072278"/>
    <n v="1074979558"/>
    <n v="1012447168"/>
    <n v="62532390"/>
    <n v="5.8170771280843275E-2"/>
    <n v="7902599"/>
    <n v="1082882157"/>
    <n v="70434989"/>
    <n v="6.5044001828538769E-2"/>
    <n v="75949851"/>
    <n v="40933991"/>
    <n v="116883842"/>
    <n v="1021252953"/>
    <n v="490302427"/>
    <n v="530950526"/>
  </r>
  <r>
    <n v="44"/>
    <n v="6920570"/>
    <s v="OHSU Hospital"/>
    <x v="6"/>
    <x v="0"/>
    <s v="No"/>
    <n v="2180118584"/>
    <n v="1121234589"/>
    <n v="56345992"/>
    <n v="1177580581"/>
    <n v="1096631813"/>
    <n v="80948767"/>
    <n v="6.8741594678181944E-2"/>
    <n v="22029003"/>
    <n v="1199609584"/>
    <n v="102977771"/>
    <n v="8.5842737815272407E-2"/>
    <n v="72661154"/>
    <n v="39218608"/>
    <n v="111879762"/>
    <n v="1063002768"/>
    <n v="533847350"/>
    <n v="529155418"/>
  </r>
  <r>
    <n v="44"/>
    <n v="6920570"/>
    <s v="OHSU Hospital"/>
    <x v="7"/>
    <x v="0"/>
    <s v="No"/>
    <n v="2410989616"/>
    <n v="1186558369"/>
    <n v="47991077"/>
    <n v="1234549446"/>
    <n v="1154841316"/>
    <n v="79708130"/>
    <n v="6.4564550458678024E-2"/>
    <n v="7506362"/>
    <n v="1242055808"/>
    <n v="87214492"/>
    <n v="7.0217852884111309E-2"/>
    <n v="87896265"/>
    <n v="49173120"/>
    <n v="137069385"/>
    <n v="1133676712"/>
    <n v="585245193"/>
    <n v="548431520"/>
  </r>
  <r>
    <n v="44"/>
    <n v="6920570"/>
    <s v="OHSU Hospital"/>
    <x v="8"/>
    <x v="0"/>
    <s v="No"/>
    <n v="2626647974"/>
    <n v="1294299461"/>
    <n v="48922075"/>
    <n v="1343221537"/>
    <n v="1249383966"/>
    <n v="93837571"/>
    <n v="6.9860085187124277E-2"/>
    <n v="22511685"/>
    <n v="1365733222"/>
    <n v="116349256"/>
    <n v="8.5191788649335506E-2"/>
    <n v="69710175"/>
    <n v="45333052"/>
    <n v="115043227"/>
    <n v="1316966590"/>
    <n v="630379854"/>
    <n v="686586736"/>
  </r>
  <r>
    <n v="44"/>
    <n v="6920570"/>
    <s v="OHSU Hospital"/>
    <x v="9"/>
    <x v="0"/>
    <s v="No"/>
    <n v="2917850678"/>
    <n v="1435787595"/>
    <n v="65295027"/>
    <n v="1501082622"/>
    <n v="1406235215"/>
    <n v="94847407"/>
    <n v="6.3186000297324074E-2"/>
    <n v="5765803"/>
    <n v="1506848425"/>
    <n v="100613210"/>
    <n v="6.6770624258375558E-2"/>
    <n v="34574042"/>
    <n v="19134583"/>
    <n v="53708625"/>
    <n v="1383200354"/>
    <n v="681884727"/>
    <n v="701315627"/>
  </r>
  <r>
    <n v="44"/>
    <n v="6920570"/>
    <s v="OHSU Hospital"/>
    <x v="10"/>
    <x v="0"/>
    <s v="No"/>
    <n v="3330120229"/>
    <n v="1579879499"/>
    <n v="67762114"/>
    <n v="1647641612"/>
    <n v="1527248525"/>
    <n v="120393087"/>
    <n v="7.3069948053727601E-2"/>
    <n v="23840829"/>
    <n v="1671482441"/>
    <n v="144233916"/>
    <n v="8.6291014767531135E-2"/>
    <n v="33189052"/>
    <n v="18262294"/>
    <n v="51451346"/>
    <n v="1494840835"/>
    <n v="731939777"/>
    <n v="762901058"/>
  </r>
  <r>
    <n v="44"/>
    <n v="6920570"/>
    <s v="OHSU Hospital"/>
    <x v="11"/>
    <x v="0"/>
    <s v="No"/>
    <n v="3599680109"/>
    <n v="1668731483"/>
    <n v="81505124"/>
    <n v="1750236608"/>
    <n v="1672671477"/>
    <n v="77565131"/>
    <n v="4.4316940147100387E-2"/>
    <n v="18754819"/>
    <n v="1768991427"/>
    <n v="96319949"/>
    <n v="5.4449076196681871E-2"/>
    <n v="32082953"/>
    <n v="14230459"/>
    <n v="46313412"/>
    <n v="1630800416"/>
    <n v="800845580"/>
    <n v="829954836"/>
  </r>
  <r>
    <n v="44"/>
    <n v="6920570"/>
    <s v="OHSU Hospital"/>
    <x v="12"/>
    <x v="0"/>
    <s v="No"/>
    <n v="3953878620"/>
    <n v="1694524184"/>
    <n v="101222229"/>
    <n v="1795746413"/>
    <n v="1712829281"/>
    <n v="82917132"/>
    <n v="4.6174187735938413E-2"/>
    <n v="15758451"/>
    <n v="1811504864"/>
    <n v="98675583"/>
    <n v="5.4471608087274782E-2"/>
    <n v="36682019"/>
    <n v="15102878"/>
    <n v="51784897"/>
    <n v="1839842572"/>
    <n v="870413150"/>
    <n v="969429423"/>
  </r>
  <r>
    <n v="45"/>
    <n v="6920325"/>
    <s v="Samaritan Pacific Communities Hospital"/>
    <x v="0"/>
    <x v="1"/>
    <s v="Yes"/>
    <n v="76217442"/>
    <n v="41602000"/>
    <n v="1242000"/>
    <n v="42844000"/>
    <n v="43055000"/>
    <n v="-211000"/>
    <n v="-4.9248436187097379E-3"/>
    <n v="821000"/>
    <n v="43665000"/>
    <n v="610000"/>
    <n v="1.3969998854918127E-2"/>
    <n v="1736914"/>
    <n v="3009000"/>
    <n v="4745914"/>
    <s v="na"/>
    <s v="na"/>
    <s v="na"/>
  </r>
  <r>
    <n v="45"/>
    <n v="6920325"/>
    <s v="Samaritan Pacific Communities Hospital"/>
    <x v="1"/>
    <x v="1"/>
    <s v="Yes"/>
    <n v="85338124"/>
    <n v="50165425"/>
    <n v="1450516"/>
    <n v="51615941"/>
    <n v="49440318"/>
    <n v="2175623"/>
    <n v="4.2150214795076586E-2"/>
    <n v="343938"/>
    <n v="51959879"/>
    <n v="2519561"/>
    <n v="4.8490509379361717E-2"/>
    <n v="1360872"/>
    <n v="3236312"/>
    <n v="4597184"/>
    <n v="5690293"/>
    <n v="1925618"/>
    <n v="3764675"/>
  </r>
  <r>
    <n v="45"/>
    <n v="6920325"/>
    <s v="Samaritan Pacific Communities Hospital"/>
    <x v="2"/>
    <x v="1"/>
    <s v="Yes"/>
    <n v="95393340"/>
    <n v="54589022"/>
    <n v="1598302"/>
    <n v="56187324"/>
    <n v="55401840"/>
    <n v="785484"/>
    <n v="1.3979736781911877E-2"/>
    <n v="265830"/>
    <n v="56453154"/>
    <n v="1051314"/>
    <n v="1.8622768180498826E-2"/>
    <n v="1488215"/>
    <n v="4183030"/>
    <n v="5671245"/>
    <n v="7713056"/>
    <n v="2767343"/>
    <n v="4945713"/>
  </r>
  <r>
    <n v="45"/>
    <n v="6920325"/>
    <s v="Samaritan Pacific Communities Hospital"/>
    <x v="3"/>
    <x v="1"/>
    <s v="Yes"/>
    <n v="102126591"/>
    <n v="58312961"/>
    <n v="1847018"/>
    <n v="60159979"/>
    <n v="60280466"/>
    <n v="-120487"/>
    <n v="-2.0027766299585974E-3"/>
    <n v="215113"/>
    <n v="60375092"/>
    <n v="94626"/>
    <n v="1.5673019595564342E-3"/>
    <n v="4323159"/>
    <n v="2054163"/>
    <n v="6377322"/>
    <n v="9116379"/>
    <n v="3786140"/>
    <n v="5330239"/>
  </r>
  <r>
    <n v="45"/>
    <n v="6920325"/>
    <s v="Samaritan Pacific Communities Hospital"/>
    <x v="4"/>
    <x v="1"/>
    <s v="Yes"/>
    <n v="111642272"/>
    <n v="65878364"/>
    <n v="2149328"/>
    <n v="68027692"/>
    <n v="66006599"/>
    <n v="2021093"/>
    <n v="2.9709856980007495E-2"/>
    <n v="221620"/>
    <n v="68249312"/>
    <n v="2242713"/>
    <n v="3.2860594990320194E-2"/>
    <n v="3702060"/>
    <n v="3858103"/>
    <n v="7560163"/>
    <n v="9976794"/>
    <n v="4907110"/>
    <n v="5069684"/>
  </r>
  <r>
    <n v="45"/>
    <n v="6920325"/>
    <s v="Samaritan Pacific Communities Hospital"/>
    <x v="5"/>
    <x v="1"/>
    <s v="Yes"/>
    <n v="113711201"/>
    <n v="61560788"/>
    <n v="2363235"/>
    <n v="63924023"/>
    <n v="64609584"/>
    <n v="-685561"/>
    <n v="-1.0724622259772354E-2"/>
    <n v="5837494"/>
    <n v="69761517"/>
    <n v="5151933"/>
    <n v="7.3850644618292924E-2"/>
    <n v="3791335"/>
    <n v="4508790"/>
    <n v="8300125"/>
    <n v="10089610"/>
    <n v="5965411"/>
    <n v="4124199"/>
  </r>
  <r>
    <n v="45"/>
    <n v="6920325"/>
    <s v="Samaritan Pacific Communities Hospital"/>
    <x v="6"/>
    <x v="1"/>
    <s v="Yes"/>
    <n v="116554836"/>
    <n v="62208961"/>
    <n v="2221173"/>
    <n v="64430134"/>
    <n v="62585454"/>
    <n v="1844680"/>
    <n v="2.8630702521897596E-2"/>
    <n v="278088"/>
    <n v="64708222"/>
    <n v="2122768"/>
    <n v="3.280522836804263E-2"/>
    <n v="4310896"/>
    <n v="4279773"/>
    <n v="8590669"/>
    <n v="9892762"/>
    <n v="6660317"/>
    <n v="3232445"/>
  </r>
  <r>
    <n v="45"/>
    <n v="6920325"/>
    <s v="Samaritan Pacific Communities Hospital"/>
    <x v="7"/>
    <x v="1"/>
    <s v="Yes"/>
    <n v="131191897"/>
    <n v="66800248"/>
    <n v="2437926"/>
    <n v="69238174"/>
    <n v="67335753"/>
    <n v="1902421"/>
    <n v="2.7476475621670784E-2"/>
    <n v="250520"/>
    <n v="69488694"/>
    <n v="2152941"/>
    <n v="3.0982608480165132E-2"/>
    <n v="4515230"/>
    <n v="4298389"/>
    <n v="8813619"/>
    <n v="10890864"/>
    <n v="7549985"/>
    <n v="3340879"/>
  </r>
  <r>
    <n v="45"/>
    <n v="6920325"/>
    <s v="Samaritan Pacific Communities Hospital"/>
    <x v="8"/>
    <x v="1"/>
    <s v="Yes"/>
    <n v="145703920"/>
    <n v="72318243"/>
    <n v="3034207"/>
    <n v="75352450"/>
    <n v="73034952"/>
    <n v="2317498"/>
    <n v="3.0755443253669919E-2"/>
    <n v="255724"/>
    <n v="75608174"/>
    <n v="2573222"/>
    <n v="3.4033648266654344E-2"/>
    <n v="2723328"/>
    <n v="2206439"/>
    <n v="4929767"/>
    <n v="11272725"/>
    <n v="8240989"/>
    <n v="3031736"/>
  </r>
  <r>
    <n v="45"/>
    <n v="6920325"/>
    <s v="Samaritan Pacific Communities Hospital"/>
    <x v="9"/>
    <x v="1"/>
    <s v="Yes"/>
    <n v="164965678"/>
    <n v="82742634"/>
    <n v="2352958"/>
    <n v="85095591"/>
    <n v="81086857"/>
    <n v="4008734"/>
    <n v="4.7108598141118736E-2"/>
    <n v="246505"/>
    <n v="85342096"/>
    <n v="4255239"/>
    <n v="4.9860961933721429E-2"/>
    <n v="3531764"/>
    <n v="992224"/>
    <n v="4523988"/>
    <n v="15859361"/>
    <n v="8879927"/>
    <n v="6979433"/>
  </r>
  <r>
    <n v="45"/>
    <n v="6920325"/>
    <s v="Samaritan Pacific Communities Hospital"/>
    <x v="10"/>
    <x v="1"/>
    <s v="Yes"/>
    <n v="173893790"/>
    <n v="89704624"/>
    <n v="3188625"/>
    <n v="92893250"/>
    <n v="89451791"/>
    <n v="3441459"/>
    <n v="3.7047460391363203E-2"/>
    <n v="267294"/>
    <n v="93160544"/>
    <n v="3708753"/>
    <n v="3.9810340738242148E-2"/>
    <n v="3409843"/>
    <n v="4543831"/>
    <n v="7953674"/>
    <n v="16174462"/>
    <n v="8879866"/>
    <n v="7294596"/>
  </r>
  <r>
    <n v="45"/>
    <n v="6920325"/>
    <s v="Samaritan Pacific Communities Hospital"/>
    <x v="11"/>
    <x v="1"/>
    <s v="Yes"/>
    <n v="175803096"/>
    <n v="87908094"/>
    <n v="4606827"/>
    <n v="92514920"/>
    <n v="92415307"/>
    <n v="99613"/>
    <n v="1.0767236246866992E-3"/>
    <n v="31263"/>
    <n v="92546183"/>
    <n v="130876"/>
    <n v="1.4141696151855339E-3"/>
    <n v="3952807"/>
    <n v="4534526"/>
    <n v="8487333"/>
    <n v="17377256"/>
    <n v="9338205"/>
    <n v="8039050"/>
  </r>
  <r>
    <n v="45"/>
    <n v="6920325"/>
    <s v="Samaritan Pacific Communities Hospital"/>
    <x v="12"/>
    <x v="1"/>
    <s v="Yes"/>
    <n v="182261025"/>
    <n v="97899041"/>
    <n v="3635306"/>
    <n v="101534347"/>
    <n v="98337691"/>
    <n v="3196656"/>
    <n v="3.148349395500618E-2"/>
    <n v="257595"/>
    <n v="101791942"/>
    <n v="3454252"/>
    <n v="3.3934434613694671E-2"/>
    <n v="4222274"/>
    <n v="1797617"/>
    <n v="6019891"/>
    <n v="22720084"/>
    <n v="10286971"/>
    <n v="12433114"/>
  </r>
  <r>
    <n v="49"/>
    <n v="6920172"/>
    <s v="Pioneer Memorial Hospital - Heppner"/>
    <x v="0"/>
    <x v="2"/>
    <s v="Yes"/>
    <n v="4586498"/>
    <n v="4155837"/>
    <n v="187798"/>
    <n v="4343635"/>
    <n v="4782491"/>
    <n v="-438856"/>
    <n v="-0.10103427198648136"/>
    <n v="918995"/>
    <n v="5262630"/>
    <n v="480139"/>
    <n v="9.1235560926760953E-2"/>
    <n v="87430"/>
    <n v="129493"/>
    <n v="216923"/>
    <s v="na"/>
    <s v="na"/>
    <s v="na"/>
  </r>
  <r>
    <n v="49"/>
    <n v="6920172"/>
    <s v="Pioneer Memorial Hospital - Heppner"/>
    <x v="1"/>
    <x v="2"/>
    <s v="Yes"/>
    <n v="5254623"/>
    <n v="5027878"/>
    <n v="181720"/>
    <n v="5209598"/>
    <n v="5473461"/>
    <n v="-263863"/>
    <n v="-5.0649397515892779E-2"/>
    <n v="921970"/>
    <n v="6131568"/>
    <n v="658107"/>
    <n v="0.1073309469943088"/>
    <n v="158224"/>
    <n v="137711"/>
    <n v="295935"/>
    <n v="5900306"/>
    <n v="4080440"/>
    <n v="1819866"/>
  </r>
  <r>
    <n v="49"/>
    <n v="6920172"/>
    <s v="Pioneer Memorial Hospital - Heppner"/>
    <x v="2"/>
    <x v="2"/>
    <s v="Yes"/>
    <n v="5459721"/>
    <n v="4957011"/>
    <n v="186896"/>
    <n v="5143907"/>
    <n v="5927481"/>
    <n v="-783574"/>
    <n v="-0.15233051452913127"/>
    <n v="1013552"/>
    <n v="6157459"/>
    <n v="229978"/>
    <n v="3.7349497576841355E-2"/>
    <n v="241806"/>
    <n v="153818"/>
    <n v="395624"/>
    <n v="6295759"/>
    <n v="4246209"/>
    <n v="2049550"/>
  </r>
  <r>
    <n v="49"/>
    <n v="6920172"/>
    <s v="Pioneer Memorial Hospital - Heppner"/>
    <x v="3"/>
    <x v="2"/>
    <s v="Yes"/>
    <n v="6390977"/>
    <n v="5500876"/>
    <n v="170922"/>
    <n v="5671798"/>
    <n v="6766853"/>
    <n v="-1095055"/>
    <n v="-0.19307016928317969"/>
    <n v="707900"/>
    <n v="6379698"/>
    <n v="-387155"/>
    <n v="-6.0685474453492941E-2"/>
    <n v="161464"/>
    <n v="239408"/>
    <n v="400872"/>
    <n v="7405573"/>
    <n v="4608216"/>
    <n v="2797357"/>
  </r>
  <r>
    <n v="49"/>
    <n v="6920172"/>
    <s v="Pioneer Memorial Hospital - Heppner"/>
    <x v="4"/>
    <x v="2"/>
    <s v="Yes"/>
    <n v="6770435"/>
    <n v="5887641"/>
    <n v="208248"/>
    <n v="6095889"/>
    <n v="7059017"/>
    <n v="-963128"/>
    <n v="-0.15799631522161903"/>
    <n v="1163923"/>
    <n v="7259812"/>
    <n v="200795"/>
    <n v="2.7658429722422564E-2"/>
    <n v="112913"/>
    <n v="210948"/>
    <n v="323861"/>
    <n v="7464296"/>
    <n v="4999663"/>
    <n v="2464633"/>
  </r>
  <r>
    <n v="49"/>
    <n v="6920172"/>
    <s v="Pioneer Memorial Hospital - Heppner"/>
    <x v="5"/>
    <x v="2"/>
    <s v="Yes"/>
    <n v="6967570"/>
    <n v="5869527"/>
    <n v="310040"/>
    <n v="6179567"/>
    <n v="7251644"/>
    <n v="-1072077"/>
    <n v="-0.17348739806526897"/>
    <n v="1250748"/>
    <n v="7430315"/>
    <n v="178671"/>
    <n v="2.404622145898256E-2"/>
    <n v="160832"/>
    <n v="228418"/>
    <n v="389250"/>
    <n v="7602661"/>
    <n v="4910253"/>
    <n v="2692408"/>
  </r>
  <r>
    <n v="49"/>
    <n v="6920172"/>
    <s v="Pioneer Memorial Hospital - Heppner"/>
    <x v="6"/>
    <x v="2"/>
    <s v="Yes"/>
    <n v="7075040"/>
    <n v="6569829"/>
    <n v="171958"/>
    <n v="6741787"/>
    <n v="7654454"/>
    <n v="-912667"/>
    <n v="-0.13537464176782801"/>
    <n v="1378102"/>
    <n v="8119889"/>
    <n v="465435"/>
    <n v="5.7320364847351979E-2"/>
    <n v="141858"/>
    <n v="134752"/>
    <n v="276610"/>
    <n v="7883518"/>
    <n v="5184188"/>
    <n v="2699330"/>
  </r>
  <r>
    <n v="49"/>
    <n v="6920172"/>
    <s v="Pioneer Memorial Hospital - Heppner"/>
    <x v="7"/>
    <x v="2"/>
    <s v="Yes"/>
    <n v="7878459"/>
    <n v="6753803"/>
    <n v="582040"/>
    <n v="7335843"/>
    <n v="8116265"/>
    <n v="-780422"/>
    <n v="-0.10638477404709998"/>
    <n v="1455279"/>
    <n v="8791122"/>
    <n v="674857"/>
    <n v="7.6765741619784139E-2"/>
    <n v="98634"/>
    <n v="270831"/>
    <n v="369465"/>
    <n v="8282719"/>
    <n v="5634630"/>
    <n v="2648089"/>
  </r>
  <r>
    <n v="49"/>
    <n v="6920172"/>
    <s v="Pioneer Memorial Hospital - Heppner"/>
    <x v="8"/>
    <x v="2"/>
    <s v="Yes"/>
    <n v="7643501"/>
    <n v="7221126"/>
    <n v="391334"/>
    <n v="7612460"/>
    <n v="8793030"/>
    <n v="-1180570"/>
    <n v="-0.15508390191869645"/>
    <n v="1499697"/>
    <n v="9112157"/>
    <n v="319127"/>
    <n v="3.5022113863929255E-2"/>
    <n v="128587"/>
    <n v="124378"/>
    <n v="252965"/>
    <n v="8648043"/>
    <n v="6064126"/>
    <n v="2583917"/>
  </r>
  <r>
    <n v="49"/>
    <n v="6920172"/>
    <s v="Pioneer Memorial Hospital - Heppner"/>
    <x v="9"/>
    <x v="2"/>
    <s v="Yes"/>
    <n v="8598365"/>
    <n v="7568690"/>
    <n v="472609"/>
    <n v="8041299"/>
    <n v="9358307"/>
    <n v="-1317008"/>
    <n v="-0.16378050362261123"/>
    <n v="1611255"/>
    <n v="9652554"/>
    <n v="294247"/>
    <n v="3.0483849145003489E-2"/>
    <n v="66378"/>
    <n v="129532"/>
    <n v="195910"/>
    <n v="9033124"/>
    <n v="6553696"/>
    <n v="2479428"/>
  </r>
  <r>
    <n v="49"/>
    <n v="6920172"/>
    <s v="Pioneer Memorial Hospital - Heppner"/>
    <x v="10"/>
    <x v="2"/>
    <s v="Yes"/>
    <n v="9026882"/>
    <n v="8117878"/>
    <n v="371603"/>
    <n v="8489481"/>
    <n v="9882511"/>
    <n v="-1393030"/>
    <n v="-0.16408894725131018"/>
    <n v="1820211"/>
    <n v="10309692"/>
    <n v="427181"/>
    <n v="4.1434894466294434E-2"/>
    <n v="49024"/>
    <n v="66289"/>
    <n v="115313"/>
    <n v="9282941"/>
    <n v="7078844"/>
    <n v="2204097"/>
  </r>
  <r>
    <n v="49"/>
    <n v="6920172"/>
    <s v="Pioneer Memorial Hospital - Heppner"/>
    <x v="11"/>
    <x v="2"/>
    <s v="Yes"/>
    <n v="9515574"/>
    <n v="8857424"/>
    <n v="570413"/>
    <n v="9427837"/>
    <n v="10817454"/>
    <n v="-1389617"/>
    <n v="-0.14739510239729431"/>
    <n v="2095530"/>
    <n v="11523367"/>
    <n v="705913"/>
    <n v="6.1259265629568162E-2"/>
    <n v="58757"/>
    <n v="198840"/>
    <n v="257597"/>
    <n v="9763197"/>
    <n v="7409155"/>
    <n v="2354042"/>
  </r>
  <r>
    <n v="49"/>
    <n v="6920172"/>
    <s v="Pioneer Memorial Hospital - Heppner"/>
    <x v="12"/>
    <x v="2"/>
    <s v="Yes"/>
    <n v="11018993"/>
    <n v="10120299"/>
    <n v="541055"/>
    <n v="10661354"/>
    <n v="12225337"/>
    <n v="-1563983"/>
    <n v="-0.14669647026071922"/>
    <n v="1985131"/>
    <n v="12646485"/>
    <n v="421148"/>
    <n v="3.3301585381234393E-2"/>
    <n v="183574"/>
    <n v="84413"/>
    <n v="267987"/>
    <n v="11045238"/>
    <n v="7860327"/>
    <n v="3184911"/>
  </r>
  <r>
    <n v="50"/>
    <n v="6920610"/>
    <s v="St Charles Medical Center - Prineville"/>
    <x v="0"/>
    <x v="1"/>
    <s v="Yes"/>
    <n v="26861678"/>
    <n v="18190394"/>
    <n v="540583"/>
    <n v="18730977"/>
    <n v="18985047"/>
    <n v="-254070"/>
    <n v="-1.3564161655849559E-2"/>
    <n v="353401"/>
    <n v="19084378"/>
    <n v="99332"/>
    <n v="5.2048853779777362E-3"/>
    <n v="314321"/>
    <n v="1218103"/>
    <n v="1532424"/>
    <s v="na"/>
    <s v="na"/>
    <s v="na"/>
  </r>
  <r>
    <n v="50"/>
    <n v="6920610"/>
    <s v="St Charles Medical Center - Prineville"/>
    <x v="1"/>
    <x v="1"/>
    <s v="Yes"/>
    <n v="30569274"/>
    <n v="20966471"/>
    <n v="567336"/>
    <n v="21533807"/>
    <n v="21053306"/>
    <n v="480501"/>
    <n v="2.2313797091243551E-2"/>
    <n v="465163"/>
    <n v="21998970"/>
    <n v="945664"/>
    <n v="4.2986739833728582E-2"/>
    <n v="404551"/>
    <n v="1782717"/>
    <n v="2187268"/>
    <n v="17088419"/>
    <n v="7568625"/>
    <n v="9519794"/>
  </r>
  <r>
    <n v="50"/>
    <n v="6920610"/>
    <s v="St Charles Medical Center - Prineville"/>
    <x v="2"/>
    <x v="1"/>
    <s v="Yes"/>
    <n v="32575750"/>
    <n v="20097238"/>
    <n v="641065"/>
    <n v="20738303"/>
    <n v="20622098"/>
    <n v="116205"/>
    <n v="5.603399661004085E-3"/>
    <n v="109441"/>
    <n v="20847744"/>
    <n v="225646"/>
    <n v="1.0823521240475708E-2"/>
    <n v="160021"/>
    <n v="1918075"/>
    <n v="2078096"/>
    <n v="45037"/>
    <n v="10587"/>
    <n v="34450"/>
  </r>
  <r>
    <n v="50"/>
    <n v="6920610"/>
    <s v="St Charles Medical Center - Prineville"/>
    <x v="3"/>
    <x v="1"/>
    <s v="Yes"/>
    <n v="32864480"/>
    <n v="23344916"/>
    <n v="148855"/>
    <n v="23493771"/>
    <n v="22354637"/>
    <n v="1139134"/>
    <n v="4.8486639288345831E-2"/>
    <n v="198231"/>
    <n v="23692002"/>
    <n v="1337365"/>
    <n v="5.6447952351177416E-2"/>
    <n v="1490000"/>
    <n v="1433558"/>
    <n v="2923558"/>
    <n v="48000"/>
    <n v="19000"/>
    <n v="29000"/>
  </r>
  <r>
    <n v="50"/>
    <n v="6920610"/>
    <s v="St Charles Medical Center - Prineville"/>
    <x v="4"/>
    <x v="1"/>
    <s v="Yes"/>
    <n v="33336689"/>
    <n v="22230175"/>
    <n v="127994"/>
    <n v="22358169"/>
    <n v="21616829"/>
    <n v="741340"/>
    <n v="3.3157455782716373E-2"/>
    <n v="203079"/>
    <n v="22561248"/>
    <n v="944419"/>
    <n v="4.1860228654017721E-2"/>
    <n v="1744349"/>
    <n v="1119346"/>
    <n v="2863695"/>
    <n v="449400"/>
    <n v="41308"/>
    <n v="408092"/>
  </r>
  <r>
    <n v="50"/>
    <n v="6920610"/>
    <s v="St Charles Medical Center - Prineville"/>
    <x v="5"/>
    <x v="1"/>
    <s v="Yes"/>
    <n v="41110109"/>
    <n v="26277450"/>
    <n v="151908"/>
    <n v="26429358"/>
    <n v="27381523"/>
    <n v="-952165"/>
    <n v="-3.6026792629620441E-2"/>
    <n v="81393"/>
    <n v="26510751"/>
    <n v="-870772"/>
    <n v="-3.2845995196439361E-2"/>
    <n v="1243305"/>
    <n v="1815428"/>
    <n v="3058733"/>
    <n v="981000"/>
    <n v="156848"/>
    <n v="824152"/>
  </r>
  <r>
    <n v="50"/>
    <n v="6920610"/>
    <s v="St Charles Medical Center - Prineville"/>
    <x v="6"/>
    <x v="1"/>
    <s v="Yes"/>
    <n v="44587015"/>
    <n v="24216398"/>
    <n v="487055"/>
    <n v="24703453"/>
    <n v="26632635"/>
    <n v="-1929182"/>
    <n v="-7.8093617114983888E-2"/>
    <n v="52476"/>
    <n v="24755929"/>
    <n v="-1876706"/>
    <n v="-7.5808344740365019E-2"/>
    <n v="2076927"/>
    <n v="2039379"/>
    <n v="4116306"/>
    <n v="1384917"/>
    <n v="358716"/>
    <n v="1026201"/>
  </r>
  <r>
    <n v="50"/>
    <n v="6920610"/>
    <s v="St Charles Medical Center - Prineville"/>
    <x v="7"/>
    <x v="1"/>
    <s v="Yes"/>
    <n v="48645526"/>
    <n v="26638892"/>
    <n v="7575400"/>
    <n v="34214292"/>
    <n v="36306348"/>
    <n v="-2092056"/>
    <n v="-6.1145675614155626E-2"/>
    <n v="70212"/>
    <n v="34284504"/>
    <n v="-2021844"/>
    <n v="-5.8972531730370086E-2"/>
    <n v="2077586"/>
    <n v="1546523"/>
    <n v="3624109"/>
    <n v="4876073"/>
    <n v="598018"/>
    <n v="4278055"/>
  </r>
  <r>
    <n v="50"/>
    <n v="6920610"/>
    <s v="St Charles Medical Center - Prineville"/>
    <x v="8"/>
    <x v="1"/>
    <s v="Yes"/>
    <n v="56948410"/>
    <n v="21919533"/>
    <n v="10419057"/>
    <n v="32338590"/>
    <n v="33611997"/>
    <n v="-1273407"/>
    <n v="-3.937731979038047E-2"/>
    <n v="65048"/>
    <n v="32403638"/>
    <n v="-1208359"/>
    <n v="-3.7290843700944938E-2"/>
    <n v="1115794"/>
    <n v="507316"/>
    <n v="1623110"/>
    <n v="22077162"/>
    <n v="938473"/>
    <n v="21138689"/>
  </r>
  <r>
    <n v="50"/>
    <n v="6920610"/>
    <s v="St Charles Medical Center - Prineville"/>
    <x v="9"/>
    <x v="1"/>
    <s v="Yes"/>
    <n v="51164842"/>
    <n v="20902568"/>
    <n v="12131921"/>
    <n v="33034489"/>
    <n v="28319209"/>
    <n v="4715280"/>
    <n v="0.14273809411733296"/>
    <n v="58482"/>
    <n v="33092971"/>
    <n v="4773762"/>
    <n v="0.14425304999058561"/>
    <n v="877744"/>
    <n v="426273"/>
    <n v="1304017"/>
    <n v="33981321"/>
    <n v="1711620"/>
    <n v="32269701"/>
  </r>
  <r>
    <n v="50"/>
    <n v="6920610"/>
    <s v="St Charles Medical Center - Prineville"/>
    <x v="10"/>
    <x v="1"/>
    <s v="Yes"/>
    <n v="64370043"/>
    <n v="31289521"/>
    <n v="7699938"/>
    <n v="38989459"/>
    <n v="35944051"/>
    <n v="3045408"/>
    <n v="7.8108495939889805E-2"/>
    <n v="104001"/>
    <n v="39093460"/>
    <n v="3149409"/>
    <n v="8.0561019669274606E-2"/>
    <n v="679073"/>
    <n v="1353238"/>
    <n v="2032311"/>
    <n v="35048468"/>
    <n v="3804625"/>
    <n v="31243843"/>
  </r>
  <r>
    <n v="50"/>
    <n v="6920610"/>
    <s v="St Charles Medical Center - Prineville"/>
    <x v="11"/>
    <x v="1"/>
    <s v="Yes"/>
    <n v="70339083"/>
    <n v="35554279"/>
    <n v="9054322"/>
    <n v="44608601"/>
    <n v="39756404"/>
    <n v="4852197"/>
    <n v="0.10877267816580932"/>
    <n v="48042"/>
    <n v="44656643"/>
    <n v="4900239"/>
    <n v="0.10973146817148795"/>
    <n v="1776055"/>
    <n v="921754"/>
    <n v="2697809"/>
    <n v="36780594"/>
    <n v="5907601"/>
    <n v="30872993"/>
  </r>
  <r>
    <n v="50"/>
    <n v="6920610"/>
    <s v="St Charles Medical Center - Prineville"/>
    <x v="12"/>
    <x v="1"/>
    <s v="Yes"/>
    <n v="71806431"/>
    <n v="36558935"/>
    <n v="7946914"/>
    <n v="44505849"/>
    <n v="39908964"/>
    <n v="4596885"/>
    <n v="0.1032872106315734"/>
    <n v="47242"/>
    <n v="44553091"/>
    <n v="4644127"/>
    <n v="0.10423804265342668"/>
    <n v="3116696"/>
    <n v="0"/>
    <n v="3116696"/>
    <n v="34571228"/>
    <n v="8034455"/>
    <n v="26536773"/>
  </r>
  <r>
    <n v="51"/>
    <n v="6920510"/>
    <s v="Adventist Medical Center"/>
    <x v="0"/>
    <x v="0"/>
    <s v="No"/>
    <n v="461603930"/>
    <n v="179925437"/>
    <n v="38232189"/>
    <n v="218157626"/>
    <n v="206823968"/>
    <n v="11333656"/>
    <n v="5.1951683779323854E-2"/>
    <n v="0"/>
    <n v="218157626"/>
    <n v="11333656"/>
    <n v="5.1951683779323854E-2"/>
    <n v="12268779"/>
    <n v="7744939"/>
    <n v="20013718"/>
    <s v="na"/>
    <s v="na"/>
    <s v="na"/>
  </r>
  <r>
    <n v="51"/>
    <n v="6920510"/>
    <s v="Adventist Medical Center"/>
    <x v="1"/>
    <x v="0"/>
    <s v="No"/>
    <n v="514922944"/>
    <n v="198294250"/>
    <n v="33810879"/>
    <n v="232105129"/>
    <n v="219192753"/>
    <n v="12912376"/>
    <n v="5.5631584082745537E-2"/>
    <n v="0"/>
    <n v="232105129"/>
    <n v="12912376"/>
    <n v="5.5631584082745537E-2"/>
    <n v="14914514"/>
    <n v="16304817"/>
    <n v="31219331"/>
    <n v="191045539"/>
    <n v="117258036"/>
    <n v="73787503"/>
  </r>
  <r>
    <n v="51"/>
    <n v="6920510"/>
    <s v="Adventist Medical Center"/>
    <x v="2"/>
    <x v="0"/>
    <s v="No"/>
    <n v="556661937"/>
    <n v="202927662"/>
    <n v="31243341"/>
    <n v="234171003"/>
    <n v="229254445"/>
    <n v="4916558"/>
    <n v="2.099558842475471E-2"/>
    <n v="0"/>
    <n v="234171003"/>
    <n v="4916558"/>
    <n v="2.099558842475471E-2"/>
    <n v="18015391"/>
    <n v="18560675"/>
    <n v="36576066"/>
    <n v="239491080"/>
    <n v="121642605"/>
    <n v="117848475"/>
  </r>
  <r>
    <n v="51"/>
    <n v="6920510"/>
    <s v="Adventist Medical Center"/>
    <x v="3"/>
    <x v="0"/>
    <s v="No"/>
    <n v="554522000"/>
    <n v="209782176"/>
    <n v="29317000"/>
    <n v="239100729"/>
    <n v="231665509"/>
    <n v="7435220"/>
    <n v="3.1096601131651087E-2"/>
    <n v="0"/>
    <n v="239100729"/>
    <n v="7435220"/>
    <n v="3.1096601131651087E-2"/>
    <n v="19712000"/>
    <n v="15596000"/>
    <n v="35308000"/>
    <n v="261534760"/>
    <n v="129264450"/>
    <n v="132270310"/>
  </r>
  <r>
    <n v="51"/>
    <n v="6920510"/>
    <s v="Adventist Medical Center"/>
    <x v="4"/>
    <x v="0"/>
    <s v="No"/>
    <n v="573592001"/>
    <n v="244879184"/>
    <n v="27141057"/>
    <n v="272020241"/>
    <n v="271639001"/>
    <n v="381240"/>
    <n v="1.4015133528243583E-3"/>
    <n v="0"/>
    <n v="272020241"/>
    <n v="381240"/>
    <n v="1.4015133528243583E-3"/>
    <n v="21975290"/>
    <n v="17860271"/>
    <n v="39835561"/>
    <n v="268268578"/>
    <n v="139676612"/>
    <n v="128591966"/>
  </r>
  <r>
    <n v="51"/>
    <n v="6920510"/>
    <s v="Adventist Medical Center"/>
    <x v="5"/>
    <x v="0"/>
    <s v="No"/>
    <n v="647839769"/>
    <n v="267487663"/>
    <n v="27240164"/>
    <n v="294727827"/>
    <n v="288144525"/>
    <n v="6583302"/>
    <n v="2.233688643183326E-2"/>
    <n v="0"/>
    <n v="294727827"/>
    <n v="6583302"/>
    <n v="2.233688643183326E-2"/>
    <n v="19479153"/>
    <n v="21351803"/>
    <n v="40830956"/>
    <n v="275107077"/>
    <n v="149970454"/>
    <n v="125136623"/>
  </r>
  <r>
    <n v="51"/>
    <n v="6920510"/>
    <s v="Adventist Medical Center"/>
    <x v="6"/>
    <x v="0"/>
    <s v="No"/>
    <n v="706995791"/>
    <n v="262872123"/>
    <n v="34075775"/>
    <n v="296947898"/>
    <n v="290609793"/>
    <n v="6338105"/>
    <n v="2.1344165231302632E-2"/>
    <n v="0"/>
    <n v="296947898"/>
    <n v="6338105"/>
    <n v="2.1344165231302632E-2"/>
    <n v="19645199"/>
    <n v="27397526"/>
    <n v="47042725"/>
    <n v="282929215"/>
    <n v="159192824"/>
    <n v="123736391"/>
  </r>
  <r>
    <n v="51"/>
    <n v="6920510"/>
    <s v="Adventist Medical Center"/>
    <x v="7"/>
    <x v="0"/>
    <s v="No"/>
    <n v="750710993"/>
    <n v="277940827"/>
    <n v="43367799"/>
    <n v="321308626"/>
    <n v="318542380"/>
    <n v="2766246"/>
    <n v="8.6093113479001337E-3"/>
    <n v="0"/>
    <n v="321308626"/>
    <n v="2766246"/>
    <n v="8.6093113479001337E-3"/>
    <n v="18103883"/>
    <n v="22313668"/>
    <n v="40417551"/>
    <n v="290548084"/>
    <n v="168776127"/>
    <n v="121771957"/>
  </r>
  <r>
    <n v="51"/>
    <n v="6920510"/>
    <s v="Adventist Medical Center"/>
    <x v="8"/>
    <x v="0"/>
    <s v="No"/>
    <n v="824695986"/>
    <n v="303711223"/>
    <n v="48935012"/>
    <n v="352646235"/>
    <n v="347181893"/>
    <n v="5464342"/>
    <n v="1.5495251211174848E-2"/>
    <n v="0"/>
    <n v="352646235"/>
    <n v="5464342"/>
    <n v="1.5495251211174848E-2"/>
    <n v="18847471"/>
    <n v="4502325"/>
    <n v="23349796"/>
    <n v="300600390"/>
    <n v="179946968"/>
    <n v="120653422"/>
  </r>
  <r>
    <n v="51"/>
    <n v="6920510"/>
    <s v="Adventist Medical Center"/>
    <x v="9"/>
    <x v="0"/>
    <s v="No"/>
    <n v="827085765"/>
    <n v="294486734"/>
    <n v="46911186"/>
    <n v="341397920"/>
    <n v="337232129"/>
    <n v="4165792"/>
    <n v="1.2202159872561614E-2"/>
    <n v="2984967"/>
    <n v="344382887"/>
    <n v="7150758"/>
    <n v="2.0763975998609942E-2"/>
    <n v="8895148"/>
    <n v="6432573"/>
    <n v="15327721"/>
    <n v="305717551"/>
    <n v="190965484"/>
    <n v="114752067"/>
  </r>
  <r>
    <n v="51"/>
    <n v="6920510"/>
    <s v="Adventist Medical Center"/>
    <x v="10"/>
    <x v="0"/>
    <s v="No"/>
    <n v="835152453"/>
    <n v="305892387"/>
    <n v="45807508"/>
    <n v="351699895"/>
    <n v="339405858"/>
    <n v="12294036"/>
    <n v="3.4956041144112368E-2"/>
    <n v="2358029"/>
    <n v="354057924"/>
    <n v="14652065"/>
    <n v="4.1383242703530061E-2"/>
    <n v="6452867"/>
    <n v="3580431"/>
    <n v="10033298"/>
    <n v="312315940"/>
    <n v="202005002"/>
    <n v="110310938"/>
  </r>
  <r>
    <n v="51"/>
    <n v="6920510"/>
    <s v="Adventist Medical Center"/>
    <x v="11"/>
    <x v="0"/>
    <s v="No"/>
    <n v="878046517"/>
    <n v="296352073"/>
    <n v="66231928"/>
    <n v="362584001"/>
    <n v="365573696"/>
    <n v="-2989695"/>
    <n v="-8.2455237731242307E-3"/>
    <n v="2382721"/>
    <n v="364966722"/>
    <n v="-606974"/>
    <n v="-1.6630940943706096E-3"/>
    <n v="6791874"/>
    <n v="5564311"/>
    <n v="12356185"/>
    <n v="316102000"/>
    <n v="211945000"/>
    <n v="104157000"/>
  </r>
  <r>
    <n v="51"/>
    <n v="6920510"/>
    <s v="Adventist Medical Center"/>
    <x v="12"/>
    <x v="0"/>
    <s v="No"/>
    <n v="965228340"/>
    <n v="323089443"/>
    <n v="18361968"/>
    <n v="341451411"/>
    <n v="342935201"/>
    <n v="-1483790"/>
    <n v="-4.3455377608616766E-3"/>
    <n v="0"/>
    <n v="341451411"/>
    <n v="-1483790"/>
    <n v="-4.3455377608616766E-3"/>
    <n v="22224461"/>
    <n v="3063138"/>
    <n v="25287599"/>
    <n v="323959952"/>
    <n v="211795726"/>
    <n v="102164226"/>
  </r>
  <r>
    <n v="52"/>
    <n v="6920290"/>
    <s v="Providence Medford Medical Center"/>
    <x v="0"/>
    <x v="0"/>
    <s v="No"/>
    <n v="280459942"/>
    <n v="115136488"/>
    <n v="5956678"/>
    <n v="121093166"/>
    <n v="117798610"/>
    <n v="3294556"/>
    <n v="2.720678721043597E-2"/>
    <n v="4532208"/>
    <n v="125625374"/>
    <n v="7826764"/>
    <n v="6.2302413523560932E-2"/>
    <n v="19895899"/>
    <n v="4125000"/>
    <n v="24020899"/>
    <s v="na"/>
    <s v="na"/>
    <s v="na"/>
  </r>
  <r>
    <n v="52"/>
    <n v="6920290"/>
    <s v="Providence Medford Medical Center"/>
    <x v="1"/>
    <x v="0"/>
    <s v="No"/>
    <n v="322614997"/>
    <n v="124970127"/>
    <n v="6348477"/>
    <n v="131318604"/>
    <n v="126087660"/>
    <n v="5230944"/>
    <n v="3.9833990315644843E-2"/>
    <n v="1321866"/>
    <n v="132640470"/>
    <n v="6552810"/>
    <n v="4.9402795391180386E-2"/>
    <n v="27817649"/>
    <n v="5693105"/>
    <n v="33510754"/>
    <n v="178829024"/>
    <n v="92408588"/>
    <n v="86420436"/>
  </r>
  <r>
    <n v="52"/>
    <n v="6920290"/>
    <s v="Providence Medford Medical Center"/>
    <x v="2"/>
    <x v="0"/>
    <s v="No"/>
    <n v="342250467"/>
    <n v="127688578"/>
    <n v="4694520"/>
    <n v="132383098"/>
    <n v="130861395"/>
    <n v="1521703"/>
    <n v="1.1494692471995178E-2"/>
    <n v="2183768"/>
    <n v="134566866"/>
    <n v="3705471"/>
    <n v="2.7536280736448152E-2"/>
    <n v="30143632"/>
    <n v="6907746"/>
    <n v="37051378"/>
    <n v="150031636"/>
    <n v="88633194"/>
    <n v="61398442"/>
  </r>
  <r>
    <n v="52"/>
    <n v="6920290"/>
    <s v="Providence Medford Medical Center"/>
    <x v="3"/>
    <x v="0"/>
    <s v="No"/>
    <n v="367665229"/>
    <n v="145179045"/>
    <n v="4960304"/>
    <n v="150139349"/>
    <n v="139594036"/>
    <n v="10545313"/>
    <n v="7.0236837113234057E-2"/>
    <n v="-646021"/>
    <n v="149493328"/>
    <n v="9899292"/>
    <n v="6.6218955270030508E-2"/>
    <n v="32846338"/>
    <n v="4510900"/>
    <n v="37357238"/>
    <n v="151042401"/>
    <n v="95813748"/>
    <n v="55228653"/>
  </r>
  <r>
    <n v="52"/>
    <n v="6920290"/>
    <s v="Providence Medford Medical Center"/>
    <x v="4"/>
    <x v="0"/>
    <s v="No"/>
    <n v="396784173"/>
    <n v="156348469"/>
    <n v="4564421"/>
    <n v="160912891"/>
    <n v="150729384"/>
    <n v="10183506"/>
    <n v="6.3285830841234472E-2"/>
    <n v="1693578"/>
    <n v="162606469"/>
    <n v="11877085"/>
    <n v="7.3041897244567805E-2"/>
    <n v="27277321"/>
    <n v="5718727"/>
    <n v="32996048"/>
    <n v="149639829"/>
    <n v="98634172"/>
    <n v="51005657"/>
  </r>
  <r>
    <n v="52"/>
    <n v="6920290"/>
    <s v="Providence Medford Medical Center"/>
    <x v="5"/>
    <x v="0"/>
    <s v="No"/>
    <n v="411500642"/>
    <n v="165558121"/>
    <n v="5851077"/>
    <n v="171409197"/>
    <n v="158429315"/>
    <n v="12979882"/>
    <n v="7.5724536531140738E-2"/>
    <n v="3245030"/>
    <n v="174654227"/>
    <n v="16224912"/>
    <n v="9.2897333655715078E-2"/>
    <n v="21643822"/>
    <n v="4533548"/>
    <n v="26177370"/>
    <n v="153435264"/>
    <n v="99602329"/>
    <n v="53832935"/>
  </r>
  <r>
    <n v="52"/>
    <n v="6920290"/>
    <s v="Providence Medford Medical Center"/>
    <x v="6"/>
    <x v="0"/>
    <s v="No"/>
    <n v="426075740"/>
    <n v="157568911"/>
    <n v="4073902"/>
    <n v="161642813"/>
    <n v="156416584"/>
    <n v="5226229"/>
    <n v="3.2331960221454452E-2"/>
    <n v="44988"/>
    <n v="161687801"/>
    <n v="5271217"/>
    <n v="3.2601204094550092E-2"/>
    <n v="25030937"/>
    <n v="6323655"/>
    <n v="31354592"/>
    <n v="161288716"/>
    <n v="106171769"/>
    <n v="55116947"/>
  </r>
  <r>
    <n v="52"/>
    <n v="6920290"/>
    <s v="Providence Medford Medical Center"/>
    <x v="7"/>
    <x v="0"/>
    <s v="No"/>
    <n v="444561415"/>
    <n v="158116143"/>
    <n v="6668548"/>
    <n v="164784691"/>
    <n v="156713958"/>
    <n v="8070733"/>
    <n v="4.8977444148619362E-2"/>
    <n v="24550"/>
    <n v="164809241"/>
    <n v="8095283"/>
    <n v="4.9119108557753748E-2"/>
    <n v="29604582"/>
    <n v="3007687"/>
    <n v="32612269"/>
    <n v="169712728"/>
    <n v="112459059"/>
    <n v="57253669"/>
  </r>
  <r>
    <n v="52"/>
    <n v="6920290"/>
    <s v="Providence Medford Medical Center"/>
    <x v="8"/>
    <x v="0"/>
    <s v="No"/>
    <n v="494438084"/>
    <n v="176683458"/>
    <n v="5584801"/>
    <n v="182268259"/>
    <n v="182222330"/>
    <n v="45928"/>
    <n v="2.5198024193559667E-4"/>
    <n v="18372"/>
    <n v="182286631"/>
    <n v="64300"/>
    <n v="3.5274117277421182E-4"/>
    <n v="11606603"/>
    <n v="913479"/>
    <n v="12520082"/>
    <n v="172082822"/>
    <n v="119285006"/>
    <n v="52797815"/>
  </r>
  <r>
    <n v="52"/>
    <n v="6920290"/>
    <s v="Providence Medford Medical Center"/>
    <x v="9"/>
    <x v="0"/>
    <s v="No"/>
    <n v="523584689"/>
    <n v="177001214"/>
    <n v="7347860"/>
    <n v="184349074"/>
    <n v="207776299"/>
    <n v="-23427225"/>
    <n v="-0.12708078479417803"/>
    <n v="2466130"/>
    <n v="186815204"/>
    <n v="-20961095"/>
    <n v="-0.11220229698220922"/>
    <n v="10602794"/>
    <n v="727298"/>
    <n v="11330092"/>
    <n v="175419541"/>
    <n v="124418977"/>
    <n v="51000564"/>
  </r>
  <r>
    <n v="52"/>
    <n v="6920290"/>
    <s v="Providence Medford Medical Center"/>
    <x v="10"/>
    <x v="0"/>
    <s v="No"/>
    <n v="564847516"/>
    <n v="189125931"/>
    <n v="4926247"/>
    <n v="194052178"/>
    <n v="224350569"/>
    <n v="-30298391"/>
    <n v="-0.15613527924432777"/>
    <n v="338902"/>
    <n v="194391080"/>
    <n v="-29959489"/>
    <n v="-0.15411966948277667"/>
    <n v="11579229"/>
    <n v="-4196524"/>
    <n v="7382705"/>
    <n v="181485224"/>
    <n v="130928310"/>
    <n v="50556914"/>
  </r>
  <r>
    <n v="52"/>
    <n v="6920290"/>
    <s v="Providence Medford Medical Center"/>
    <x v="11"/>
    <x v="0"/>
    <s v="No"/>
    <n v="619148517"/>
    <n v="206246968"/>
    <n v="5677354"/>
    <n v="211924322"/>
    <n v="242018776"/>
    <n v="-30094454"/>
    <n v="-0.14200566370102627"/>
    <n v="-555712"/>
    <n v="211368610"/>
    <n v="-30650166"/>
    <n v="-0.14500812585179984"/>
    <n v="11334417"/>
    <n v="902006"/>
    <n v="12236423"/>
    <n v="184017701"/>
    <n v="136606318"/>
    <n v="47411383"/>
  </r>
  <r>
    <n v="52"/>
    <n v="6920290"/>
    <s v="Providence Medford Medical Center"/>
    <x v="12"/>
    <x v="0"/>
    <s v="No"/>
    <n v="647082483"/>
    <n v="207588219"/>
    <n v="4342458"/>
    <n v="211930677"/>
    <n v="259672311"/>
    <n v="-47741634"/>
    <n v="-0.22527004903589298"/>
    <n v="159354"/>
    <n v="212090031"/>
    <n v="-47582280"/>
    <n v="-0.2243494414878934"/>
    <n v="11990710"/>
    <n v="1641812"/>
    <n v="13632522"/>
    <n v="188757513"/>
    <n v="143491283"/>
    <n v="45266230"/>
  </r>
  <r>
    <n v="53"/>
    <n v="6920520"/>
    <s v="Providence Portland Medical Center"/>
    <x v="0"/>
    <x v="0"/>
    <s v="No"/>
    <n v="887866012"/>
    <n v="453872517"/>
    <n v="27527523"/>
    <n v="481400040"/>
    <n v="462287628"/>
    <n v="19112412"/>
    <n v="3.9701724993624843E-2"/>
    <n v="13036640"/>
    <n v="494436680"/>
    <n v="32149052"/>
    <n v="6.5021575664653358E-2"/>
    <n v="48841502"/>
    <n v="9237000"/>
    <n v="58078502"/>
    <s v="na"/>
    <s v="na"/>
    <s v="na"/>
  </r>
  <r>
    <n v="53"/>
    <n v="6920520"/>
    <s v="Providence Portland Medical Center"/>
    <x v="1"/>
    <x v="0"/>
    <s v="No"/>
    <n v="919017293"/>
    <n v="469736707"/>
    <n v="29185572"/>
    <n v="498922279"/>
    <n v="472598615"/>
    <n v="26323664"/>
    <n v="5.2761051386121804E-2"/>
    <n v="34718458"/>
    <n v="533640737"/>
    <n v="61042122"/>
    <n v="0.114388047552674"/>
    <n v="55966873"/>
    <n v="10275132"/>
    <n v="66242005"/>
    <n v="529338664"/>
    <n v="219444589"/>
    <n v="309894075"/>
  </r>
  <r>
    <n v="53"/>
    <n v="6920520"/>
    <s v="Providence Portland Medical Center"/>
    <x v="2"/>
    <x v="0"/>
    <s v="No"/>
    <n v="994205507"/>
    <n v="502598485"/>
    <n v="34508647"/>
    <n v="537107132"/>
    <n v="529137960"/>
    <n v="7969172"/>
    <n v="1.4837211284693945E-2"/>
    <n v="-3431227"/>
    <n v="533675905"/>
    <n v="4537945"/>
    <n v="8.503185093207459E-3"/>
    <n v="65907474"/>
    <n v="12918575"/>
    <n v="78826049"/>
    <n v="561516317"/>
    <n v="240673302"/>
    <n v="320843015"/>
  </r>
  <r>
    <n v="53"/>
    <n v="6920520"/>
    <s v="Providence Portland Medical Center"/>
    <x v="3"/>
    <x v="0"/>
    <s v="No"/>
    <n v="1088336496"/>
    <n v="553280965"/>
    <n v="36999388"/>
    <n v="590280353"/>
    <n v="576571351"/>
    <n v="13709002"/>
    <n v="2.3224560889289838E-2"/>
    <n v="-82833"/>
    <n v="590197520"/>
    <n v="13626169"/>
    <n v="2.3087472478705094E-2"/>
    <n v="82935261"/>
    <n v="13214083"/>
    <n v="96149344"/>
    <n v="566095193"/>
    <n v="264947309"/>
    <n v="301147884"/>
  </r>
  <r>
    <n v="53"/>
    <n v="6920520"/>
    <s v="Providence Portland Medical Center"/>
    <x v="4"/>
    <x v="0"/>
    <s v="No"/>
    <n v="1116621366"/>
    <n v="586054184"/>
    <n v="35209142"/>
    <n v="621263326"/>
    <n v="593644429"/>
    <n v="27618896"/>
    <n v="4.4456021857630139E-2"/>
    <n v="2726624"/>
    <n v="623989950"/>
    <n v="30345521"/>
    <n v="4.863142587472763E-2"/>
    <n v="73015786"/>
    <n v="14228237"/>
    <n v="87244023"/>
    <n v="566641322"/>
    <n v="281221316"/>
    <n v="285420006"/>
  </r>
  <r>
    <n v="53"/>
    <n v="6920520"/>
    <s v="Providence Portland Medical Center"/>
    <x v="5"/>
    <x v="0"/>
    <s v="No"/>
    <n v="1158312860"/>
    <n v="607494171"/>
    <n v="41792823"/>
    <n v="649286993"/>
    <n v="626457691"/>
    <n v="22829302"/>
    <n v="3.5160571898288438E-2"/>
    <n v="8263829"/>
    <n v="657550822"/>
    <n v="31093131"/>
    <n v="4.7286278048330077E-2"/>
    <n v="54877632"/>
    <n v="14271979"/>
    <n v="69149611"/>
    <n v="587658481"/>
    <n v="307201904"/>
    <n v="280456577"/>
  </r>
  <r>
    <n v="53"/>
    <n v="6920520"/>
    <s v="Providence Portland Medical Center"/>
    <x v="6"/>
    <x v="0"/>
    <s v="No"/>
    <n v="1167745634"/>
    <n v="588750854"/>
    <n v="41661314"/>
    <n v="630412168"/>
    <n v="622036587"/>
    <n v="8375581"/>
    <n v="1.3285880928618116E-2"/>
    <n v="37577"/>
    <n v="630449745"/>
    <n v="8413158"/>
    <n v="1.3344692525809491E-2"/>
    <n v="61608201"/>
    <n v="12937236"/>
    <n v="74545437"/>
    <n v="599194204"/>
    <n v="334649641"/>
    <n v="264544563"/>
  </r>
  <r>
    <n v="53"/>
    <n v="6920520"/>
    <s v="Providence Portland Medical Center"/>
    <x v="7"/>
    <x v="0"/>
    <s v="No"/>
    <n v="1172821704"/>
    <n v="594306026"/>
    <n v="55433705"/>
    <n v="649739731"/>
    <n v="607691124"/>
    <n v="42048607"/>
    <n v="6.4716077829016116E-2"/>
    <n v="-1644281"/>
    <n v="648095450"/>
    <n v="40404326"/>
    <n v="6.2343171827544848E-2"/>
    <n v="62192571"/>
    <n v="9546043"/>
    <n v="71738614"/>
    <n v="607947411"/>
    <n v="358785886"/>
    <n v="249161525"/>
  </r>
  <r>
    <n v="53"/>
    <n v="6920520"/>
    <s v="Providence Portland Medical Center"/>
    <x v="8"/>
    <x v="0"/>
    <s v="No"/>
    <n v="1221859686"/>
    <n v="608553018"/>
    <n v="56211270"/>
    <n v="664764289"/>
    <n v="676558362"/>
    <n v="-11794074"/>
    <n v="-1.7741738229864509E-2"/>
    <n v="71734"/>
    <n v="664836023"/>
    <n v="-11722340"/>
    <n v="-1.7631926662313242E-2"/>
    <n v="25308442"/>
    <n v="5140731"/>
    <n v="30449173"/>
    <n v="617947907"/>
    <n v="382002104"/>
    <n v="235945804"/>
  </r>
  <r>
    <n v="53"/>
    <n v="6920520"/>
    <s v="Providence Portland Medical Center"/>
    <x v="9"/>
    <x v="0"/>
    <s v="No"/>
    <n v="1368418440"/>
    <n v="687482350"/>
    <n v="78779707"/>
    <n v="766262057"/>
    <n v="758176450"/>
    <n v="8085607"/>
    <n v="1.0552012756126852E-2"/>
    <n v="32811545"/>
    <n v="799073602"/>
    <n v="40897152"/>
    <n v="5.118070713090582E-2"/>
    <n v="25877622"/>
    <n v="793197"/>
    <n v="26670819"/>
    <n v="640216498"/>
    <n v="405245685"/>
    <n v="234970813"/>
  </r>
  <r>
    <n v="53"/>
    <n v="6920520"/>
    <s v="Providence Portland Medical Center"/>
    <x v="10"/>
    <x v="0"/>
    <s v="No"/>
    <n v="1530841610"/>
    <n v="732768296"/>
    <n v="84358121"/>
    <n v="817126417"/>
    <n v="819397172"/>
    <n v="-2270755"/>
    <n v="-2.7789518889094976E-3"/>
    <n v="-822641"/>
    <n v="816303776"/>
    <n v="-3093396"/>
    <n v="-3.7895157304772774E-3"/>
    <n v="18273212"/>
    <n v="4106924"/>
    <n v="22380136"/>
    <n v="650769107"/>
    <n v="432919164"/>
    <n v="217849943"/>
  </r>
  <r>
    <n v="53"/>
    <n v="6920520"/>
    <s v="Providence Portland Medical Center"/>
    <x v="11"/>
    <x v="0"/>
    <s v="No"/>
    <n v="1606387414"/>
    <n v="757863724"/>
    <n v="76982561"/>
    <n v="834846285"/>
    <n v="841157493"/>
    <n v="-6311208"/>
    <n v="-7.5597246024757718E-3"/>
    <n v="2084543"/>
    <n v="836930828"/>
    <n v="-4226665"/>
    <n v="-5.0501963347441663E-3"/>
    <n v="27826139"/>
    <n v="3930994"/>
    <n v="31757133"/>
    <n v="667917229"/>
    <n v="454812266"/>
    <n v="213104963"/>
  </r>
  <r>
    <n v="53"/>
    <n v="6920520"/>
    <s v="Providence Portland Medical Center"/>
    <x v="12"/>
    <x v="0"/>
    <s v="No"/>
    <n v="1730144198"/>
    <n v="793830250"/>
    <n v="109025031"/>
    <n v="902855281"/>
    <n v="910990763"/>
    <n v="-8135482"/>
    <n v="-9.0108372528863792E-3"/>
    <n v="-6143135"/>
    <n v="896712146"/>
    <n v="-14278617"/>
    <n v="-1.5923300541531866E-2"/>
    <n v="32000476"/>
    <n v="7545017"/>
    <n v="39545493"/>
    <n v="693121921"/>
    <n v="475955801"/>
    <n v="217166120"/>
  </r>
  <r>
    <n v="54"/>
    <n v="6920296"/>
    <s v="Providence Milwaukie Hospital"/>
    <x v="0"/>
    <x v="0"/>
    <s v="No"/>
    <n v="124497356"/>
    <n v="61251463"/>
    <n v="668534"/>
    <n v="61919997"/>
    <n v="63543720"/>
    <n v="-1623723"/>
    <n v="-2.6222917937156878E-2"/>
    <n v="498713"/>
    <n v="62418710"/>
    <n v="-1125010"/>
    <n v="-1.8023602217988804E-2"/>
    <n v="8814130"/>
    <n v="2327000"/>
    <n v="11141130"/>
    <s v="na"/>
    <s v="na"/>
    <s v="na"/>
  </r>
  <r>
    <n v="54"/>
    <n v="6920296"/>
    <s v="Providence Milwaukie Hospital"/>
    <x v="1"/>
    <x v="0"/>
    <s v="No"/>
    <n v="136676104"/>
    <n v="68816739"/>
    <n v="772926"/>
    <n v="69589665"/>
    <n v="67085157"/>
    <n v="2504508"/>
    <n v="3.5989654498264939E-2"/>
    <n v="1825509"/>
    <n v="71415174"/>
    <n v="4330017"/>
    <n v="6.0631610307355692E-2"/>
    <n v="11232607"/>
    <n v="3147221"/>
    <n v="14379828"/>
    <n v="51465454"/>
    <n v="28732743"/>
    <n v="22732711"/>
  </r>
  <r>
    <n v="54"/>
    <n v="6920296"/>
    <s v="Providence Milwaukie Hospital"/>
    <x v="2"/>
    <x v="0"/>
    <s v="No"/>
    <n v="153131813"/>
    <n v="78665442"/>
    <n v="724253"/>
    <n v="75190624"/>
    <n v="71491954"/>
    <n v="3698670"/>
    <n v="4.9190574612068654E-2"/>
    <n v="-339360"/>
    <n v="74851264"/>
    <n v="3359310"/>
    <n v="4.4879803232180555E-2"/>
    <n v="11956775"/>
    <n v="5006117"/>
    <n v="16962892"/>
    <n v="54224349"/>
    <n v="31559813"/>
    <n v="22664536"/>
  </r>
  <r>
    <n v="54"/>
    <n v="6920296"/>
    <s v="Providence Milwaukie Hospital"/>
    <x v="3"/>
    <x v="0"/>
    <s v="No"/>
    <n v="170028572"/>
    <n v="86957292"/>
    <n v="1280929"/>
    <n v="88238221"/>
    <n v="81040275"/>
    <n v="7197946"/>
    <n v="8.1574015414476675E-2"/>
    <n v="-618503"/>
    <n v="87619718"/>
    <n v="6579443"/>
    <n v="7.5090894494775712E-2"/>
    <n v="17343528"/>
    <n v="5548865"/>
    <n v="22892393"/>
    <n v="54880639"/>
    <n v="33762926"/>
    <n v="21117713"/>
  </r>
  <r>
    <n v="54"/>
    <n v="6920296"/>
    <s v="Providence Milwaukie Hospital"/>
    <x v="4"/>
    <x v="0"/>
    <s v="No"/>
    <n v="172028985"/>
    <n v="90768956"/>
    <n v="828161"/>
    <n v="91597117"/>
    <n v="83564077"/>
    <n v="8033040"/>
    <n v="8.7699703474291665E-2"/>
    <n v="1635948"/>
    <n v="93233065"/>
    <n v="9668988"/>
    <n v="0.1037077135670698"/>
    <n v="14078805"/>
    <n v="5211615"/>
    <n v="19290420"/>
    <n v="57758360"/>
    <n v="36417743"/>
    <n v="21340617"/>
  </r>
  <r>
    <n v="54"/>
    <n v="6920296"/>
    <s v="Providence Milwaukie Hospital"/>
    <x v="5"/>
    <x v="0"/>
    <s v="No"/>
    <n v="176771351"/>
    <n v="93737459"/>
    <n v="1462483"/>
    <n v="95199942"/>
    <n v="87415868"/>
    <n v="7784074"/>
    <n v="8.1765533008412966E-2"/>
    <n v="2832014"/>
    <n v="98031956"/>
    <n v="10616088"/>
    <n v="0.10829211650127638"/>
    <n v="11278686"/>
    <n v="4349890"/>
    <n v="15628576"/>
    <n v="60697996"/>
    <n v="39192464"/>
    <n v="21505532"/>
  </r>
  <r>
    <n v="54"/>
    <n v="6920296"/>
    <s v="Providence Milwaukie Hospital"/>
    <x v="6"/>
    <x v="0"/>
    <s v="No"/>
    <n v="172688582"/>
    <n v="86175425"/>
    <n v="655331"/>
    <n v="86830756"/>
    <n v="81155850"/>
    <n v="5674906"/>
    <n v="6.5355943693499577E-2"/>
    <n v="0"/>
    <n v="86830756"/>
    <n v="5674906"/>
    <n v="6.5355943693499577E-2"/>
    <n v="12500807"/>
    <n v="3716184"/>
    <n v="16216991"/>
    <n v="62877334"/>
    <n v="42249084"/>
    <n v="20628250"/>
  </r>
  <r>
    <n v="54"/>
    <n v="6920296"/>
    <s v="Providence Milwaukie Hospital"/>
    <x v="7"/>
    <x v="0"/>
    <s v="No"/>
    <n v="174563713"/>
    <n v="84628752"/>
    <n v="2345099"/>
    <n v="86973851"/>
    <n v="81386112"/>
    <n v="5587739"/>
    <n v="6.4246195100640072E-2"/>
    <n v="0"/>
    <n v="86973851"/>
    <n v="5587739"/>
    <n v="6.4246195100640072E-2"/>
    <n v="12784133"/>
    <n v="2675143"/>
    <n v="15459276"/>
    <n v="64629977"/>
    <n v="45113963"/>
    <n v="19516014"/>
  </r>
  <r>
    <n v="54"/>
    <n v="6920296"/>
    <s v="Providence Milwaukie Hospital"/>
    <x v="8"/>
    <x v="0"/>
    <s v="No"/>
    <n v="191911246"/>
    <n v="91082774"/>
    <n v="1771688"/>
    <n v="92854462"/>
    <n v="94803001"/>
    <n v="-1948539"/>
    <n v="-2.0984872003243098E-2"/>
    <n v="0"/>
    <n v="92854462"/>
    <n v="-1948539"/>
    <n v="-2.0984872003243098E-2"/>
    <n v="5288577"/>
    <n v="1609012"/>
    <n v="6897589"/>
    <n v="65842977"/>
    <n v="48190256"/>
    <n v="17652721"/>
  </r>
  <r>
    <n v="54"/>
    <n v="6920296"/>
    <s v="Providence Milwaukie Hospital"/>
    <x v="9"/>
    <x v="0"/>
    <s v="No"/>
    <n v="205399289"/>
    <n v="97395905"/>
    <n v="3632893"/>
    <n v="101028798"/>
    <n v="99520711"/>
    <n v="1508088"/>
    <n v="1.4927308152275552E-2"/>
    <n v="2944682"/>
    <n v="103973480"/>
    <n v="4452770"/>
    <n v="4.2826016788127128E-2"/>
    <n v="5312639"/>
    <n v="811488"/>
    <n v="6124127"/>
    <n v="67843897"/>
    <n v="51166765"/>
    <n v="16677132"/>
  </r>
  <r>
    <n v="54"/>
    <n v="6920296"/>
    <s v="Providence Milwaukie Hospital"/>
    <x v="10"/>
    <x v="0"/>
    <s v="No"/>
    <n v="221024784"/>
    <n v="98743630"/>
    <n v="1775976"/>
    <n v="100519606"/>
    <n v="106875043"/>
    <n v="-6355436"/>
    <n v="-6.3225834768990241E-2"/>
    <n v="166642"/>
    <n v="100686248"/>
    <n v="-6188794"/>
    <n v="-6.1466129912796034E-2"/>
    <n v="3827518"/>
    <n v="1096345"/>
    <n v="4923863"/>
    <n v="71541428"/>
    <n v="53888316"/>
    <n v="17653112"/>
  </r>
  <r>
    <n v="54"/>
    <n v="6920296"/>
    <s v="Providence Milwaukie Hospital"/>
    <x v="11"/>
    <x v="0"/>
    <s v="No"/>
    <n v="242289142"/>
    <n v="106159895"/>
    <n v="2709209"/>
    <n v="108869104"/>
    <n v="111916684"/>
    <n v="-3047580"/>
    <n v="-2.7993065874777477E-2"/>
    <n v="265128"/>
    <n v="109134232"/>
    <n v="-2782452"/>
    <n v="-2.5495684983608078E-2"/>
    <n v="6190341"/>
    <n v="1297481"/>
    <n v="7487822"/>
    <n v="73475838"/>
    <n v="56302699"/>
    <n v="17173139"/>
  </r>
  <r>
    <n v="54"/>
    <n v="6920296"/>
    <s v="Providence Milwaukie Hospital"/>
    <x v="12"/>
    <x v="0"/>
    <s v="No"/>
    <n v="260373214"/>
    <n v="113954173"/>
    <n v="1425909"/>
    <n v="115380082"/>
    <n v="121770729"/>
    <n v="-6390649"/>
    <n v="-5.5387800816435545E-2"/>
    <n v="-201775"/>
    <n v="115178307"/>
    <n v="-6592424"/>
    <n v="-5.7236680862134917E-2"/>
    <n v="6984458"/>
    <n v="2128525"/>
    <n v="9112983"/>
    <n v="74652627"/>
    <n v="58520085"/>
    <n v="16132542"/>
  </r>
  <r>
    <n v="55"/>
    <n v="6920725"/>
    <s v="Providence Seaside Hospital"/>
    <x v="0"/>
    <x v="1"/>
    <s v="Yes"/>
    <n v="50771242"/>
    <n v="32608588"/>
    <n v="745235"/>
    <n v="33353823"/>
    <n v="32279633"/>
    <n v="1074190"/>
    <n v="3.2205903353267777E-2"/>
    <n v="296867"/>
    <n v="33650690"/>
    <n v="1371057"/>
    <n v="4.0743800498593045E-2"/>
    <n v="2286840"/>
    <n v="1415000"/>
    <n v="3701840"/>
    <s v="na"/>
    <s v="na"/>
    <s v="na"/>
  </r>
  <r>
    <n v="55"/>
    <n v="6920725"/>
    <s v="Providence Seaside Hospital"/>
    <x v="1"/>
    <x v="1"/>
    <s v="Yes"/>
    <n v="57058040"/>
    <n v="32871065"/>
    <n v="594676"/>
    <n v="33465741"/>
    <n v="34129605"/>
    <n v="-663864"/>
    <n v="-1.983712238733934E-2"/>
    <n v="1041771"/>
    <n v="34507512"/>
    <n v="377907"/>
    <n v="1.0951441529600859E-2"/>
    <n v="3714591"/>
    <n v="1733855"/>
    <n v="5448446"/>
    <n v="14652225"/>
    <n v="7100860"/>
    <n v="7551365"/>
  </r>
  <r>
    <n v="55"/>
    <n v="6920725"/>
    <s v="Providence Seaside Hospital"/>
    <x v="2"/>
    <x v="1"/>
    <s v="Yes"/>
    <n v="68669378"/>
    <n v="37035375"/>
    <n v="675057"/>
    <n v="37710432"/>
    <n v="37876755"/>
    <n v="-166323"/>
    <n v="-4.4105302214517191E-3"/>
    <n v="-741455"/>
    <n v="36968977"/>
    <n v="-907778"/>
    <n v="-2.4555129020746233E-2"/>
    <n v="5302415"/>
    <n v="1964848"/>
    <n v="7267263"/>
    <n v="19869033"/>
    <n v="7547200"/>
    <n v="12327833"/>
  </r>
  <r>
    <n v="55"/>
    <n v="6920725"/>
    <s v="Providence Seaside Hospital"/>
    <x v="3"/>
    <x v="1"/>
    <s v="Yes"/>
    <n v="71081188"/>
    <n v="40497133"/>
    <n v="889529"/>
    <n v="41386662"/>
    <n v="41313998"/>
    <n v="72664"/>
    <n v="1.7557347340551408E-3"/>
    <n v="-33190"/>
    <n v="41353472"/>
    <n v="39474"/>
    <n v="9.5455104712852167E-4"/>
    <n v="7676977"/>
    <n v="1601851"/>
    <n v="9278828"/>
    <n v="24293734"/>
    <n v="8770453"/>
    <n v="15523281"/>
  </r>
  <r>
    <n v="55"/>
    <n v="6920725"/>
    <s v="Providence Seaside Hospital"/>
    <x v="4"/>
    <x v="1"/>
    <s v="Yes"/>
    <n v="70613352"/>
    <n v="43718339"/>
    <n v="651443"/>
    <n v="44369782"/>
    <n v="43610095"/>
    <n v="759686"/>
    <n v="1.7121697825786028E-2"/>
    <n v="108329"/>
    <n v="44478111"/>
    <n v="868015"/>
    <n v="1.9515554516242831E-2"/>
    <n v="5748522"/>
    <n v="1091338"/>
    <n v="6839860"/>
    <n v="27229497"/>
    <n v="11731908"/>
    <n v="15497589"/>
  </r>
  <r>
    <n v="55"/>
    <n v="6920725"/>
    <s v="Providence Seaside Hospital"/>
    <x v="5"/>
    <x v="1"/>
    <s v="Yes"/>
    <n v="78374425"/>
    <n v="45073397"/>
    <n v="812196"/>
    <n v="45885593"/>
    <n v="47003680"/>
    <n v="-1118087"/>
    <n v="-2.4366842115345441E-2"/>
    <n v="109233"/>
    <n v="45994826"/>
    <n v="-1008854"/>
    <n v="-2.1934075802352203E-2"/>
    <n v="5403213"/>
    <n v="1529557"/>
    <n v="6932770"/>
    <n v="29103686"/>
    <n v="13754052"/>
    <n v="15349634"/>
  </r>
  <r>
    <n v="55"/>
    <n v="6920725"/>
    <s v="Providence Seaside Hospital"/>
    <x v="6"/>
    <x v="1"/>
    <s v="Yes"/>
    <n v="83392048"/>
    <n v="44785314"/>
    <n v="1143674"/>
    <n v="45928988"/>
    <n v="45486585"/>
    <n v="442403"/>
    <n v="9.6323263207976628E-3"/>
    <n v="0"/>
    <n v="45928988"/>
    <n v="442403"/>
    <n v="9.6323263207976628E-3"/>
    <n v="5731632"/>
    <n v="1686233"/>
    <n v="7417865"/>
    <n v="26347379"/>
    <n v="13218108"/>
    <n v="13129271"/>
  </r>
  <r>
    <n v="55"/>
    <n v="6920725"/>
    <s v="Providence Seaside Hospital"/>
    <x v="7"/>
    <x v="1"/>
    <s v="Yes"/>
    <n v="86334596"/>
    <n v="47709992"/>
    <n v="732191"/>
    <n v="48442183"/>
    <n v="50283165"/>
    <n v="-1840982"/>
    <n v="-3.8003696076206968E-2"/>
    <n v="0"/>
    <n v="48442183"/>
    <n v="-1840982"/>
    <n v="-3.8003696076206968E-2"/>
    <n v="6043587"/>
    <n v="1025216"/>
    <n v="7068803"/>
    <n v="27357979"/>
    <n v="15043483"/>
    <n v="12314496"/>
  </r>
  <r>
    <n v="55"/>
    <n v="6920725"/>
    <s v="Providence Seaside Hospital"/>
    <x v="8"/>
    <x v="1"/>
    <s v="Yes"/>
    <n v="91601575"/>
    <n v="50706287"/>
    <n v="1354225"/>
    <n v="52060512"/>
    <n v="49658588"/>
    <n v="2401924"/>
    <n v="4.6137156699496154E-2"/>
    <m/>
    <n v="52060512"/>
    <n v="2401924"/>
    <n v="4.6137156699496154E-2"/>
    <n v="1931973"/>
    <n v="937022"/>
    <n v="2868995"/>
    <n v="25877956"/>
    <n v="14381520"/>
    <n v="11496436"/>
  </r>
  <r>
    <n v="55"/>
    <n v="6920725"/>
    <s v="Providence Seaside Hospital"/>
    <x v="9"/>
    <x v="1"/>
    <s v="Yes"/>
    <n v="104574926"/>
    <n v="54328832"/>
    <n v="3303703"/>
    <n v="57632535"/>
    <n v="61459937"/>
    <n v="-3827402"/>
    <n v="-6.6410439866995269E-2"/>
    <n v="505091"/>
    <n v="58137626"/>
    <n v="-3322311"/>
    <n v="-5.7145625450891302E-2"/>
    <n v="2822560"/>
    <n v="250570"/>
    <n v="3073130"/>
    <n v="27378901"/>
    <n v="16046709"/>
    <n v="11332192"/>
  </r>
  <r>
    <n v="55"/>
    <n v="6920725"/>
    <s v="Providence Seaside Hospital"/>
    <x v="10"/>
    <x v="1"/>
    <s v="Yes"/>
    <n v="119069693"/>
    <n v="58624271"/>
    <n v="2692790"/>
    <n v="61317061"/>
    <n v="67762618"/>
    <n v="-6445557"/>
    <n v="-0.10511849222518999"/>
    <n v="72228"/>
    <n v="61389289"/>
    <n v="-6373329"/>
    <n v="-0.10381825728589233"/>
    <n v="1325297"/>
    <n v="837796"/>
    <n v="2163093"/>
    <n v="27900540"/>
    <n v="17771758"/>
    <n v="10128782"/>
  </r>
  <r>
    <n v="55"/>
    <n v="6920725"/>
    <s v="Providence Seaside Hospital"/>
    <x v="11"/>
    <x v="1"/>
    <s v="Yes"/>
    <n v="135846340"/>
    <n v="65233203"/>
    <n v="2799286"/>
    <n v="68032489"/>
    <n v="68879125"/>
    <n v="-846636"/>
    <n v="-1.2444583645910706E-2"/>
    <n v="38653"/>
    <n v="68071142"/>
    <n v="-807983"/>
    <n v="-1.1869684807109598E-2"/>
    <n v="2422198"/>
    <n v="1474261"/>
    <n v="3896459"/>
    <n v="28450177"/>
    <n v="19437958"/>
    <n v="9012219"/>
  </r>
  <r>
    <n v="55"/>
    <n v="6920725"/>
    <s v="Providence Seaside Hospital"/>
    <x v="12"/>
    <x v="1"/>
    <s v="Yes"/>
    <n v="136638340"/>
    <n v="63615756"/>
    <n v="2799260"/>
    <n v="66415016"/>
    <n v="75103621"/>
    <n v="-8688605"/>
    <n v="-0.13082290005019348"/>
    <n v="72337"/>
    <n v="66487353"/>
    <n v="-8616268"/>
    <n v="-0.12959258582605929"/>
    <n v="3419284"/>
    <n v="845185"/>
    <n v="4264469"/>
    <n v="29254294"/>
    <n v="21019706"/>
    <n v="8234588"/>
  </r>
  <r>
    <n v="56"/>
    <n v="6920280"/>
    <s v="Asante Rogue Valley Medical Center"/>
    <x v="0"/>
    <x v="0"/>
    <s v="No"/>
    <n v="508362441"/>
    <n v="235068366"/>
    <n v="9412744"/>
    <n v="244481110"/>
    <n v="240575738"/>
    <n v="3905372"/>
    <n v="1.5974125771925692E-2"/>
    <n v="5318"/>
    <n v="244486428"/>
    <n v="3910690"/>
    <n v="1.5995530025903933E-2"/>
    <n v="17634142"/>
    <n v="10114631"/>
    <n v="27748773"/>
    <s v="na"/>
    <s v="na"/>
    <s v="na"/>
  </r>
  <r>
    <n v="56"/>
    <n v="6920280"/>
    <s v="Asante Rogue Valley Medical Center"/>
    <x v="1"/>
    <x v="0"/>
    <s v="No"/>
    <n v="561376155"/>
    <n v="255841821"/>
    <n v="12154110"/>
    <n v="267995931"/>
    <n v="261373636"/>
    <n v="6622295"/>
    <n v="2.4710431144568386E-2"/>
    <n v="22280"/>
    <n v="268018211"/>
    <n v="6644575"/>
    <n v="2.4791505678694349E-2"/>
    <n v="22289558"/>
    <n v="9081006"/>
    <n v="31370564"/>
    <n v="330801938"/>
    <n v="162572597"/>
    <n v="168229341"/>
  </r>
  <r>
    <n v="56"/>
    <n v="6920280"/>
    <s v="Asante Rogue Valley Medical Center"/>
    <x v="2"/>
    <x v="0"/>
    <s v="No"/>
    <n v="643286364"/>
    <n v="288020670"/>
    <n v="10510298"/>
    <n v="298530968"/>
    <n v="297150229"/>
    <n v="1380739"/>
    <n v="4.6251114557736605E-3"/>
    <n v="9729"/>
    <n v="298540697"/>
    <n v="1390468"/>
    <n v="4.6575492519869074E-3"/>
    <n v="24641367"/>
    <n v="14184625"/>
    <n v="38825992"/>
    <n v="346933353"/>
    <n v="178751358"/>
    <n v="168181995"/>
  </r>
  <r>
    <n v="56"/>
    <n v="6920280"/>
    <s v="Asante Rogue Valley Medical Center"/>
    <x v="3"/>
    <x v="0"/>
    <s v="No"/>
    <n v="698349000"/>
    <n v="328014000"/>
    <n v="10769000"/>
    <n v="338783000"/>
    <n v="312159000"/>
    <n v="26624000"/>
    <n v="7.8587178223228443E-2"/>
    <n v="422296"/>
    <n v="339205296"/>
    <n v="27046296"/>
    <n v="7.9734297544693994E-2"/>
    <n v="24143256"/>
    <n v="13454620"/>
    <n v="37597876"/>
    <n v="352434569"/>
    <n v="195470724"/>
    <n v="156963845"/>
  </r>
  <r>
    <n v="56"/>
    <n v="6920280"/>
    <s v="Asante Rogue Valley Medical Center"/>
    <x v="4"/>
    <x v="0"/>
    <s v="No"/>
    <n v="774762744"/>
    <n v="337505646"/>
    <n v="10101989"/>
    <n v="352319635"/>
    <n v="323952328"/>
    <n v="28367307"/>
    <n v="8.0515827623402259E-2"/>
    <n v="9625000"/>
    <n v="361944635"/>
    <n v="37992307"/>
    <n v="0.10496717819840043"/>
    <n v="39267695"/>
    <n v="4457343"/>
    <n v="43725038"/>
    <n v="360746190"/>
    <n v="213016800"/>
    <n v="147729390"/>
  </r>
  <r>
    <n v="56"/>
    <n v="6920280"/>
    <s v="Asante Rogue Valley Medical Center"/>
    <x v="5"/>
    <x v="0"/>
    <s v="No"/>
    <n v="836304408"/>
    <n v="351989406"/>
    <n v="11366897"/>
    <n v="363356303"/>
    <n v="343405823"/>
    <n v="19950480"/>
    <n v="5.4906106857873879E-2"/>
    <n v="-3149946"/>
    <n v="360206357"/>
    <n v="16800534"/>
    <n v="4.6641414493414954E-2"/>
    <n v="37733938"/>
    <n v="5893378"/>
    <n v="43627316"/>
    <n v="377835082"/>
    <n v="230173355"/>
    <n v="147661727"/>
  </r>
  <r>
    <n v="56"/>
    <n v="6920280"/>
    <s v="Asante Rogue Valley Medical Center"/>
    <x v="6"/>
    <x v="0"/>
    <s v="No"/>
    <n v="900006249"/>
    <n v="375752274"/>
    <n v="10185161"/>
    <n v="385937435"/>
    <n v="352796300"/>
    <n v="33141135"/>
    <n v="8.5871781264235225E-2"/>
    <n v="34489520"/>
    <n v="420426955"/>
    <n v="67630655"/>
    <n v="0.1608618434086844"/>
    <n v="39020389"/>
    <n v="2153508"/>
    <n v="41173897"/>
    <n v="391319279"/>
    <n v="248272601"/>
    <n v="143046678"/>
  </r>
  <r>
    <n v="56"/>
    <n v="6920280"/>
    <s v="Asante Rogue Valley Medical Center"/>
    <x v="7"/>
    <x v="0"/>
    <s v="No"/>
    <n v="985042432"/>
    <n v="380559201"/>
    <n v="12492862"/>
    <n v="393052063"/>
    <n v="368934963"/>
    <n v="24117100"/>
    <n v="6.1358538143584301E-2"/>
    <n v="20737"/>
    <n v="393072800"/>
    <n v="24137837"/>
    <n v="6.1408057235199182E-2"/>
    <n v="38280445"/>
    <n v="8042195"/>
    <n v="46322640"/>
    <n v="403592931"/>
    <n v="266430087"/>
    <n v="137162844"/>
  </r>
  <r>
    <n v="56"/>
    <n v="6920280"/>
    <s v="Asante Rogue Valley Medical Center"/>
    <x v="8"/>
    <x v="0"/>
    <s v="No"/>
    <n v="1142227320"/>
    <n v="407824888"/>
    <n v="10234376"/>
    <n v="418059264"/>
    <n v="373218246"/>
    <n v="44841019"/>
    <n v="0.10725995776522249"/>
    <n v="-19662"/>
    <n v="418039602"/>
    <n v="44821357"/>
    <n v="0.10721796878947368"/>
    <n v="22987019"/>
    <n v="7437055"/>
    <n v="30424074"/>
    <n v="409811603"/>
    <n v="284163530"/>
    <n v="125648073"/>
  </r>
  <r>
    <n v="56"/>
    <n v="6920280"/>
    <s v="Asante Rogue Valley Medical Center"/>
    <x v="9"/>
    <x v="0"/>
    <s v="No"/>
    <n v="1289980945"/>
    <n v="445747256"/>
    <n v="19132495"/>
    <n v="464879752"/>
    <n v="406552400"/>
    <n v="58327351"/>
    <n v="0.1254676090947493"/>
    <n v="0"/>
    <n v="464879752"/>
    <n v="58327351"/>
    <n v="0.1254676090947493"/>
    <n v="11955163"/>
    <n v="3389917"/>
    <n v="15345080"/>
    <n v="425208543"/>
    <n v="300633119"/>
    <n v="124575424"/>
  </r>
  <r>
    <n v="56"/>
    <n v="6920280"/>
    <s v="Asante Rogue Valley Medical Center"/>
    <x v="10"/>
    <x v="0"/>
    <s v="No"/>
    <n v="1390872781"/>
    <n v="471734520"/>
    <n v="13097972"/>
    <n v="484832492"/>
    <n v="434178533"/>
    <n v="50653959"/>
    <n v="0.10447723664527005"/>
    <n v="0"/>
    <n v="484832492"/>
    <n v="50653959"/>
    <n v="0.10447723664527005"/>
    <n v="13844319"/>
    <n v="5155658"/>
    <n v="18999977"/>
    <n v="426899108"/>
    <n v="316224130"/>
    <n v="110674979"/>
  </r>
  <r>
    <n v="56"/>
    <n v="6920280"/>
    <s v="Asante Rogue Valley Medical Center"/>
    <x v="11"/>
    <x v="0"/>
    <s v="No"/>
    <n v="1480866109"/>
    <n v="475451494"/>
    <n v="12459604"/>
    <n v="487911098"/>
    <n v="462200693"/>
    <n v="25710405"/>
    <n v="5.2694855897702904E-2"/>
    <n v="56728086"/>
    <n v="544639184"/>
    <n v="82438491"/>
    <n v="0.15136349609395713"/>
    <n v="17941404"/>
    <n v="7910658"/>
    <n v="25852062"/>
    <n v="456340213"/>
    <n v="333977531"/>
    <n v="122362682"/>
  </r>
  <r>
    <n v="56"/>
    <n v="6920280"/>
    <s v="Asante Rogue Valley Medical Center"/>
    <x v="12"/>
    <x v="0"/>
    <s v="No"/>
    <n v="1687371565"/>
    <n v="531833378"/>
    <n v="14799014"/>
    <n v="546632392"/>
    <n v="502060656"/>
    <n v="44571736"/>
    <n v="8.1538775696995289E-2"/>
    <n v="37880357"/>
    <n v="584512749"/>
    <n v="81880357"/>
    <n v="0.14008309851253561"/>
    <n v="17127041"/>
    <n v="10044151"/>
    <n v="27171192"/>
    <n v="328904249"/>
    <n v="213616390"/>
    <n v="115287858"/>
  </r>
  <r>
    <n v="57"/>
    <n v="6920160"/>
    <s v="PeaceHealth Sacred Heart Medical Center - UD"/>
    <x v="0"/>
    <x v="0"/>
    <s v="No"/>
    <n v="703901053"/>
    <n v="408340905"/>
    <n v="14440978"/>
    <n v="422781883"/>
    <n v="387639134"/>
    <n v="35142749"/>
    <n v="8.3122646482938337E-2"/>
    <n v="6016622"/>
    <n v="428798505"/>
    <n v="41159369"/>
    <n v="9.5987669080142904E-2"/>
    <n v="27752231"/>
    <n v="13796299"/>
    <n v="41548530"/>
    <s v="na"/>
    <s v="na"/>
    <s v="na"/>
  </r>
  <r>
    <n v="57"/>
    <n v="6920160"/>
    <s v="PeaceHealth Sacred Heart Medical Center - UD"/>
    <x v="1"/>
    <x v="0"/>
    <s v="No"/>
    <n v="736912163"/>
    <n v="429028633"/>
    <n v="27431491"/>
    <n v="456460124"/>
    <n v="402786535"/>
    <n v="46382365"/>
    <n v="0.10161318056339134"/>
    <n v="24449462"/>
    <n v="480909586"/>
    <n v="70831827"/>
    <n v="0.14728720129941431"/>
    <n v="34827839"/>
    <n v="13049389"/>
    <n v="47877228"/>
    <n v="780330718"/>
    <n v="240927238"/>
    <n v="539403480"/>
  </r>
  <r>
    <n v="57"/>
    <n v="6920160"/>
    <s v="PeaceHealth Sacred Heart Medical Center - UD"/>
    <x v="2"/>
    <x v="0"/>
    <s v="No"/>
    <n v="776264966"/>
    <n v="446736142"/>
    <n v="20922186"/>
    <n v="467658328"/>
    <n v="412675170"/>
    <n v="54983158"/>
    <n v="0.11757121536815655"/>
    <n v="27575374"/>
    <n v="495233702"/>
    <n v="82558532"/>
    <n v="0.16670620692127289"/>
    <n v="38845387"/>
    <n v="18068966"/>
    <n v="56914353"/>
    <s v="comb"/>
    <s v="comb"/>
    <s v="comb"/>
  </r>
  <r>
    <n v="57"/>
    <n v="6920160"/>
    <s v="PeaceHealth Sacred Heart Medical Center - UD"/>
    <x v="3"/>
    <x v="0"/>
    <s v="No"/>
    <n v="184156531"/>
    <n v="98997853"/>
    <n v="2056258"/>
    <n v="101054111"/>
    <n v="111797361"/>
    <n v="-10743250"/>
    <n v="-0.10631185504170138"/>
    <n v="1484076"/>
    <n v="102538187"/>
    <n v="-9259174"/>
    <n v="-9.0299763150678683E-2"/>
    <n v="17986864"/>
    <n v="198371"/>
    <n v="18185235"/>
    <n v="1051997119"/>
    <n v="303608515"/>
    <n v="748388604"/>
  </r>
  <r>
    <n v="57"/>
    <n v="6920160"/>
    <s v="PeaceHealth Sacred Heart Medical Center - UD"/>
    <x v="4"/>
    <x v="0"/>
    <s v="No"/>
    <n v="108809602"/>
    <n v="61190962"/>
    <n v="1407052"/>
    <n v="62598014"/>
    <n v="77514862"/>
    <n v="-14916848"/>
    <n v="-0.23829586670273598"/>
    <n v="895232"/>
    <n v="63493246"/>
    <n v="-14021616"/>
    <n v="-0.22083633903360367"/>
    <n v="8281247"/>
    <n v="6962478"/>
    <n v="15243725"/>
    <m/>
    <m/>
    <m/>
  </r>
  <r>
    <n v="57"/>
    <n v="6920160"/>
    <s v="PeaceHealth Sacred Heart Medical Center - UD"/>
    <x v="5"/>
    <x v="0"/>
    <s v="No"/>
    <n v="148428014"/>
    <n v="85893948"/>
    <n v="2697359"/>
    <n v="88591308"/>
    <n v="98087584"/>
    <n v="-9496276"/>
    <n v="-0.1071919606379443"/>
    <n v="-191406"/>
    <n v="88399902"/>
    <n v="-9687682"/>
    <n v="-0.10958928438631074"/>
    <n v="10314483"/>
    <n v="6134801"/>
    <n v="16449284"/>
    <m/>
    <m/>
    <n v="0"/>
  </r>
  <r>
    <n v="57"/>
    <n v="6920160"/>
    <s v="PeaceHealth Sacred Heart Medical Center - UD"/>
    <x v="6"/>
    <x v="0"/>
    <s v="No"/>
    <n v="167175333"/>
    <n v="99902066"/>
    <n v="4044557"/>
    <n v="103946623"/>
    <n v="106180836"/>
    <n v="-2234213"/>
    <n v="-2.1493848818926999E-2"/>
    <n v="257231"/>
    <n v="104203854"/>
    <n v="-1976982"/>
    <n v="-1.8972254135629186E-2"/>
    <n v="9279451"/>
    <n v="7028317"/>
    <n v="16307768"/>
    <n v="0"/>
    <n v="0"/>
    <n v="0"/>
  </r>
  <r>
    <n v="57"/>
    <n v="6920160"/>
    <s v="PeaceHealth Sacred Heart Medical Center - UD"/>
    <x v="7"/>
    <x v="0"/>
    <s v="No"/>
    <n v="163461079"/>
    <n v="89186562"/>
    <n v="3577062"/>
    <n v="92763624"/>
    <n v="90471676"/>
    <n v="2291948"/>
    <n v="2.4707400392205463E-2"/>
    <n v="124871"/>
    <n v="92888495"/>
    <n v="2416819"/>
    <n v="2.6018496693266481E-2"/>
    <n v="10400043"/>
    <n v="6297829"/>
    <n v="16697872"/>
    <m/>
    <m/>
    <m/>
  </r>
  <r>
    <n v="57"/>
    <n v="6920160"/>
    <s v="PeaceHealth Sacred Heart Medical Center - UD"/>
    <x v="8"/>
    <x v="0"/>
    <s v="No"/>
    <n v="172217494"/>
    <n v="90685009"/>
    <n v="3344528"/>
    <n v="94029537"/>
    <n v="96229169"/>
    <n v="-2199632"/>
    <n v="-2.3392989800641046E-2"/>
    <n v="730218"/>
    <n v="94759755"/>
    <n v="-1469414"/>
    <n v="-1.5506730679073622E-2"/>
    <n v="7553177"/>
    <n v="5162579"/>
    <n v="12715756"/>
    <m/>
    <m/>
    <m/>
  </r>
  <r>
    <n v="57"/>
    <n v="6920160"/>
    <s v="PeaceHealth Sacred Heart Medical Center - UD"/>
    <x v="9"/>
    <x v="0"/>
    <s v="No"/>
    <n v="201112673"/>
    <n v="103275583"/>
    <n v="4916089"/>
    <n v="108191673"/>
    <n v="104851179"/>
    <n v="3340493"/>
    <n v="3.0875694102632096E-2"/>
    <n v="250394"/>
    <n v="108442067"/>
    <n v="3590887"/>
    <n v="3.3113413450520081E-2"/>
    <n v="1728250"/>
    <n v="3114409"/>
    <n v="4842659"/>
    <m/>
    <m/>
    <m/>
  </r>
  <r>
    <n v="57"/>
    <n v="6920160"/>
    <s v="PeaceHealth Sacred Heart Medical Center - UD"/>
    <x v="10"/>
    <x v="0"/>
    <s v="No"/>
    <n v="220118845"/>
    <n v="104816689"/>
    <n v="6029976"/>
    <n v="110846664"/>
    <n v="123652308"/>
    <n v="-12805643"/>
    <n v="-0.11552574103628414"/>
    <n v="676694"/>
    <n v="111523358"/>
    <n v="-12128949"/>
    <n v="-0.10875702828101715"/>
    <n v="1682375"/>
    <n v="4327354"/>
    <n v="6009729"/>
    <m/>
    <m/>
    <m/>
  </r>
  <r>
    <n v="57"/>
    <n v="6920160"/>
    <s v="PeaceHealth Sacred Heart Medical Center - UD"/>
    <x v="11"/>
    <x v="0"/>
    <s v="No"/>
    <n v="239791106"/>
    <n v="110057777"/>
    <n v="4128438"/>
    <n v="114186215"/>
    <n v="112489915"/>
    <n v="1696300"/>
    <n v="1.4855558527796022E-2"/>
    <n v="1001008"/>
    <n v="115187223"/>
    <n v="2697308"/>
    <n v="2.3416729128021431E-2"/>
    <n v="2623278"/>
    <n v="3740490"/>
    <n v="6363768"/>
    <m/>
    <m/>
    <m/>
  </r>
  <r>
    <n v="57"/>
    <n v="6920160"/>
    <s v="PeaceHealth Sacred Heart Medical Center - UD"/>
    <x v="12"/>
    <x v="0"/>
    <s v="No"/>
    <n v="271645174"/>
    <n v="111583222"/>
    <n v="2503152"/>
    <n v="114086374"/>
    <n v="124764690"/>
    <n v="-10678316"/>
    <n v="-9.3598522116234498E-2"/>
    <n v="62473"/>
    <n v="114148847"/>
    <n v="-10615843"/>
    <n v="-9.3000002006152549E-2"/>
    <n v="5592254"/>
    <n v="5491486"/>
    <n v="11083740"/>
    <n v="0"/>
    <n v="0"/>
    <n v="0"/>
  </r>
  <r>
    <n v="58"/>
    <n v="6920708"/>
    <s v="Salem Hospital"/>
    <x v="0"/>
    <x v="0"/>
    <s v="No"/>
    <n v="583027888"/>
    <n v="338806516"/>
    <n v="13601795"/>
    <n v="352408311"/>
    <n v="337245383"/>
    <n v="15162928"/>
    <n v="4.3026590255415401E-2"/>
    <n v="17757463"/>
    <n v="370165774"/>
    <n v="32920392"/>
    <n v="8.8934186551779912E-2"/>
    <n v="20613662"/>
    <n v="24673692"/>
    <n v="45287354"/>
    <s v="na"/>
    <s v="na"/>
    <s v="na"/>
  </r>
  <r>
    <n v="58"/>
    <n v="6920708"/>
    <s v="Salem Hospital"/>
    <x v="1"/>
    <x v="0"/>
    <s v="No"/>
    <n v="639670292"/>
    <n v="353194827"/>
    <n v="14663950"/>
    <n v="367858777"/>
    <n v="364667201"/>
    <n v="3191576"/>
    <n v="8.676090389981371E-3"/>
    <n v="13990678"/>
    <n v="381849455"/>
    <n v="17182254"/>
    <n v="4.4997455869093754E-2"/>
    <n v="28012857"/>
    <n v="19995105"/>
    <n v="48007962"/>
    <n v="509722452"/>
    <n v="209201347"/>
    <n v="300521105"/>
  </r>
  <r>
    <n v="58"/>
    <n v="6920708"/>
    <s v="Salem Hospital"/>
    <x v="2"/>
    <x v="0"/>
    <s v="No"/>
    <n v="746749754"/>
    <n v="398197943"/>
    <n v="16343847"/>
    <n v="414541790"/>
    <n v="393167141"/>
    <n v="21374649"/>
    <n v="5.1562109093995084E-2"/>
    <n v="6549646"/>
    <n v="421091436"/>
    <n v="27924295"/>
    <n v="6.6314089085392852E-2"/>
    <n v="30336451"/>
    <n v="24757331"/>
    <n v="55093782"/>
    <n v="627365260"/>
    <n v="231341671"/>
    <n v="396023589"/>
  </r>
  <r>
    <n v="58"/>
    <n v="6920708"/>
    <s v="Salem Hospital"/>
    <x v="3"/>
    <x v="0"/>
    <s v="No"/>
    <n v="858712706"/>
    <n v="464350077"/>
    <n v="18778742"/>
    <n v="483128819"/>
    <n v="475971115"/>
    <n v="7157704"/>
    <n v="1.4815311607399682E-2"/>
    <n v="4905114"/>
    <n v="488033933"/>
    <n v="12062818"/>
    <n v="2.4717170639853847E-2"/>
    <n v="42558606"/>
    <n v="29657872"/>
    <n v="72216478"/>
    <n v="733364534"/>
    <n v="259529618"/>
    <n v="473834916"/>
  </r>
  <r>
    <n v="58"/>
    <n v="6920708"/>
    <s v="Salem Hospital"/>
    <x v="4"/>
    <x v="0"/>
    <s v="No"/>
    <n v="974254643"/>
    <n v="519530567"/>
    <n v="17629493"/>
    <n v="537160060"/>
    <n v="521048225"/>
    <n v="16111835"/>
    <n v="2.9994476879014423E-2"/>
    <n v="10390894"/>
    <n v="547550954"/>
    <n v="26502729"/>
    <n v="4.840230631759615E-2"/>
    <n v="48412506"/>
    <n v="31051057"/>
    <n v="79463563"/>
    <n v="753324387"/>
    <n v="294524006"/>
    <n v="458800381"/>
  </r>
  <r>
    <n v="58"/>
    <n v="6920708"/>
    <s v="Salem Hospital"/>
    <x v="5"/>
    <x v="0"/>
    <s v="No"/>
    <n v="1075300515"/>
    <n v="556069208"/>
    <n v="21890611"/>
    <n v="577959819"/>
    <n v="556247974"/>
    <n v="21711845"/>
    <n v="3.756635718650192E-2"/>
    <n v="2191596"/>
    <n v="580151415"/>
    <n v="23903441"/>
    <n v="4.1202073082938183E-2"/>
    <n v="49325613"/>
    <n v="33668797"/>
    <n v="82994410"/>
    <n v="789011452"/>
    <n v="337044256"/>
    <n v="451967196"/>
  </r>
  <r>
    <n v="58"/>
    <n v="6920708"/>
    <s v="Salem Hospital"/>
    <x v="6"/>
    <x v="0"/>
    <s v="No"/>
    <n v="1041585580"/>
    <n v="497447604"/>
    <n v="21914603"/>
    <n v="519362207"/>
    <n v="514736692"/>
    <n v="4625515"/>
    <n v="8.9061447630516561E-3"/>
    <n v="26967553"/>
    <n v="546329760"/>
    <n v="31593068"/>
    <n v="5.7827836433439028E-2"/>
    <n v="44313471"/>
    <n v="38351564"/>
    <n v="82665035"/>
    <n v="806060614"/>
    <n v="375908073"/>
    <n v="430152542"/>
  </r>
  <r>
    <n v="58"/>
    <n v="6920708"/>
    <s v="Salem Hospital"/>
    <x v="7"/>
    <x v="0"/>
    <s v="No"/>
    <n v="1106007621"/>
    <n v="531820196"/>
    <n v="22000526"/>
    <n v="553820722"/>
    <n v="532174810"/>
    <n v="21645912"/>
    <n v="3.9084691381410609E-2"/>
    <n v="39721737"/>
    <n v="593542459"/>
    <n v="61367649"/>
    <n v="0.10339218040676008"/>
    <n v="56271282"/>
    <n v="39488592"/>
    <n v="95759874"/>
    <n v="829208503"/>
    <n v="407403363"/>
    <n v="421805140"/>
  </r>
  <r>
    <n v="58"/>
    <n v="6920708"/>
    <s v="Salem Hospital"/>
    <x v="8"/>
    <x v="0"/>
    <s v="No"/>
    <n v="1193546345"/>
    <n v="584345439"/>
    <n v="23379610"/>
    <n v="607725049"/>
    <n v="579743317"/>
    <n v="27981732"/>
    <n v="4.6043407369900924E-2"/>
    <n v="30506018"/>
    <n v="638231067"/>
    <n v="58487750"/>
    <n v="9.1640399573341358E-2"/>
    <n v="30423762"/>
    <n v="24726873"/>
    <n v="55150635"/>
    <n v="874365806"/>
    <n v="442194344"/>
    <n v="432171462"/>
  </r>
  <r>
    <n v="58"/>
    <n v="6920708"/>
    <s v="Salem Hospital"/>
    <x v="9"/>
    <x v="0"/>
    <s v="No"/>
    <n v="1297462101"/>
    <n v="631346201"/>
    <n v="36198455"/>
    <n v="667544656"/>
    <n v="618437689"/>
    <n v="49106967"/>
    <n v="7.3563568457358758E-2"/>
    <n v="-832023"/>
    <n v="666712633"/>
    <n v="48274944"/>
    <n v="7.2407423544350327E-2"/>
    <n v="20605251"/>
    <n v="24726314"/>
    <n v="45331565"/>
    <n v="919231995"/>
    <n v="477713329"/>
    <n v="441518666"/>
  </r>
  <r>
    <n v="58"/>
    <n v="6920708"/>
    <s v="Salem Hospital"/>
    <x v="10"/>
    <x v="0"/>
    <s v="No"/>
    <n v="1389013783"/>
    <n v="653402134"/>
    <n v="47181238"/>
    <n v="700583372"/>
    <n v="662752754"/>
    <n v="37830618"/>
    <n v="5.3998738068821876E-2"/>
    <n v="2193647"/>
    <n v="702777019"/>
    <n v="40024265"/>
    <n v="5.6951584809861289E-2"/>
    <n v="22191037"/>
    <n v="24343761"/>
    <n v="46534798"/>
    <n v="946948630"/>
    <n v="484639005"/>
    <n v="462309624"/>
  </r>
  <r>
    <n v="58"/>
    <n v="6920708"/>
    <s v="Salem Hospital"/>
    <x v="11"/>
    <x v="0"/>
    <s v="No"/>
    <n v="1534625270"/>
    <n v="690271777"/>
    <n v="39996968"/>
    <n v="730268746"/>
    <n v="681771771"/>
    <n v="48496975"/>
    <n v="6.6409763892593038E-2"/>
    <n v="57852593"/>
    <n v="788121339"/>
    <n v="106349568"/>
    <n v="0.1349406020841164"/>
    <n v="20780848"/>
    <n v="36727074"/>
    <n v="57507922"/>
    <n v="923453263"/>
    <n v="449075769"/>
    <n v="474377495"/>
  </r>
  <r>
    <n v="58"/>
    <n v="6920708"/>
    <s v="Salem Hospital"/>
    <x v="12"/>
    <x v="0"/>
    <s v="No"/>
    <n v="1651094623"/>
    <n v="727953334"/>
    <n v="45213558"/>
    <n v="773166892"/>
    <n v="721754054"/>
    <n v="51412838"/>
    <n v="6.6496429854888309E-2"/>
    <n v="51537142"/>
    <n v="824704034"/>
    <n v="102989980"/>
    <n v="0.12488114008667502"/>
    <n v="27860064"/>
    <n v="29984352"/>
    <n v="57844416"/>
    <n v="952082270"/>
    <n v="475061916"/>
    <n v="477020354"/>
  </r>
  <r>
    <n v="59"/>
    <n v="6920743"/>
    <s v="Santiam Memorial Hospital"/>
    <x v="0"/>
    <x v="1"/>
    <s v="No"/>
    <n v="30251682"/>
    <n v="17979669"/>
    <n v="296519"/>
    <n v="18276188"/>
    <n v="17645673"/>
    <n v="630515"/>
    <n v="3.4499262099952133E-2"/>
    <n v="167987"/>
    <n v="18444175"/>
    <n v="798502"/>
    <n v="4.3292909550034092E-2"/>
    <n v="581387"/>
    <n v="2130090"/>
    <n v="2711477"/>
    <s v="na"/>
    <s v="na"/>
    <s v="na"/>
  </r>
  <r>
    <n v="59"/>
    <n v="6920743"/>
    <s v="Santiam Memorial Hospital"/>
    <x v="1"/>
    <x v="1"/>
    <s v="No"/>
    <n v="35351550"/>
    <n v="20856778"/>
    <n v="185532"/>
    <n v="21042310"/>
    <n v="19534880"/>
    <n v="1507430"/>
    <n v="7.1638047343661415E-2"/>
    <n v="314560"/>
    <n v="21356870"/>
    <n v="1821990"/>
    <n v="8.5311658496774107E-2"/>
    <n v="568387"/>
    <n v="2511044"/>
    <n v="3079431"/>
    <n v="16609413"/>
    <n v="8052588"/>
    <n v="8556825"/>
  </r>
  <r>
    <n v="59"/>
    <n v="6920743"/>
    <s v="Santiam Memorial Hospital"/>
    <x v="2"/>
    <x v="1"/>
    <s v="No"/>
    <n v="44729979"/>
    <n v="28161395"/>
    <n v="201633"/>
    <n v="28363028"/>
    <n v="26435951"/>
    <n v="1927077"/>
    <n v="6.7943274603825793E-2"/>
    <n v="-27248"/>
    <n v="28335780"/>
    <n v="1899829"/>
    <n v="6.7046998529774013E-2"/>
    <n v="1157445"/>
    <n v="2845560"/>
    <n v="4003005"/>
    <n v="18247507"/>
    <n v="8791425"/>
    <n v="9456082"/>
  </r>
  <r>
    <n v="59"/>
    <n v="6920743"/>
    <s v="Santiam Memorial Hospital"/>
    <x v="3"/>
    <x v="1"/>
    <s v="No"/>
    <n v="45881760"/>
    <n v="28155290"/>
    <n v="353771"/>
    <n v="28509061"/>
    <n v="26700165"/>
    <n v="1808896"/>
    <n v="6.3449862484071293E-2"/>
    <n v="183709"/>
    <n v="28692770"/>
    <n v="1992605"/>
    <n v="6.9446240289801231E-2"/>
    <n v="941466"/>
    <n v="2922626"/>
    <n v="3864092"/>
    <n v="19943724"/>
    <n v="9377656"/>
    <n v="10566068"/>
  </r>
  <r>
    <n v="59"/>
    <n v="6920743"/>
    <s v="Santiam Memorial Hospital"/>
    <x v="4"/>
    <x v="1"/>
    <s v="No"/>
    <n v="48836074"/>
    <n v="29538276"/>
    <n v="260795"/>
    <n v="29799071"/>
    <n v="28409963"/>
    <n v="1389108"/>
    <n v="4.6615815640695647E-2"/>
    <n v="103643"/>
    <n v="29902714"/>
    <n v="1492751"/>
    <n v="4.9920251385877551E-2"/>
    <n v="1061623"/>
    <n v="3444404"/>
    <n v="4506027"/>
    <n v="24187998"/>
    <n v="10975966"/>
    <n v="13212032"/>
  </r>
  <r>
    <n v="59"/>
    <n v="6920743"/>
    <s v="Santiam Memorial Hospital"/>
    <x v="5"/>
    <x v="1"/>
    <s v="No"/>
    <n v="58396362"/>
    <n v="33734275"/>
    <n v="224448"/>
    <n v="35395436"/>
    <n v="31128714"/>
    <n v="4266722"/>
    <n v="0.12054441143202757"/>
    <n v="63175"/>
    <n v="35458611"/>
    <n v="4329897"/>
    <n v="0.12211129759143696"/>
    <n v="1283615"/>
    <n v="3235109"/>
    <n v="4518724"/>
    <n v="21220701"/>
    <n v="11798743"/>
    <n v="9421958"/>
  </r>
  <r>
    <n v="59"/>
    <n v="6920743"/>
    <s v="Santiam Memorial Hospital"/>
    <x v="6"/>
    <x v="1"/>
    <s v="No"/>
    <n v="60097445"/>
    <n v="30838474"/>
    <n v="1244226"/>
    <n v="32082700"/>
    <n v="29915972"/>
    <n v="2166728"/>
    <n v="6.7535712393283612E-2"/>
    <n v="98585"/>
    <n v="32181285"/>
    <n v="2265313"/>
    <n v="7.0392248165354485E-2"/>
    <n v="1475656"/>
    <n v="3187046"/>
    <n v="4662702"/>
    <n v="47230191"/>
    <n v="12979636"/>
    <n v="34250555"/>
  </r>
  <r>
    <n v="59"/>
    <n v="6920743"/>
    <s v="Santiam Memorial Hospital"/>
    <x v="7"/>
    <x v="1"/>
    <s v="No"/>
    <n v="69539308"/>
    <n v="34711577"/>
    <n v="887617"/>
    <n v="35599194"/>
    <n v="38818184"/>
    <n v="-3218990"/>
    <n v="-9.0423114635685295E-2"/>
    <n v="79194"/>
    <n v="35678388"/>
    <n v="-3139796"/>
    <n v="-8.8002742724811442E-2"/>
    <n v="1526368"/>
    <n v="3483382"/>
    <n v="5009750"/>
    <n v="51413905"/>
    <n v="15219872"/>
    <n v="36194033"/>
  </r>
  <r>
    <n v="59"/>
    <n v="6920743"/>
    <s v="Santiam Memorial Hospital"/>
    <x v="8"/>
    <x v="1"/>
    <s v="No"/>
    <n v="75341184"/>
    <n v="37431343"/>
    <n v="718006"/>
    <n v="38149349"/>
    <n v="40783950"/>
    <n v="-2634601"/>
    <n v="-6.9060182390006178E-2"/>
    <n v="113266"/>
    <n v="38262615"/>
    <n v="-2521335"/>
    <n v="-6.5895522300292331E-2"/>
    <n v="783971"/>
    <n v="2037522"/>
    <n v="2821493"/>
    <n v="51697696"/>
    <n v="17563399"/>
    <n v="34134297"/>
  </r>
  <r>
    <n v="59"/>
    <n v="6920743"/>
    <s v="Santiam Memorial Hospital"/>
    <x v="9"/>
    <x v="1"/>
    <s v="No"/>
    <n v="79987982"/>
    <n v="40940836"/>
    <n v="369353"/>
    <n v="41310189"/>
    <n v="41093776"/>
    <n v="216413"/>
    <n v="5.2387317811593646E-3"/>
    <n v="1061369"/>
    <n v="42371558"/>
    <n v="1277782"/>
    <n v="3.0156597026713059E-2"/>
    <n v="386578"/>
    <n v="1382961"/>
    <n v="1769539"/>
    <n v="52015158"/>
    <n v="19904902"/>
    <n v="32110256"/>
  </r>
  <r>
    <n v="59"/>
    <n v="6920743"/>
    <s v="Santiam Memorial Hospital"/>
    <x v="10"/>
    <x v="1"/>
    <s v="No"/>
    <n v="90751182"/>
    <n v="45836840"/>
    <n v="351905"/>
    <n v="46188745"/>
    <n v="45065297"/>
    <n v="1123448"/>
    <n v="2.4322981713402258E-2"/>
    <n v="591903"/>
    <n v="46780648"/>
    <n v="1715351"/>
    <n v="3.6667961504081775E-2"/>
    <n v="670329"/>
    <n v="2015016"/>
    <n v="2685345"/>
    <n v="53493807"/>
    <n v="21813529"/>
    <n v="31680278"/>
  </r>
  <r>
    <n v="59"/>
    <n v="6920743"/>
    <s v="Santiam Memorial Hospital"/>
    <x v="11"/>
    <x v="1"/>
    <s v="No"/>
    <n v="100029075"/>
    <n v="48671431"/>
    <n v="362158"/>
    <n v="49033589"/>
    <n v="49100611"/>
    <n v="-67022"/>
    <n v="-1.3668589505043166E-3"/>
    <n v="74306"/>
    <n v="49107895"/>
    <n v="7284"/>
    <n v="1.4832645545079869E-4"/>
    <n v="899949"/>
    <n v="1939834"/>
    <n v="2839783"/>
    <n v="54021137"/>
    <n v="23929389"/>
    <n v="30091748"/>
  </r>
  <r>
    <n v="59"/>
    <n v="6920743"/>
    <s v="Santiam Memorial Hospital"/>
    <x v="12"/>
    <x v="1"/>
    <s v="No"/>
    <n v="106211451"/>
    <n v="50378348"/>
    <n v="1712256"/>
    <n v="52090604"/>
    <n v="55052442"/>
    <n v="-2961838"/>
    <n v="-5.685935221638052E-2"/>
    <n v="-22207"/>
    <n v="52068397"/>
    <n v="-2984045"/>
    <n v="-5.731009925271946E-2"/>
    <n v="698587"/>
    <n v="3115995"/>
    <n v="3814582"/>
    <n v="58274699"/>
    <n v="26320449"/>
    <n v="31954250"/>
  </r>
  <r>
    <n v="60"/>
    <n v="6920740"/>
    <s v="Legacy Silverton Hospital"/>
    <x v="0"/>
    <x v="1"/>
    <s v="No"/>
    <n v="118208835"/>
    <n v="56432355"/>
    <n v="1739254"/>
    <n v="58171609"/>
    <n v="56201356"/>
    <n v="1970253"/>
    <n v="3.3869666558475287E-2"/>
    <n v="643034"/>
    <n v="58814643"/>
    <n v="2613287"/>
    <n v="4.4432591387148265E-2"/>
    <n v="7327035"/>
    <n v="4093071"/>
    <n v="11420106"/>
    <s v="na"/>
    <s v="na"/>
    <s v="na"/>
  </r>
  <r>
    <n v="60"/>
    <n v="6920740"/>
    <s v="Legacy Silverton Hospital"/>
    <x v="1"/>
    <x v="1"/>
    <s v="No"/>
    <n v="131000929"/>
    <n v="61961393"/>
    <n v="2868259"/>
    <n v="64829652"/>
    <n v="67714673"/>
    <n v="-2885021"/>
    <n v="-4.4501565425648128E-2"/>
    <n v="451893"/>
    <n v="65281545"/>
    <n v="-2433128"/>
    <n v="-3.7271299262295339E-2"/>
    <n v="7835660"/>
    <n v="5215173"/>
    <n v="13050833"/>
    <n v="58967675"/>
    <n v="25655908"/>
    <n v="33311767"/>
  </r>
  <r>
    <n v="60"/>
    <n v="6920740"/>
    <s v="Legacy Silverton Hospital"/>
    <x v="2"/>
    <x v="1"/>
    <s v="No"/>
    <n v="158241896"/>
    <n v="76039729"/>
    <n v="3703794"/>
    <n v="79743523"/>
    <n v="79153274"/>
    <n v="590249"/>
    <n v="7.4018425295807409E-3"/>
    <n v="153703"/>
    <n v="79897226"/>
    <n v="743952"/>
    <n v="9.3113620740725087E-3"/>
    <n v="9688201"/>
    <n v="4558447"/>
    <n v="14246648"/>
    <n v="61364238"/>
    <n v="29753271"/>
    <n v="31610967"/>
  </r>
  <r>
    <n v="60"/>
    <n v="6920740"/>
    <s v="Legacy Silverton Hospital"/>
    <x v="3"/>
    <x v="1"/>
    <s v="No"/>
    <n v="166445887"/>
    <n v="85618517"/>
    <n v="4062216"/>
    <n v="89680733"/>
    <n v="86723699"/>
    <n v="2957034"/>
    <n v="3.2972901771442922E-2"/>
    <n v="199529"/>
    <n v="89880262"/>
    <n v="3156563"/>
    <n v="3.5119646179936591E-2"/>
    <n v="10441643"/>
    <n v="4888030"/>
    <n v="15329673"/>
    <n v="63447603"/>
    <n v="33289372"/>
    <n v="30158231"/>
  </r>
  <r>
    <n v="60"/>
    <n v="6920740"/>
    <s v="Legacy Silverton Hospital"/>
    <x v="4"/>
    <x v="1"/>
    <s v="No"/>
    <n v="176166817"/>
    <n v="88906165"/>
    <n v="3947732"/>
    <n v="92853897"/>
    <n v="89445656"/>
    <n v="3408241"/>
    <n v="3.6705416898118987E-2"/>
    <n v="-309662"/>
    <n v="92544235"/>
    <n v="3098579"/>
    <n v="3.3482139649217479E-2"/>
    <n v="12094170"/>
    <n v="5033353"/>
    <n v="17127523"/>
    <n v="64765053"/>
    <n v="36485029"/>
    <n v="101250082"/>
  </r>
  <r>
    <n v="60"/>
    <n v="6920740"/>
    <s v="Legacy Silverton Hospital"/>
    <x v="5"/>
    <x v="1"/>
    <s v="No"/>
    <n v="191545397"/>
    <n v="97666247"/>
    <n v="4008814"/>
    <n v="101973849"/>
    <n v="99663244"/>
    <n v="2310605"/>
    <n v="2.2658799512412245E-2"/>
    <n v="637827"/>
    <n v="102611676"/>
    <n v="2948432"/>
    <n v="2.8733884046489994E-2"/>
    <n v="11530916"/>
    <n v="5457245"/>
    <n v="16988161"/>
    <n v="67250364"/>
    <n v="35967152"/>
    <n v="31283212"/>
  </r>
  <r>
    <n v="60"/>
    <n v="6920740"/>
    <s v="Legacy Silverton Hospital"/>
    <x v="6"/>
    <x v="1"/>
    <s v="No"/>
    <n v="192352294"/>
    <n v="96745526"/>
    <n v="4799730"/>
    <n v="101545256"/>
    <n v="104562976"/>
    <n v="-3017720"/>
    <n v="-2.9717981113760745E-2"/>
    <n v="135024"/>
    <n v="101680280"/>
    <n v="-2882696"/>
    <n v="-2.8350590694675507E-2"/>
    <n v="10109099"/>
    <n v="6183167"/>
    <n v="16292266"/>
    <n v="74234496"/>
    <n v="37883854"/>
    <n v="36350642"/>
  </r>
  <r>
    <n v="60"/>
    <n v="6920740"/>
    <s v="Legacy Silverton Hospital"/>
    <x v="7"/>
    <x v="1"/>
    <s v="No"/>
    <n v="198429789"/>
    <n v="89999987"/>
    <n v="3780034"/>
    <n v="93780021"/>
    <n v="96762943"/>
    <n v="-2982922"/>
    <n v="-3.1807649094043176E-2"/>
    <n v="-260987"/>
    <n v="93519034"/>
    <n v="-3243909"/>
    <n v="-3.4687152564043811E-2"/>
    <n v="11483918"/>
    <n v="5465077"/>
    <n v="16948995"/>
    <n v="78260297"/>
    <n v="41965451"/>
    <n v="36294846"/>
  </r>
  <r>
    <n v="60"/>
    <n v="6920740"/>
    <s v="Legacy Silverton Hospital"/>
    <x v="8"/>
    <x v="1"/>
    <s v="No"/>
    <n v="207011130"/>
    <n v="108902889"/>
    <n v="6933433"/>
    <n v="115836322"/>
    <n v="117072236"/>
    <n v="-1235914"/>
    <n v="-1.0669485862992094E-2"/>
    <n v="-406274"/>
    <n v="115430048"/>
    <n v="-1642188"/>
    <n v="-1.4226694248624067E-2"/>
    <n v="7245123"/>
    <n v="828899"/>
    <n v="8074022"/>
    <n v="80443690"/>
    <n v="45713903"/>
    <n v="34729787"/>
  </r>
  <r>
    <n v="60"/>
    <n v="6920740"/>
    <s v="Legacy Silverton Hospital"/>
    <x v="9"/>
    <x v="1"/>
    <s v="No"/>
    <n v="221362866"/>
    <n v="123048503"/>
    <n v="8856525"/>
    <n v="131905028"/>
    <n v="127710344"/>
    <n v="4194684"/>
    <n v="3.1800789276963726E-2"/>
    <n v="237744"/>
    <n v="132142772"/>
    <n v="4432428"/>
    <n v="3.3542719990768771E-2"/>
    <n v="2956993"/>
    <n v="2666413"/>
    <n v="5623406"/>
    <n v="82756457"/>
    <n v="49705972"/>
    <n v="33050485"/>
  </r>
  <r>
    <n v="60"/>
    <n v="6920740"/>
    <s v="Legacy Silverton Hospital"/>
    <x v="10"/>
    <x v="1"/>
    <s v="No"/>
    <n v="222078972"/>
    <n v="106944154"/>
    <n v="6441879"/>
    <n v="113386033"/>
    <n v="115829290"/>
    <n v="-2443257"/>
    <n v="-2.1548130182841831E-2"/>
    <n v="948308"/>
    <n v="114334341"/>
    <n v="-1494949"/>
    <n v="-1.3075240447662177E-2"/>
    <n v="3225015"/>
    <n v="1984842"/>
    <n v="5209857"/>
    <n v="85013245"/>
    <n v="53736561"/>
    <n v="31276684"/>
  </r>
  <r>
    <n v="60"/>
    <n v="6920740"/>
    <s v="Legacy Silverton Hospital"/>
    <x v="11"/>
    <x v="1"/>
    <s v="No"/>
    <n v="235931000"/>
    <n v="99414000"/>
    <n v="44896000"/>
    <n v="144310000"/>
    <n v="155682000"/>
    <n v="-11372000"/>
    <n v="-7.8802577783937358E-2"/>
    <n v="39884000"/>
    <n v="184194000"/>
    <n v="28512000"/>
    <n v="0.15479331574318381"/>
    <n v="6145000"/>
    <n v="2055000"/>
    <n v="8200000"/>
    <n v="30133000"/>
    <n v="2646000"/>
    <n v="27487000"/>
  </r>
  <r>
    <n v="60"/>
    <n v="6920740"/>
    <s v="Legacy Silverton Hospital"/>
    <x v="12"/>
    <x v="1"/>
    <s v="No"/>
    <n v="206806000"/>
    <n v="86688000"/>
    <n v="43704000"/>
    <n v="130392000"/>
    <n v="143493000"/>
    <n v="-13101000"/>
    <n v="-0.10047395545739002"/>
    <n v="605000"/>
    <n v="130997000"/>
    <n v="-12496000"/>
    <n v="-9.5391497515210269E-2"/>
    <n v="8288000"/>
    <n v="1553000"/>
    <n v="9841000"/>
    <n v="32644000"/>
    <n v="5136000"/>
    <n v="27508000"/>
  </r>
  <r>
    <n v="61"/>
    <n v="6920065"/>
    <s v="Southern Coos Hospital &amp; Health Center"/>
    <x v="0"/>
    <x v="1"/>
    <s v="Yes"/>
    <n v="14286450"/>
    <n v="11545124"/>
    <n v="47362"/>
    <n v="11592486"/>
    <n v="12188484"/>
    <n v="-595998"/>
    <n v="-5.1412440782762213E-2"/>
    <n v="4034356"/>
    <n v="15626842"/>
    <n v="3438358"/>
    <n v="0.22002897322440451"/>
    <n v="68648"/>
    <n v="455000"/>
    <n v="523648"/>
    <s v="na"/>
    <s v="na"/>
    <s v="na"/>
  </r>
  <r>
    <n v="61"/>
    <n v="6920065"/>
    <s v="Southern Coos Hospital &amp; Health Center"/>
    <x v="1"/>
    <x v="1"/>
    <s v="Yes"/>
    <n v="17235033"/>
    <n v="13283131"/>
    <n v="26917"/>
    <n v="13310048"/>
    <n v="13826506"/>
    <n v="-516458"/>
    <n v="-3.8802114011910402E-2"/>
    <n v="691529"/>
    <n v="14001577"/>
    <n v="175071"/>
    <n v="1.2503662980248582E-2"/>
    <n v="221517"/>
    <n v="783739"/>
    <n v="1005256"/>
    <n v="8687378"/>
    <n v="3622675"/>
    <n v="5064703"/>
  </r>
  <r>
    <n v="61"/>
    <n v="6920065"/>
    <s v="Southern Coos Hospital &amp; Health Center"/>
    <x v="2"/>
    <x v="1"/>
    <s v="Yes"/>
    <n v="18690389"/>
    <n v="13097321"/>
    <n v="34793"/>
    <n v="13132113"/>
    <n v="14441815"/>
    <n v="-1309702"/>
    <n v="-9.9732769585519104E-2"/>
    <n v="596086"/>
    <n v="13728199"/>
    <n v="-713616"/>
    <n v="-5.1981763958986897E-2"/>
    <n v="281294"/>
    <n v="1317121"/>
    <n v="1598415"/>
    <n v="8764108"/>
    <n v="3959892"/>
    <n v="4804216"/>
  </r>
  <r>
    <n v="61"/>
    <n v="6920065"/>
    <s v="Southern Coos Hospital &amp; Health Center"/>
    <x v="3"/>
    <x v="1"/>
    <s v="Yes"/>
    <n v="18837406"/>
    <n v="13848435"/>
    <n v="20161"/>
    <n v="13868596"/>
    <n v="14484111"/>
    <n v="-615515"/>
    <n v="-4.4381925899348425E-2"/>
    <n v="852881"/>
    <n v="14721477"/>
    <n v="237366"/>
    <n v="1.6123789752889604E-2"/>
    <n v="291314"/>
    <n v="1344141"/>
    <n v="1635455"/>
    <n v="10361713"/>
    <n v="4203226"/>
    <n v="6158487"/>
  </r>
  <r>
    <n v="61"/>
    <n v="6920065"/>
    <s v="Southern Coos Hospital &amp; Health Center"/>
    <x v="4"/>
    <x v="1"/>
    <s v="Yes"/>
    <n v="21548160"/>
    <n v="15114366"/>
    <n v="14267"/>
    <n v="15128633"/>
    <n v="15465022"/>
    <n v="-336389"/>
    <n v="-2.2235254170023162E-2"/>
    <n v="584403"/>
    <n v="15713036"/>
    <n v="248014"/>
    <n v="1.5783964346546397E-2"/>
    <n v="334575"/>
    <n v="1387354"/>
    <n v="1721929"/>
    <n v="10645452"/>
    <n v="4841187"/>
    <n v="5804265"/>
  </r>
  <r>
    <n v="61"/>
    <n v="6920065"/>
    <s v="Southern Coos Hospital &amp; Health Center"/>
    <x v="5"/>
    <x v="1"/>
    <s v="Yes"/>
    <n v="20562403"/>
    <n v="15281905"/>
    <n v="91217"/>
    <n v="15373122"/>
    <n v="15864528"/>
    <n v="-491406"/>
    <n v="-3.1965270294478897E-2"/>
    <n v="875466"/>
    <n v="16248588"/>
    <n v="384060"/>
    <n v="2.3636515369827828E-2"/>
    <n v="342987"/>
    <n v="1414431"/>
    <n v="1757418"/>
    <n v="10821992"/>
    <n v="5173946"/>
    <n v="5648046"/>
  </r>
  <r>
    <n v="61"/>
    <n v="6920065"/>
    <s v="Southern Coos Hospital &amp; Health Center"/>
    <x v="6"/>
    <x v="1"/>
    <s v="Yes"/>
    <n v="20104915"/>
    <n v="13505536"/>
    <n v="216748"/>
    <n v="13722284"/>
    <n v="14301959"/>
    <n v="-579675"/>
    <n v="-4.2243332086699267E-2"/>
    <n v="828411"/>
    <n v="14550695"/>
    <n v="248736"/>
    <n v="1.7094441193358807E-2"/>
    <n v="385161"/>
    <n v="1378331"/>
    <n v="1763492"/>
    <n v="11129686"/>
    <n v="5906658"/>
    <n v="5223028"/>
  </r>
  <r>
    <n v="61"/>
    <n v="6920065"/>
    <s v="Southern Coos Hospital &amp; Health Center"/>
    <x v="7"/>
    <x v="1"/>
    <s v="Yes"/>
    <n v="18038045"/>
    <n v="13042040"/>
    <n v="554520"/>
    <n v="13596560"/>
    <n v="14053724"/>
    <n v="-457164"/>
    <n v="-3.3623504768853299E-2"/>
    <n v="812503"/>
    <n v="14409063"/>
    <n v="355339"/>
    <n v="2.4660798554354296E-2"/>
    <n v="249335"/>
    <n v="1209696"/>
    <n v="1459031"/>
    <n v="11608753"/>
    <n v="6591545"/>
    <n v="5017208"/>
  </r>
  <r>
    <n v="61"/>
    <n v="6920065"/>
    <s v="Southern Coos Hospital &amp; Health Center"/>
    <x v="8"/>
    <x v="1"/>
    <s v="Yes"/>
    <n v="19527336"/>
    <n v="13553039"/>
    <n v="2297514"/>
    <n v="15850553"/>
    <n v="14454695"/>
    <n v="1395858"/>
    <n v="8.8063678283022681E-2"/>
    <n v="789341"/>
    <n v="16639894"/>
    <n v="2185199"/>
    <n v="0.13132289184053697"/>
    <n v="154783"/>
    <n v="878322"/>
    <n v="1033105"/>
    <n v="12851724"/>
    <n v="7355850"/>
    <n v="5495874"/>
  </r>
  <r>
    <n v="61"/>
    <n v="6920065"/>
    <s v="Southern Coos Hospital &amp; Health Center"/>
    <x v="9"/>
    <x v="1"/>
    <s v="Yes"/>
    <n v="22875121"/>
    <n v="15556069"/>
    <n v="822868"/>
    <n v="16378937"/>
    <n v="16506538"/>
    <n v="-127601"/>
    <n v="-7.7905544175424814E-3"/>
    <n v="576451"/>
    <n v="16955388"/>
    <n v="448850"/>
    <n v="2.647241101176806E-2"/>
    <n v="117676"/>
    <n v="721360"/>
    <n v="839036"/>
    <n v="15125308"/>
    <n v="8003626"/>
    <n v="7121682"/>
  </r>
  <r>
    <n v="61"/>
    <n v="6920065"/>
    <s v="Southern Coos Hospital &amp; Health Center"/>
    <x v="10"/>
    <x v="1"/>
    <s v="Yes"/>
    <n v="24129316"/>
    <n v="15406034"/>
    <n v="905042"/>
    <n v="16311076"/>
    <n v="17072124"/>
    <n v="-761048"/>
    <n v="-4.665835656703457E-2"/>
    <n v="688933"/>
    <n v="17000009"/>
    <n v="-72115"/>
    <n v="-4.2420565777347534E-3"/>
    <n v="77315"/>
    <n v="333780"/>
    <n v="411095"/>
    <n v="15425374"/>
    <n v="8638279"/>
    <n v="6787095"/>
  </r>
  <r>
    <n v="61"/>
    <n v="6920065"/>
    <s v="Southern Coos Hospital &amp; Health Center"/>
    <x v="11"/>
    <x v="1"/>
    <s v="Yes"/>
    <n v="25038263"/>
    <n v="16884812"/>
    <n v="228015"/>
    <n v="17112827"/>
    <n v="17846336"/>
    <n v="-733509"/>
    <n v="-4.2863110811556734E-2"/>
    <n v="929631"/>
    <n v="18042458"/>
    <n v="196122"/>
    <n v="1.087002668926817E-2"/>
    <n v="41241"/>
    <n v="280750"/>
    <n v="321991"/>
    <n v="15782867"/>
    <n v="9085045"/>
    <n v="6697822"/>
  </r>
  <r>
    <n v="61"/>
    <n v="6920065"/>
    <s v="Southern Coos Hospital &amp; Health Center"/>
    <x v="12"/>
    <x v="1"/>
    <s v="Yes"/>
    <n v="28901177"/>
    <n v="18533783"/>
    <n v="63479"/>
    <n v="18597262"/>
    <n v="20536480"/>
    <n v="-1939218"/>
    <n v="-0.10427438189557151"/>
    <n v="1018559"/>
    <n v="19615821"/>
    <n v="-920659"/>
    <n v="-4.693451270788003E-2"/>
    <n v="150762"/>
    <n v="355603"/>
    <n v="506365"/>
    <n v="16132794"/>
    <n v="9722074"/>
    <n v="6410720"/>
  </r>
  <r>
    <n v="63"/>
    <n v="6920380"/>
    <s v="St Anthony Hospital"/>
    <x v="0"/>
    <x v="2"/>
    <s v="Yes"/>
    <n v="58074394"/>
    <n v="34838769"/>
    <n v="1169232"/>
    <n v="36008001"/>
    <n v="31559579"/>
    <n v="4448442"/>
    <n v="0.12354037648465961"/>
    <n v="2934104"/>
    <n v="38942105"/>
    <n v="7382526"/>
    <n v="0.18957696303268659"/>
    <n v="2149164"/>
    <n v="1461131"/>
    <n v="3610295"/>
    <s v="na"/>
    <s v="na"/>
    <s v="na"/>
  </r>
  <r>
    <n v="63"/>
    <n v="6920380"/>
    <s v="St Anthony Hospital"/>
    <x v="1"/>
    <x v="2"/>
    <s v="Yes"/>
    <n v="67416512"/>
    <n v="37435423"/>
    <n v="1715692"/>
    <n v="39151115"/>
    <n v="32684900"/>
    <n v="6466215"/>
    <n v="0.16516043029681274"/>
    <n v="5343093"/>
    <n v="44494208"/>
    <n v="11809308"/>
    <n v="0.26541225320832768"/>
    <n v="2734473"/>
    <n v="1857247"/>
    <n v="4591720"/>
    <n v="548559716"/>
    <n v="30136335"/>
    <n v="24723382"/>
  </r>
  <r>
    <n v="63"/>
    <n v="6920380"/>
    <s v="St Anthony Hospital"/>
    <x v="2"/>
    <x v="2"/>
    <s v="Yes"/>
    <n v="70872975"/>
    <n v="37980790"/>
    <n v="1940529"/>
    <n v="39921319"/>
    <n v="36641137"/>
    <n v="3280182"/>
    <n v="8.2166172916280644E-2"/>
    <n v="-502984"/>
    <n v="39418335"/>
    <n v="2777198"/>
    <n v="7.0454472518943281E-2"/>
    <n v="2877226"/>
    <n v="2481865"/>
    <n v="5359091"/>
    <n v="53367885"/>
    <n v="29951224"/>
    <n v="23416661"/>
  </r>
  <r>
    <n v="63"/>
    <n v="6920380"/>
    <s v="St Anthony Hospital"/>
    <x v="3"/>
    <x v="2"/>
    <s v="Yes"/>
    <n v="76553000"/>
    <n v="45246000"/>
    <n v="1808000"/>
    <n v="47054000"/>
    <n v="42204000"/>
    <n v="4850000"/>
    <n v="0.10307306498916138"/>
    <n v="-6838000"/>
    <n v="40216000"/>
    <n v="-1988000"/>
    <n v="-4.9433061468072408E-2"/>
    <n v="3667000"/>
    <n v="3101000"/>
    <n v="6768000"/>
    <n v="56022000"/>
    <n v="30192000"/>
    <n v="25830000"/>
  </r>
  <r>
    <n v="63"/>
    <n v="6920380"/>
    <s v="St Anthony Hospital"/>
    <x v="4"/>
    <x v="2"/>
    <s v="Yes"/>
    <n v="86901000"/>
    <n v="49892000"/>
    <n v="1754000"/>
    <n v="51732000"/>
    <n v="44512000"/>
    <n v="7220000"/>
    <n v="0.13956545271785356"/>
    <n v="5360000"/>
    <n v="57092000"/>
    <n v="12580000"/>
    <n v="0.22034610803615218"/>
    <n v="4178000"/>
    <n v="3238000"/>
    <n v="7416000"/>
    <n v="56375000"/>
    <n v="31871000"/>
    <n v="24504000"/>
  </r>
  <r>
    <n v="63"/>
    <n v="6920380"/>
    <s v="St Anthony Hospital"/>
    <x v="5"/>
    <x v="2"/>
    <s v="Yes"/>
    <n v="92616753"/>
    <n v="53684959"/>
    <n v="665309"/>
    <n v="54350268"/>
    <n v="46413831"/>
    <n v="7936437"/>
    <n v="0.14602387977185319"/>
    <n v="10138184"/>
    <n v="64488452"/>
    <n v="18074621"/>
    <n v="0.28027686259239099"/>
    <n v="4705224"/>
    <n v="4243965"/>
    <n v="8949189"/>
    <n v="51709034"/>
    <n v="30608543"/>
    <n v="21100491"/>
  </r>
  <r>
    <n v="63"/>
    <n v="6920380"/>
    <s v="St Anthony Hospital"/>
    <x v="6"/>
    <x v="2"/>
    <s v="Yes"/>
    <n v="97025851"/>
    <n v="51918736"/>
    <n v="891386"/>
    <n v="52810122"/>
    <n v="44647032"/>
    <n v="8163090"/>
    <n v="0.15457434466824371"/>
    <n v="356544"/>
    <n v="53166666"/>
    <n v="8519634"/>
    <n v="0.16024390169584829"/>
    <n v="3342460"/>
    <n v="4790473"/>
    <n v="8132933"/>
    <n v="49817592"/>
    <n v="25117326"/>
    <n v="24700266"/>
  </r>
  <r>
    <n v="63"/>
    <n v="6920380"/>
    <s v="St Anthony Hospital"/>
    <x v="7"/>
    <x v="2"/>
    <s v="Yes"/>
    <n v="101324457"/>
    <n v="50173774"/>
    <n v="1623727"/>
    <n v="51797501"/>
    <n v="45381648"/>
    <n v="6415853"/>
    <n v="0.12386414163107985"/>
    <n v="7089925"/>
    <n v="58887426"/>
    <n v="13505778"/>
    <n v="0.22934909737776618"/>
    <n v="2783800"/>
    <n v="3667686"/>
    <n v="6451486"/>
    <n v="95859102"/>
    <n v="26284653"/>
    <n v="69574449"/>
  </r>
  <r>
    <n v="63"/>
    <n v="6920380"/>
    <s v="St Anthony Hospital"/>
    <x v="8"/>
    <x v="2"/>
    <s v="Yes"/>
    <n v="106387857"/>
    <n v="58249613"/>
    <n v="21881"/>
    <n v="58271494"/>
    <n v="51717610"/>
    <n v="6553884"/>
    <n v="0.11247152853160072"/>
    <n v="-4822083"/>
    <n v="53449411"/>
    <n v="1731801"/>
    <n v="3.240074993529863E-2"/>
    <n v="1879091"/>
    <n v="2913388"/>
    <n v="4792479"/>
    <n v="123371913"/>
    <n v="37065027"/>
    <n v="86306886"/>
  </r>
  <r>
    <n v="63"/>
    <n v="6920380"/>
    <s v="St Anthony Hospital"/>
    <x v="9"/>
    <x v="2"/>
    <s v="Yes"/>
    <n v="122495788"/>
    <n v="60858628"/>
    <n v="3157333"/>
    <n v="64015961"/>
    <n v="60115289"/>
    <n v="3900672"/>
    <n v="6.0932803929944906E-2"/>
    <n v="612538"/>
    <n v="64628499"/>
    <n v="4513210"/>
    <n v="6.9833124238271413E-2"/>
    <n v="1174726"/>
    <n v="2434899"/>
    <n v="3609625"/>
    <n v="128098028"/>
    <n v="44591639"/>
    <n v="83506389"/>
  </r>
  <r>
    <n v="63"/>
    <n v="6920380"/>
    <s v="St Anthony Hospital"/>
    <x v="10"/>
    <x v="2"/>
    <s v="Yes"/>
    <n v="124684786"/>
    <n v="65179508"/>
    <n v="2494437"/>
    <n v="67673945"/>
    <n v="60646285"/>
    <n v="7027660"/>
    <n v="0.10384587450901525"/>
    <n v="-88573"/>
    <n v="67585372"/>
    <n v="6939087"/>
    <n v="0.10267143310241748"/>
    <n v="609023"/>
    <n v="907717"/>
    <n v="1516740"/>
    <n v="128961541"/>
    <n v="49429930"/>
    <n v="79531611"/>
  </r>
  <r>
    <n v="63"/>
    <n v="6920380"/>
    <s v="St Anthony Hospital"/>
    <x v="11"/>
    <x v="2"/>
    <s v="Yes"/>
    <n v="133179036"/>
    <n v="68524790"/>
    <n v="6969466"/>
    <n v="75494256"/>
    <n v="62774097"/>
    <n v="12720159"/>
    <n v="0.16849174591507995"/>
    <n v="3629563"/>
    <n v="79123819"/>
    <n v="16349722"/>
    <n v="0.20663464183901437"/>
    <n v="1468143"/>
    <n v="1153542"/>
    <n v="2621685"/>
    <n v="129749892"/>
    <n v="54335032"/>
    <n v="75414860"/>
  </r>
  <r>
    <n v="63"/>
    <n v="6920380"/>
    <s v="St Anthony Hospital"/>
    <x v="12"/>
    <x v="2"/>
    <s v="Yes"/>
    <n v="137031000"/>
    <n v="73927000"/>
    <n v="4061000"/>
    <n v="77988000"/>
    <n v="65825000"/>
    <n v="12163000"/>
    <n v="0.15595989126532286"/>
    <n v="3899000"/>
    <n v="81887000"/>
    <n v="16062000"/>
    <n v="0.19614835077606946"/>
    <n v="1605000"/>
    <n v="1853000"/>
    <n v="3458000"/>
    <n v="125301000"/>
    <n v="53676000"/>
    <n v="71626000"/>
  </r>
  <r>
    <n v="64"/>
    <n v="6920070"/>
    <s v="St Charles Medical Center - Bend"/>
    <x v="0"/>
    <x v="0"/>
    <s v="No"/>
    <n v="443857645"/>
    <n v="258292545"/>
    <n v="10648525"/>
    <n v="268941070"/>
    <n v="245902651"/>
    <n v="23038420"/>
    <n v="8.566345036107724E-2"/>
    <n v="8024881"/>
    <n v="276965951"/>
    <n v="31063301"/>
    <n v="0.11215566710580969"/>
    <n v="6983685"/>
    <n v="17288779"/>
    <n v="24272464"/>
    <s v="na"/>
    <s v="na"/>
    <s v="na"/>
  </r>
  <r>
    <n v="64"/>
    <n v="6920070"/>
    <s v="St Charles Medical Center - Bend"/>
    <x v="1"/>
    <x v="0"/>
    <s v="No"/>
    <n v="505908376"/>
    <n v="282323444"/>
    <n v="14604905"/>
    <n v="296928349"/>
    <n v="286221121"/>
    <n v="10707228"/>
    <n v="3.6059972165204068E-2"/>
    <n v="6968379"/>
    <n v="303896728"/>
    <n v="17675607"/>
    <n v="5.816320273115938E-2"/>
    <n v="18271750"/>
    <n v="15356903"/>
    <n v="33628653"/>
    <n v="317158888"/>
    <n v="130080820"/>
    <n v="187078068"/>
  </r>
  <r>
    <n v="64"/>
    <n v="6920070"/>
    <s v="St Charles Medical Center - Bend"/>
    <x v="2"/>
    <x v="0"/>
    <s v="No"/>
    <n v="584564167"/>
    <n v="269094157"/>
    <n v="25109388"/>
    <n v="341579398"/>
    <n v="346742287"/>
    <n v="-6162889"/>
    <n v="-1.8042332283752079E-2"/>
    <n v="-51297558"/>
    <n v="290281840"/>
    <n v="12178605"/>
    <n v="4.1954415749879494E-2"/>
    <n v="20977621"/>
    <n v="17812373"/>
    <n v="38789994"/>
    <n v="349692498"/>
    <n v="151944689"/>
    <n v="197747809"/>
  </r>
  <r>
    <n v="64"/>
    <n v="6920070"/>
    <s v="St Charles Medical Center - Bend"/>
    <x v="3"/>
    <x v="0"/>
    <s v="No"/>
    <n v="639771615"/>
    <n v="338529813"/>
    <n v="37891685"/>
    <n v="376421498"/>
    <n v="349659340"/>
    <n v="26762158"/>
    <n v="7.1096252850043118E-2"/>
    <n v="237453"/>
    <n v="376658951"/>
    <n v="26999611"/>
    <n v="7.1681851521962103E-2"/>
    <n v="25218000"/>
    <n v="21438487"/>
    <n v="46656487"/>
    <n v="387601000"/>
    <n v="184612000"/>
    <n v="202989000"/>
  </r>
  <r>
    <n v="64"/>
    <n v="6920070"/>
    <s v="St Charles Medical Center - Bend"/>
    <x v="4"/>
    <x v="0"/>
    <s v="No"/>
    <n v="671458348"/>
    <n v="338310960"/>
    <n v="30617764"/>
    <n v="368928724"/>
    <n v="347756991"/>
    <n v="21171733"/>
    <n v="5.7387055067037826E-2"/>
    <n v="-1953398"/>
    <n v="366975326"/>
    <n v="19218335"/>
    <n v="5.236955631180501E-2"/>
    <n v="31709864"/>
    <n v="13104635"/>
    <n v="44814499"/>
    <n v="373957712"/>
    <n v="181503606"/>
    <n v="192454106"/>
  </r>
  <r>
    <n v="64"/>
    <n v="6920070"/>
    <s v="St Charles Medical Center - Bend"/>
    <x v="5"/>
    <x v="0"/>
    <s v="No"/>
    <n v="708243488"/>
    <n v="345811631"/>
    <n v="31314422"/>
    <n v="377126052"/>
    <n v="360902506"/>
    <n v="16223546"/>
    <n v="4.3018894913152271E-2"/>
    <n v="-2029133"/>
    <n v="375096919"/>
    <n v="14194413"/>
    <n v="3.7841987713047573E-2"/>
    <n v="22140629"/>
    <n v="19030977"/>
    <n v="41171606"/>
    <n v="382508000"/>
    <n v="205608218"/>
    <n v="176899782"/>
  </r>
  <r>
    <n v="64"/>
    <n v="6920070"/>
    <s v="St Charles Medical Center - Bend"/>
    <x v="6"/>
    <x v="0"/>
    <s v="No"/>
    <n v="782763986"/>
    <n v="365059709"/>
    <n v="35481720"/>
    <n v="400541429"/>
    <n v="370285346"/>
    <n v="30256083"/>
    <n v="7.5537961392752706E-2"/>
    <n v="424705"/>
    <n v="400966134"/>
    <n v="30680788"/>
    <n v="7.6517155436374079E-2"/>
    <n v="27602641"/>
    <n v="17067609"/>
    <n v="44670250"/>
    <n v="372364264"/>
    <n v="206716905"/>
    <n v="165647359"/>
  </r>
  <r>
    <n v="64"/>
    <n v="6920070"/>
    <s v="St Charles Medical Center - Bend"/>
    <x v="7"/>
    <x v="0"/>
    <s v="No"/>
    <n v="859888361"/>
    <n v="383158346"/>
    <n v="33265537"/>
    <n v="416423883"/>
    <n v="389761038"/>
    <n v="26662845"/>
    <n v="6.4028135965486885E-2"/>
    <n v="592818"/>
    <n v="417016701"/>
    <n v="27255663"/>
    <n v="6.5358684519448054E-2"/>
    <n v="26955054"/>
    <n v="18885983"/>
    <n v="45841037"/>
    <n v="352918926"/>
    <n v="188131246"/>
    <n v="164787680"/>
  </r>
  <r>
    <n v="64"/>
    <n v="6920070"/>
    <s v="St Charles Medical Center - Bend"/>
    <x v="8"/>
    <x v="0"/>
    <s v="No"/>
    <n v="962258044"/>
    <n v="404401359"/>
    <n v="58641720"/>
    <n v="463043079"/>
    <n v="413009510"/>
    <n v="50033569"/>
    <n v="0.10805381025898024"/>
    <n v="716071"/>
    <n v="463759150"/>
    <n v="50749640"/>
    <n v="0.10943102685952395"/>
    <n v="13387649"/>
    <n v="3496018"/>
    <n v="16883667"/>
    <n v="396445251"/>
    <n v="208622867"/>
    <n v="187822384"/>
  </r>
  <r>
    <n v="64"/>
    <n v="6920070"/>
    <s v="St Charles Medical Center - Bend"/>
    <x v="9"/>
    <x v="0"/>
    <s v="No"/>
    <n v="1044415901"/>
    <n v="430301100"/>
    <n v="81576864"/>
    <n v="511877964"/>
    <n v="450056793"/>
    <n v="61821171"/>
    <n v="0.12077326110486757"/>
    <n v="684384"/>
    <n v="512562348"/>
    <n v="62505555"/>
    <n v="0.12194722309177497"/>
    <n v="8262594"/>
    <n v="3393853"/>
    <n v="11656447"/>
    <n v="434363291"/>
    <n v="230564573"/>
    <n v="203798718"/>
  </r>
  <r>
    <n v="64"/>
    <n v="6920070"/>
    <s v="St Charles Medical Center - Bend"/>
    <x v="10"/>
    <x v="0"/>
    <s v="No"/>
    <n v="1189156356"/>
    <n v="516076195"/>
    <n v="62073528"/>
    <n v="578149723"/>
    <n v="555294714"/>
    <n v="22855009"/>
    <n v="3.9531298019838366E-2"/>
    <n v="20110235"/>
    <n v="598259958"/>
    <n v="42965244"/>
    <n v="7.1817014368860704E-2"/>
    <n v="7122635"/>
    <n v="10040215"/>
    <n v="17162850"/>
    <n v="465011237"/>
    <n v="242267220"/>
    <n v="222744017"/>
  </r>
  <r>
    <n v="64"/>
    <n v="6920070"/>
    <s v="St Charles Medical Center - Bend"/>
    <x v="11"/>
    <x v="0"/>
    <s v="No"/>
    <n v="1268241236"/>
    <n v="530004040"/>
    <n v="68491272"/>
    <n v="598495312"/>
    <n v="586713223"/>
    <n v="11782089"/>
    <n v="1.9686184275408327E-2"/>
    <n v="57984665"/>
    <n v="656479977"/>
    <n v="69766754"/>
    <n v="0.10627400140796678"/>
    <n v="17705132"/>
    <n v="4343565"/>
    <n v="22048697"/>
    <n v="487589819"/>
    <n v="253192186"/>
    <n v="234397633"/>
  </r>
  <r>
    <n v="64"/>
    <n v="6920070"/>
    <s v="St Charles Medical Center - Bend"/>
    <x v="12"/>
    <x v="0"/>
    <s v="No"/>
    <n v="1330505240"/>
    <n v="550586924"/>
    <n v="65346202"/>
    <n v="615933126"/>
    <n v="606007111"/>
    <n v="9926015"/>
    <n v="1.6115410230428166E-2"/>
    <n v="-21840188"/>
    <n v="594092938"/>
    <n v="-11914173"/>
    <n v="-2.0054392567110436E-2"/>
    <n v="28703612"/>
    <n v="0"/>
    <n v="28703612"/>
    <n v="564706384"/>
    <n v="278830912"/>
    <n v="285875472"/>
  </r>
  <r>
    <n v="65"/>
    <n v="6920060"/>
    <s v="Saint Alphonsus Medical Center - Baker City"/>
    <x v="0"/>
    <x v="2"/>
    <s v="Yes"/>
    <n v="34564033"/>
    <n v="20101745"/>
    <n v="449770"/>
    <n v="20551515"/>
    <n v="20778071"/>
    <n v="-226556"/>
    <n v="-1.1023810166793057E-2"/>
    <n v="0"/>
    <n v="20551515"/>
    <n v="-226556"/>
    <n v="-1.1023810166793057E-2"/>
    <n v="1376396"/>
    <n v="738000"/>
    <n v="2114396"/>
    <s v="na"/>
    <s v="na"/>
    <s v="na"/>
  </r>
  <r>
    <n v="65"/>
    <n v="6920060"/>
    <s v="Saint Alphonsus Medical Center - Baker City"/>
    <x v="1"/>
    <x v="2"/>
    <s v="Yes"/>
    <n v="37935050"/>
    <n v="21332245"/>
    <n v="780680"/>
    <n v="22112925"/>
    <n v="23245246"/>
    <n v="-1132321"/>
    <n v="-5.1206296769875537E-2"/>
    <n v="-32709"/>
    <n v="22080216"/>
    <n v="-1165031"/>
    <n v="-5.2763568979578825E-2"/>
    <n v="1387934"/>
    <n v="1727698"/>
    <n v="3115632"/>
    <n v="25748469"/>
    <n v="14672055"/>
    <n v="11076414"/>
  </r>
  <r>
    <n v="65"/>
    <n v="6920060"/>
    <s v="Saint Alphonsus Medical Center - Baker City"/>
    <x v="2"/>
    <x v="2"/>
    <s v="Yes"/>
    <n v="39447780"/>
    <n v="25582420"/>
    <n v="1023029"/>
    <n v="26605449"/>
    <n v="26411667"/>
    <n v="193782"/>
    <n v="7.2835455624146771E-3"/>
    <n v="-67432"/>
    <n v="26538017"/>
    <n v="126350"/>
    <n v="4.7610942445322872E-3"/>
    <n v="875890"/>
    <n v="1996114"/>
    <n v="2872004"/>
    <n v="26417214"/>
    <n v="15738338"/>
    <n v="10678876"/>
  </r>
  <r>
    <n v="65"/>
    <n v="6920060"/>
    <s v="Saint Alphonsus Medical Center - Baker City"/>
    <x v="3"/>
    <x v="2"/>
    <s v="Yes"/>
    <n v="42206040"/>
    <n v="27089386"/>
    <n v="165556"/>
    <n v="27254942"/>
    <n v="26948466"/>
    <n v="306476"/>
    <n v="1.1244786358378601E-2"/>
    <n v="-52203"/>
    <n v="27202739"/>
    <n v="254273"/>
    <n v="9.3473307963584107E-3"/>
    <n v="1035477"/>
    <n v="1995228"/>
    <n v="3030705"/>
    <n v="26802566"/>
    <n v="17023896"/>
    <n v="9778670"/>
  </r>
  <r>
    <n v="65"/>
    <n v="6920060"/>
    <s v="Saint Alphonsus Medical Center - Baker City"/>
    <x v="4"/>
    <x v="2"/>
    <s v="Yes"/>
    <n v="47230027"/>
    <n v="27339954"/>
    <n v="113521"/>
    <n v="27453475"/>
    <n v="27166115"/>
    <n v="287360"/>
    <n v="1.0467163082269184E-2"/>
    <n v="-36844"/>
    <n v="27416631"/>
    <n v="250516"/>
    <n v="9.1373735890452768E-3"/>
    <n v="1402482"/>
    <n v="2531891"/>
    <n v="3934373"/>
    <n v="6075989"/>
    <n v="125618"/>
    <n v="5950371"/>
  </r>
  <r>
    <n v="65"/>
    <n v="6920060"/>
    <s v="Saint Alphonsus Medical Center - Baker City"/>
    <x v="5"/>
    <x v="2"/>
    <s v="Yes"/>
    <n v="50660923"/>
    <n v="28499331"/>
    <n v="130747"/>
    <n v="28630078"/>
    <n v="27989911"/>
    <n v="640167"/>
    <n v="2.2359946067908022E-2"/>
    <n v="578952"/>
    <n v="29209030"/>
    <n v="1219119"/>
    <n v="4.1737743430713035E-2"/>
    <n v="1516186"/>
    <n v="2165200"/>
    <n v="3681386"/>
    <n v="7980019"/>
    <n v="680986"/>
    <n v="7299033"/>
  </r>
  <r>
    <n v="65"/>
    <n v="6920060"/>
    <s v="Saint Alphonsus Medical Center - Baker City"/>
    <x v="6"/>
    <x v="2"/>
    <s v="Yes"/>
    <n v="49844000"/>
    <n v="30980000"/>
    <n v="242000"/>
    <n v="31222000"/>
    <n v="30284000"/>
    <n v="938000"/>
    <n v="3.0042918454935622E-2"/>
    <n v="-116000"/>
    <n v="31106000"/>
    <n v="822000"/>
    <n v="2.6425769947920015E-2"/>
    <n v="1540000"/>
    <n v="1841000"/>
    <n v="3381000"/>
    <n v="10194000"/>
    <n v="1482000"/>
    <n v="8712000"/>
  </r>
  <r>
    <n v="65"/>
    <n v="6920060"/>
    <s v="Saint Alphonsus Medical Center - Baker City"/>
    <x v="7"/>
    <x v="2"/>
    <s v="Yes"/>
    <n v="52313718"/>
    <n v="30068969"/>
    <n v="537162"/>
    <n v="30606131"/>
    <n v="31554196"/>
    <n v="-948065"/>
    <n v="-3.0976309942605945E-2"/>
    <n v="294778"/>
    <n v="30900909"/>
    <n v="-653287"/>
    <n v="-2.1141352184817604E-2"/>
    <n v="1451878"/>
    <n v="1614404"/>
    <n v="3066282"/>
    <n v="13107339"/>
    <n v="2541431"/>
    <n v="10565908"/>
  </r>
  <r>
    <n v="65"/>
    <n v="6920060"/>
    <s v="Saint Alphonsus Medical Center - Baker City"/>
    <x v="8"/>
    <x v="2"/>
    <s v="Yes"/>
    <n v="53682326"/>
    <n v="31341047"/>
    <n v="593847"/>
    <n v="31934894"/>
    <n v="33171481"/>
    <n v="-1236587"/>
    <n v="-3.8722126336163822E-2"/>
    <n v="209382"/>
    <n v="32144276"/>
    <n v="-1027205"/>
    <n v="-3.1956078276580251E-2"/>
    <n v="1033940"/>
    <n v="1350026"/>
    <n v="2383966"/>
    <n v="12992935"/>
    <n v="3710509"/>
    <n v="9282426"/>
  </r>
  <r>
    <n v="65"/>
    <n v="6920060"/>
    <s v="Saint Alphonsus Medical Center - Baker City"/>
    <x v="9"/>
    <x v="2"/>
    <s v="Yes"/>
    <n v="55332827"/>
    <n v="30140372"/>
    <n v="654735"/>
    <n v="30795107"/>
    <n v="32048079"/>
    <n v="-1252972"/>
    <n v="-4.0687372834911729E-2"/>
    <n v="2292"/>
    <n v="30797399"/>
    <n v="-1250680"/>
    <n v="-4.0609922935375159E-2"/>
    <n v="718982"/>
    <n v="509713"/>
    <n v="1228695"/>
    <n v="14361394"/>
    <n v="5119396"/>
    <n v="9241998"/>
  </r>
  <r>
    <n v="65"/>
    <n v="6920060"/>
    <s v="Saint Alphonsus Medical Center - Baker City"/>
    <x v="10"/>
    <x v="2"/>
    <s v="Yes"/>
    <n v="55103084"/>
    <n v="30084370"/>
    <n v="1261951"/>
    <n v="31346321"/>
    <n v="31791163"/>
    <n v="-444842"/>
    <n v="-1.4191202852800493E-2"/>
    <n v="-157963"/>
    <n v="31188358"/>
    <n v="-602805"/>
    <n v="-1.9327885103794178E-2"/>
    <n v="618732"/>
    <n v="671425"/>
    <n v="1290157"/>
    <n v="15074630"/>
    <n v="6457464"/>
    <n v="8617166"/>
  </r>
  <r>
    <n v="65"/>
    <n v="6920060"/>
    <s v="Saint Alphonsus Medical Center - Baker City"/>
    <x v="11"/>
    <x v="2"/>
    <s v="Yes"/>
    <n v="58303780"/>
    <n v="30745117"/>
    <n v="856762"/>
    <n v="31601879"/>
    <n v="32690115"/>
    <n v="-1088236"/>
    <n v="-3.4435800478825961E-2"/>
    <n v="155847"/>
    <n v="31757726"/>
    <n v="-932389"/>
    <n v="-2.9359438393038596E-2"/>
    <n v="563901"/>
    <n v="667759"/>
    <n v="1231660"/>
    <n v="16131018"/>
    <n v="7716876"/>
    <n v="8414142"/>
  </r>
  <r>
    <n v="65"/>
    <n v="6920060"/>
    <s v="Saint Alphonsus Medical Center - Baker City"/>
    <x v="12"/>
    <x v="2"/>
    <s v="Yes"/>
    <n v="61556934"/>
    <n v="32351140"/>
    <n v="1409455"/>
    <n v="33760595"/>
    <n v="32238848"/>
    <n v="1521747"/>
    <n v="4.5074649898794734E-2"/>
    <n v="16945"/>
    <n v="33777540"/>
    <n v="1538692"/>
    <n v="4.5553702253035594E-2"/>
    <n v="828669"/>
    <n v="689192"/>
    <n v="1517861"/>
    <n v="19535813"/>
    <n v="8866585"/>
    <n v="10669228"/>
  </r>
  <r>
    <n v="67"/>
    <n v="6920540"/>
    <s v="Providence St Vincent Medical Center"/>
    <x v="0"/>
    <x v="0"/>
    <s v="No"/>
    <n v="1143037566"/>
    <n v="600188782"/>
    <n v="17951218"/>
    <n v="618140000"/>
    <n v="572014000"/>
    <n v="46126000"/>
    <n v="7.4620636101853946E-2"/>
    <n v="35659454"/>
    <n v="653799454"/>
    <n v="81785217"/>
    <n v="0.12509220755635564"/>
    <n v="48503737"/>
    <n v="8628000"/>
    <n v="57131737"/>
    <s v="na"/>
    <s v="na"/>
    <s v="na"/>
  </r>
  <r>
    <n v="67"/>
    <n v="6920540"/>
    <s v="Providence St Vincent Medical Center"/>
    <x v="1"/>
    <x v="0"/>
    <s v="No"/>
    <n v="1190847557"/>
    <n v="620845081"/>
    <n v="18231707"/>
    <n v="639076788"/>
    <n v="581448042"/>
    <n v="57628746"/>
    <n v="9.0174994745701828E-2"/>
    <n v="72726012"/>
    <n v="711802800"/>
    <n v="130354758"/>
    <n v="0.18313324701729186"/>
    <n v="56540296"/>
    <n v="10961102"/>
    <n v="67501398"/>
    <n v="471784543"/>
    <n v="256486628"/>
    <n v="215297915"/>
  </r>
  <r>
    <n v="67"/>
    <n v="6920540"/>
    <s v="Providence St Vincent Medical Center"/>
    <x v="2"/>
    <x v="0"/>
    <s v="No"/>
    <n v="1235687474"/>
    <n v="661685806"/>
    <n v="19701593"/>
    <n v="681387399"/>
    <n v="619487367"/>
    <n v="61900032"/>
    <n v="9.0844110253350902E-2"/>
    <n v="-69117723"/>
    <n v="612269676"/>
    <n v="-7217691"/>
    <n v="-1.1788418213284173E-2"/>
    <n v="65828937"/>
    <n v="13740321"/>
    <n v="79569258"/>
    <n v="499111757"/>
    <n v="278759335"/>
    <n v="220352422"/>
  </r>
  <r>
    <n v="67"/>
    <n v="6920540"/>
    <s v="Providence St Vincent Medical Center"/>
    <x v="3"/>
    <x v="0"/>
    <s v="No"/>
    <n v="1266823424"/>
    <n v="688519261"/>
    <n v="17753085"/>
    <n v="706272346"/>
    <n v="646930866"/>
    <n v="59341480"/>
    <n v="8.4020676069341674E-2"/>
    <n v="-5881475"/>
    <n v="700390871"/>
    <n v="53460005"/>
    <n v="7.632881468553579E-2"/>
    <n v="81540243"/>
    <n v="12785441"/>
    <n v="94325684"/>
    <n v="519033558"/>
    <n v="303457946"/>
    <n v="215575612"/>
  </r>
  <r>
    <n v="67"/>
    <n v="6920540"/>
    <s v="Providence St Vincent Medical Center"/>
    <x v="4"/>
    <x v="0"/>
    <s v="No"/>
    <n v="1277933534"/>
    <n v="703173625"/>
    <n v="19588917"/>
    <n v="722762542"/>
    <n v="662106673"/>
    <n v="60655869"/>
    <n v="8.3922264195036275E-2"/>
    <n v="21009378"/>
    <n v="743771920"/>
    <n v="81665247"/>
    <n v="0.10979877675403503"/>
    <n v="70603385"/>
    <n v="13780272"/>
    <n v="84383657"/>
    <n v="527248837"/>
    <n v="322950366"/>
    <n v="204298471"/>
  </r>
  <r>
    <n v="67"/>
    <n v="6920540"/>
    <s v="Providence St Vincent Medical Center"/>
    <x v="5"/>
    <x v="0"/>
    <s v="No"/>
    <n v="1334302973"/>
    <n v="749753505"/>
    <n v="16628252"/>
    <n v="766381757"/>
    <n v="698766003"/>
    <n v="67615754"/>
    <n v="8.822724886443245E-2"/>
    <n v="27351307"/>
    <n v="793733064"/>
    <n v="94967061"/>
    <n v="0.11964609426929454"/>
    <n v="53780730"/>
    <n v="12618651"/>
    <n v="66399381"/>
    <n v="540290170"/>
    <n v="335688715"/>
    <n v="204601455"/>
  </r>
  <r>
    <n v="67"/>
    <n v="6920540"/>
    <s v="Providence St Vincent Medical Center"/>
    <x v="6"/>
    <x v="0"/>
    <s v="No"/>
    <n v="1378380363"/>
    <n v="760034412"/>
    <n v="18380255"/>
    <n v="778414667"/>
    <n v="709179052"/>
    <n v="69235615"/>
    <n v="8.8944386501391554E-2"/>
    <n v="-1313761"/>
    <n v="777100906"/>
    <n v="67921854"/>
    <n v="8.7404162671250313E-2"/>
    <n v="63896140"/>
    <n v="13070822"/>
    <n v="76966962"/>
    <n v="569325715"/>
    <n v="359684208"/>
    <n v="209641507"/>
  </r>
  <r>
    <n v="67"/>
    <n v="6920540"/>
    <s v="Providence St Vincent Medical Center"/>
    <x v="7"/>
    <x v="0"/>
    <s v="No"/>
    <n v="1443661427"/>
    <n v="778657378"/>
    <n v="15884950"/>
    <n v="794542328"/>
    <n v="686358779"/>
    <n v="108183549"/>
    <n v="0.13615832056715801"/>
    <n v="-602792"/>
    <n v="793939536"/>
    <n v="107580757"/>
    <n v="0.1355024559452094"/>
    <n v="64300108"/>
    <n v="12664869"/>
    <n v="76964977"/>
    <n v="579791618"/>
    <n v="384486852"/>
    <n v="195304766"/>
  </r>
  <r>
    <n v="67"/>
    <n v="6920540"/>
    <s v="Providence St Vincent Medical Center"/>
    <x v="8"/>
    <x v="0"/>
    <s v="No"/>
    <n v="1471183464"/>
    <n v="789552296"/>
    <n v="15305643"/>
    <n v="804857939"/>
    <n v="738808427"/>
    <n v="66049512"/>
    <n v="8.2063565257321766E-2"/>
    <n v="-195562"/>
    <n v="804662377"/>
    <n v="65853950"/>
    <n v="8.1840473572930575E-2"/>
    <n v="32159628"/>
    <n v="5124906"/>
    <n v="37284534"/>
    <n v="584013826"/>
    <n v="408070824"/>
    <n v="175943002"/>
  </r>
  <r>
    <n v="67"/>
    <n v="6920540"/>
    <s v="Providence St Vincent Medical Center"/>
    <x v="9"/>
    <x v="0"/>
    <s v="No"/>
    <n v="1553745254"/>
    <n v="827526207"/>
    <n v="26466791"/>
    <n v="853992998"/>
    <n v="776178910"/>
    <n v="77814088"/>
    <n v="9.1117946145033851E-2"/>
    <n v="111004905"/>
    <n v="964997903"/>
    <n v="188818992"/>
    <n v="0.19566777442002378"/>
    <n v="29586121"/>
    <n v="0"/>
    <n v="29586121"/>
    <n v="601907822"/>
    <n v="427617574"/>
    <n v="174290248"/>
  </r>
  <r>
    <n v="67"/>
    <n v="6920540"/>
    <s v="Providence St Vincent Medical Center"/>
    <x v="10"/>
    <x v="0"/>
    <s v="No"/>
    <n v="1705512783"/>
    <n v="861680736"/>
    <n v="23512934"/>
    <n v="885193669"/>
    <n v="826344026"/>
    <n v="58849643"/>
    <n v="6.6482223112239627E-2"/>
    <n v="1676745"/>
    <n v="886870414"/>
    <n v="60526387"/>
    <n v="6.8247159950923786E-2"/>
    <n v="26599225"/>
    <n v="2793464"/>
    <n v="29392689"/>
    <n v="642648190"/>
    <n v="448023888"/>
    <n v="194624302"/>
  </r>
  <r>
    <n v="67"/>
    <n v="6920540"/>
    <s v="Providence St Vincent Medical Center"/>
    <x v="11"/>
    <x v="0"/>
    <s v="No"/>
    <n v="1846152578"/>
    <n v="906433775"/>
    <n v="23184433"/>
    <n v="929618207"/>
    <n v="858645038"/>
    <n v="70973169"/>
    <n v="7.6346578052768274E-2"/>
    <n v="16357550"/>
    <n v="945975757"/>
    <n v="87330718"/>
    <n v="9.2318135379023253E-2"/>
    <n v="29872950"/>
    <n v="6126415"/>
    <n v="35999365"/>
    <n v="677796420"/>
    <n v="471345063"/>
    <n v="206451357"/>
  </r>
  <r>
    <n v="67"/>
    <n v="6920540"/>
    <s v="Providence St Vincent Medical Center"/>
    <x v="12"/>
    <x v="0"/>
    <s v="No"/>
    <n v="1933918597"/>
    <n v="941278933"/>
    <n v="26460848"/>
    <n v="967739780"/>
    <n v="924686065"/>
    <n v="43053715"/>
    <n v="4.4488937925027741E-2"/>
    <n v="-17142789"/>
    <n v="950596991"/>
    <n v="25910925"/>
    <n v="2.7257528947932468E-2"/>
    <n v="32323979"/>
    <n v="7293685"/>
    <n v="39617664"/>
    <n v="702370595"/>
    <n v="495084213"/>
    <n v="207286382"/>
  </r>
  <r>
    <n v="68"/>
    <n v="6920780"/>
    <s v="Adventist Tillamook Regional Medical Center"/>
    <x v="0"/>
    <x v="2"/>
    <s v="Yes"/>
    <n v="59732728"/>
    <n v="37638331"/>
    <n v="2183669"/>
    <n v="39822000"/>
    <n v="37302000"/>
    <n v="2520000"/>
    <n v="6.3281603133946054E-2"/>
    <n v="0"/>
    <n v="39822000"/>
    <n v="2520000"/>
    <n v="6.3281603133946054E-2"/>
    <n v="4076678"/>
    <n v="958000"/>
    <n v="5034678"/>
    <s v="na"/>
    <s v="na"/>
    <s v="na"/>
  </r>
  <r>
    <n v="68"/>
    <n v="6920780"/>
    <s v="Adventist Tillamook Regional Medical Center"/>
    <x v="1"/>
    <x v="2"/>
    <s v="Yes"/>
    <n v="61577456"/>
    <n v="37713651"/>
    <n v="2224223"/>
    <n v="39937874"/>
    <n v="39619673"/>
    <n v="318201"/>
    <n v="7.9673995666369214E-3"/>
    <n v="0"/>
    <n v="39937874"/>
    <n v="318201"/>
    <n v="7.9673995666369214E-3"/>
    <n v="5774849"/>
    <n v="1069102"/>
    <n v="6843951"/>
    <n v="29739495"/>
    <n v="18544292"/>
    <n v="11195203"/>
  </r>
  <r>
    <n v="68"/>
    <n v="6920780"/>
    <s v="Adventist Tillamook Regional Medical Center"/>
    <x v="2"/>
    <x v="2"/>
    <s v="Yes"/>
    <n v="62744015"/>
    <n v="38025780"/>
    <n v="0"/>
    <n v="38025780"/>
    <n v="37603136"/>
    <n v="422644"/>
    <n v="1.1114670100126808E-2"/>
    <n v="2093922"/>
    <n v="40119702"/>
    <n v="2516566"/>
    <n v="6.2726437997969176E-2"/>
    <n v="5060537"/>
    <n v="1118709"/>
    <n v="6179246"/>
    <n v="29739495"/>
    <n v="18544292"/>
    <n v="11195203"/>
  </r>
  <r>
    <n v="68"/>
    <n v="6920780"/>
    <s v="Adventist Tillamook Regional Medical Center"/>
    <x v="3"/>
    <x v="2"/>
    <s v="Yes"/>
    <n v="68462495"/>
    <n v="43069424"/>
    <n v="0"/>
    <n v="43069424"/>
    <n v="42148802"/>
    <n v="920622"/>
    <n v="2.1375303277796333E-2"/>
    <n v="2066444"/>
    <n v="45135868"/>
    <n v="2987066"/>
    <n v="6.6179429627895928E-2"/>
    <n v="5745013"/>
    <n v="1071768"/>
    <n v="6816781"/>
    <n v="29882957"/>
    <n v="20759628"/>
    <n v="9123329"/>
  </r>
  <r>
    <n v="68"/>
    <n v="6920780"/>
    <s v="Adventist Tillamook Regional Medical Center"/>
    <x v="4"/>
    <x v="2"/>
    <s v="Yes"/>
    <n v="76085765"/>
    <n v="47444787"/>
    <n v="667054"/>
    <n v="48111841"/>
    <n v="46986562"/>
    <n v="1125279"/>
    <n v="2.33888160712869E-2"/>
    <n v="1756063"/>
    <n v="49867904"/>
    <n v="2881342"/>
    <n v="5.7779488787016192E-2"/>
    <n v="5701930"/>
    <n v="973509"/>
    <n v="6675439"/>
    <n v="30546682"/>
    <n v="22109461"/>
    <n v="8437221"/>
  </r>
  <r>
    <n v="68"/>
    <n v="6920780"/>
    <s v="Adventist Tillamook Regional Medical Center"/>
    <x v="5"/>
    <x v="2"/>
    <s v="Yes"/>
    <n v="82858403"/>
    <n v="51147186"/>
    <n v="621333"/>
    <n v="52332549"/>
    <n v="51494428"/>
    <n v="838121"/>
    <n v="1.6015290980762278E-2"/>
    <n v="1704639"/>
    <n v="54037188"/>
    <n v="2542760"/>
    <n v="4.7055742426863514E-2"/>
    <n v="5845537"/>
    <n v="1219404"/>
    <n v="7064941"/>
    <n v="33612034"/>
    <n v="24876429"/>
    <n v="8735605"/>
  </r>
  <r>
    <n v="68"/>
    <n v="6920780"/>
    <s v="Adventist Tillamook Regional Medical Center"/>
    <x v="6"/>
    <x v="2"/>
    <s v="Yes"/>
    <n v="87209000"/>
    <n v="51744000"/>
    <n v="699000"/>
    <n v="52443000"/>
    <n v="53879000"/>
    <n v="-1436000"/>
    <n v="-2.7382110100490055E-2"/>
    <n v="1543000"/>
    <n v="53986000"/>
    <n v="107000"/>
    <n v="1.9819953321231431E-3"/>
    <n v="6361000"/>
    <n v="1170000"/>
    <n v="7531000"/>
    <n v="35672000"/>
    <n v="24640000"/>
    <n v="11032000"/>
  </r>
  <r>
    <n v="68"/>
    <n v="6920780"/>
    <s v="Adventist Tillamook Regional Medical Center"/>
    <x v="7"/>
    <x v="2"/>
    <s v="Yes"/>
    <n v="90396248"/>
    <n v="53610532"/>
    <n v="2743000"/>
    <n v="56353532"/>
    <n v="55096000"/>
    <n v="1257532"/>
    <n v="2.2315052053880135E-2"/>
    <n v="-587000"/>
    <n v="55766532"/>
    <n v="670532"/>
    <n v="1.2023914271735599E-2"/>
    <n v="6414760"/>
    <n v="1185084"/>
    <n v="7599844"/>
    <n v="39997355"/>
    <n v="25830450"/>
    <n v="14166905"/>
  </r>
  <r>
    <n v="68"/>
    <n v="6920780"/>
    <s v="Adventist Tillamook Regional Medical Center"/>
    <x v="8"/>
    <x v="2"/>
    <s v="Yes"/>
    <n v="103244478"/>
    <n v="62591143"/>
    <n v="2030511"/>
    <n v="64621654"/>
    <n v="61815621"/>
    <n v="2806033"/>
    <n v="4.3422488071877575E-2"/>
    <n v="-1346938"/>
    <n v="63274716"/>
    <n v="1459095"/>
    <n v="2.3059684693013872E-2"/>
    <n v="3246625"/>
    <n v="1089327"/>
    <n v="4335952"/>
    <n v="40551936"/>
    <n v="27749865"/>
    <n v="12802071"/>
  </r>
  <r>
    <n v="68"/>
    <n v="6920780"/>
    <s v="Adventist Tillamook Regional Medical Center"/>
    <x v="9"/>
    <x v="2"/>
    <s v="Yes"/>
    <n v="116942078"/>
    <n v="72426561"/>
    <n v="1675221"/>
    <n v="74101782"/>
    <n v="69439571"/>
    <n v="4662211"/>
    <n v="6.2916314212254701E-2"/>
    <n v="-1244142"/>
    <n v="72857640"/>
    <n v="3418069"/>
    <n v="4.6914352427555983E-2"/>
    <n v="2995912"/>
    <n v="929148"/>
    <n v="3925060"/>
    <n v="42278230"/>
    <n v="29702850"/>
    <n v="12575380"/>
  </r>
  <r>
    <n v="68"/>
    <n v="6920780"/>
    <s v="Adventist Tillamook Regional Medical Center"/>
    <x v="10"/>
    <x v="2"/>
    <s v="Yes"/>
    <n v="127793751"/>
    <n v="76331061"/>
    <n v="1903513"/>
    <n v="78234574"/>
    <n v="70962753"/>
    <n v="7271821"/>
    <n v="9.2948943519523736E-2"/>
    <n v="-1542970"/>
    <n v="76691604"/>
    <n v="5728851"/>
    <n v="7.4699845891865818E-2"/>
    <n v="2050725"/>
    <n v="1391196"/>
    <n v="3441921"/>
    <n v="44505541"/>
    <n v="31720421"/>
    <n v="12785120"/>
  </r>
  <r>
    <n v="68"/>
    <n v="6920780"/>
    <s v="Adventist Tillamook Regional Medical Center"/>
    <x v="11"/>
    <x v="2"/>
    <s v="Yes"/>
    <n v="139219892"/>
    <n v="82557102"/>
    <n v="1161533"/>
    <n v="83718635"/>
    <n v="76658743"/>
    <n v="7059892"/>
    <n v="8.4328799675245536E-2"/>
    <n v="487794"/>
    <n v="84206429"/>
    <n v="7547686"/>
    <n v="8.9633132406077926E-2"/>
    <n v="2293202"/>
    <n v="2357375"/>
    <n v="4650577"/>
    <n v="45068446"/>
    <n v="33575338"/>
    <n v="11493108"/>
  </r>
  <r>
    <n v="68"/>
    <n v="6920780"/>
    <s v="Adventist Tillamook Regional Medical Center"/>
    <x v="12"/>
    <x v="2"/>
    <s v="Yes"/>
    <n v="144012665"/>
    <n v="85693738"/>
    <n v="1654316"/>
    <n v="87348054"/>
    <n v="83242391"/>
    <n v="4105663"/>
    <n v="4.700348561858058E-2"/>
    <n v="-1003258"/>
    <n v="86344796"/>
    <n v="3102405"/>
    <n v="3.5930422488924522E-2"/>
    <n v="5192501"/>
    <n v="2057293"/>
    <n v="7249794"/>
    <n v="45623133"/>
    <n v="35339929"/>
    <n v="10283204"/>
  </r>
  <r>
    <n v="69"/>
    <n v="6920004"/>
    <s v="Tuality Community Hospital"/>
    <x v="0"/>
    <x v="0"/>
    <s v="No"/>
    <n v="284228682"/>
    <n v="130419200"/>
    <n v="6844800"/>
    <n v="137264000"/>
    <n v="136387100"/>
    <n v="876900"/>
    <n v="6.3884193962000235E-3"/>
    <n v="1078600"/>
    <n v="138342600"/>
    <n v="1955500"/>
    <n v="1.4135197690371585E-2"/>
    <n v="6636339"/>
    <n v="11122700"/>
    <n v="17759039"/>
    <s v="na"/>
    <s v="na"/>
    <s v="na"/>
  </r>
  <r>
    <n v="69"/>
    <n v="6920004"/>
    <s v="Tuality Community Hospital"/>
    <x v="1"/>
    <x v="0"/>
    <s v="No"/>
    <n v="316132655"/>
    <n v="142546900"/>
    <n v="6726500"/>
    <n v="149273400"/>
    <n v="147699200"/>
    <n v="1574200"/>
    <n v="1.0545750281027966E-2"/>
    <n v="2593300"/>
    <n v="151866700"/>
    <n v="4167500"/>
    <n v="2.7441828919703926E-2"/>
    <n v="5028109"/>
    <n v="13080800"/>
    <n v="18108909"/>
    <n v="122573500"/>
    <n v="73301200"/>
    <n v="49272300"/>
  </r>
  <r>
    <n v="69"/>
    <n v="6920004"/>
    <s v="Tuality Community Hospital"/>
    <x v="2"/>
    <x v="0"/>
    <s v="No"/>
    <n v="337411663"/>
    <n v="148146300"/>
    <n v="6861100"/>
    <n v="155007400"/>
    <n v="155049700"/>
    <n v="-42300"/>
    <n v="-2.7289019750024839E-4"/>
    <n v="-4648100"/>
    <n v="150359300"/>
    <n v="-4690400"/>
    <n v="-3.119461183977313E-2"/>
    <n v="5431446"/>
    <n v="16661500"/>
    <n v="22092946"/>
    <n v="131682400"/>
    <n v="81305300"/>
    <n v="50377100"/>
  </r>
  <r>
    <n v="69"/>
    <n v="6920004"/>
    <s v="Tuality Community Hospital"/>
    <x v="3"/>
    <x v="0"/>
    <s v="No"/>
    <n v="347407200"/>
    <n v="163623100"/>
    <n v="6738900"/>
    <n v="170362000"/>
    <n v="172126700"/>
    <n v="-1764700"/>
    <n v="-1.0358530658245383E-2"/>
    <n v="502700"/>
    <n v="170864700"/>
    <n v="-1262000"/>
    <n v="-7.3859609386842341E-3"/>
    <n v="8856070"/>
    <n v="17700200"/>
    <n v="26556270"/>
    <n v="135684592"/>
    <n v="90088629"/>
    <n v="45595963"/>
  </r>
  <r>
    <n v="69"/>
    <n v="6920004"/>
    <s v="Tuality Community Hospital"/>
    <x v="4"/>
    <x v="0"/>
    <s v="No"/>
    <n v="364295435"/>
    <n v="173288900"/>
    <n v="6926000"/>
    <n v="180214900"/>
    <n v="178255400"/>
    <n v="1959500"/>
    <n v="1.0873129802252754E-2"/>
    <n v="1753000"/>
    <n v="181967900"/>
    <n v="3712500"/>
    <n v="2.0401950014260758E-2"/>
    <n v="9324843"/>
    <n v="19295100"/>
    <n v="28619943"/>
    <n v="138049722"/>
    <n v="98415385"/>
    <n v="39634337"/>
  </r>
  <r>
    <n v="69"/>
    <n v="6920004"/>
    <s v="Tuality Community Hospital"/>
    <x v="5"/>
    <x v="0"/>
    <s v="No"/>
    <n v="370619876"/>
    <n v="170848900"/>
    <n v="7441400"/>
    <n v="178290300"/>
    <n v="175492100"/>
    <n v="2798200"/>
    <n v="1.5694628367331258E-2"/>
    <n v="-8588300"/>
    <n v="169702000"/>
    <n v="-5790100"/>
    <n v="-3.4119220751670579E-2"/>
    <n v="9398515"/>
    <n v="15380500"/>
    <n v="24779015"/>
    <n v="141720505"/>
    <n v="106230599"/>
    <n v="35489906"/>
  </r>
  <r>
    <n v="69"/>
    <n v="6920004"/>
    <s v="Tuality Community Hospital"/>
    <x v="6"/>
    <x v="0"/>
    <s v="No"/>
    <n v="378087289"/>
    <n v="154437200"/>
    <n v="12242400"/>
    <n v="166679600"/>
    <n v="166846600"/>
    <n v="-167000"/>
    <n v="-1.0019222508333354E-3"/>
    <n v="-960900"/>
    <n v="165718700"/>
    <n v="-1127900"/>
    <n v="-6.8061118027114625E-3"/>
    <n v="9652989"/>
    <n v="15275900"/>
    <n v="24928889"/>
    <n v="149503521"/>
    <n v="114163379"/>
    <n v="35340142"/>
  </r>
  <r>
    <n v="69"/>
    <n v="6920004"/>
    <s v="Tuality Community Hospital"/>
    <x v="7"/>
    <x v="0"/>
    <s v="No"/>
    <n v="376110301"/>
    <n v="149470700"/>
    <n v="11315100"/>
    <n v="160785800"/>
    <n v="164069100"/>
    <n v="-3283300"/>
    <n v="-2.0420335626653598E-2"/>
    <n v="4448800"/>
    <n v="165234600"/>
    <n v="1165500"/>
    <n v="7.0536074163643691E-3"/>
    <n v="12199681"/>
    <n v="16264700"/>
    <n v="28464381"/>
    <n v="155971198"/>
    <n v="121588208"/>
    <n v="34382990"/>
  </r>
  <r>
    <n v="69"/>
    <n v="6920004"/>
    <s v="Tuality Community Hospital"/>
    <x v="8"/>
    <x v="0"/>
    <s v="No"/>
    <n v="394319016"/>
    <n v="159179200"/>
    <n v="14396900"/>
    <n v="173576100"/>
    <n v="173632100"/>
    <n v="-56000"/>
    <n v="-3.2262506186047502E-4"/>
    <n v="2003600"/>
    <n v="175579700"/>
    <n v="1947600"/>
    <n v="1.1092398494814606E-2"/>
    <n v="9795033"/>
    <n v="11578500"/>
    <n v="21373533"/>
    <n v="162736657"/>
    <n v="128687180"/>
    <n v="34049477"/>
  </r>
  <r>
    <n v="69"/>
    <n v="6920004"/>
    <s v="Tuality Community Hospital"/>
    <x v="9"/>
    <x v="0"/>
    <s v="No"/>
    <n v="399247013"/>
    <n v="155750100"/>
    <n v="14076100"/>
    <n v="169826200"/>
    <n v="174630400"/>
    <n v="-4804200"/>
    <n v="-2.8288921261854765E-2"/>
    <n v="-11479700"/>
    <n v="158346500"/>
    <n v="-16283900"/>
    <n v="-0.10283713249108759"/>
    <n v="6917650"/>
    <n v="7769800"/>
    <n v="14687450"/>
    <n v="170539169"/>
    <n v="135605815"/>
    <n v="34933354"/>
  </r>
  <r>
    <n v="69"/>
    <n v="6920004"/>
    <s v="Tuality Community Hospital"/>
    <x v="10"/>
    <x v="0"/>
    <s v="No"/>
    <n v="417486410"/>
    <n v="160925957"/>
    <n v="16142937"/>
    <n v="177068894"/>
    <n v="181531815"/>
    <n v="-4462921"/>
    <n v="-2.5204432575266437E-2"/>
    <n v="-11586481"/>
    <n v="165482413"/>
    <n v="-16049402"/>
    <n v="-9.6985544923133313E-2"/>
    <n v="6952422"/>
    <n v="8772491"/>
    <n v="15724913"/>
    <n v="175871345"/>
    <n v="139898957"/>
    <n v="35972388"/>
  </r>
  <r>
    <n v="69"/>
    <n v="6920004"/>
    <s v="Tuality Community Hospital"/>
    <x v="11"/>
    <x v="0"/>
    <s v="No"/>
    <n v="430626982"/>
    <n v="165509819"/>
    <n v="23610900"/>
    <n v="189120719"/>
    <n v="190615100"/>
    <n v="-1494381"/>
    <n v="-7.9017307458523357E-3"/>
    <n v="9679100"/>
    <n v="198799819"/>
    <n v="8184719"/>
    <n v="4.1170656196623599E-2"/>
    <n v="7512515"/>
    <n v="11336000"/>
    <n v="18848515"/>
    <n v="184193900"/>
    <n v="147098000"/>
    <n v="37095900"/>
  </r>
  <r>
    <n v="69"/>
    <n v="6920004"/>
    <s v="Tuality Community Hospital"/>
    <x v="12"/>
    <x v="0"/>
    <s v="No"/>
    <n v="462958500"/>
    <n v="175006400"/>
    <n v="17321400"/>
    <n v="192327800"/>
    <n v="193886900"/>
    <n v="-1559100"/>
    <n v="-8.1064723872471892E-3"/>
    <n v="6978700"/>
    <n v="199306500"/>
    <n v="5419600"/>
    <n v="2.7192289263019521E-2"/>
    <n v="8034900"/>
    <n v="11805300"/>
    <n v="19840200"/>
    <n v="197615500"/>
    <n v="154119800"/>
    <n v="43495700"/>
  </r>
  <r>
    <n v="72"/>
    <n v="6920130"/>
    <s v="Salem Health West Valley Hospital"/>
    <x v="0"/>
    <x v="1"/>
    <s v="Yes"/>
    <n v="18465329"/>
    <n v="12678653"/>
    <n v="316259"/>
    <n v="12994912"/>
    <n v="12156091"/>
    <n v="838821"/>
    <n v="6.4549956167459996E-2"/>
    <n v="4289"/>
    <n v="12999201"/>
    <n v="843110"/>
    <n v="6.4858601694057966E-2"/>
    <n v="161644"/>
    <n v="1361638"/>
    <n v="1523282"/>
    <s v="na"/>
    <s v="na"/>
    <s v="na"/>
  </r>
  <r>
    <n v="72"/>
    <n v="6920130"/>
    <s v="Salem Health West Valley Hospital"/>
    <x v="1"/>
    <x v="1"/>
    <s v="Yes"/>
    <n v="19303932"/>
    <n v="11980990"/>
    <n v="271990"/>
    <n v="12252980"/>
    <n v="13699237"/>
    <n v="-1446257"/>
    <n v="-0.11803308256440474"/>
    <n v="39174"/>
    <n v="12292154"/>
    <n v="-1407083"/>
    <n v="-0.11447001070764326"/>
    <n v="198558"/>
    <n v="1596314"/>
    <n v="1794872"/>
    <n v="7773079"/>
    <n v="2364844"/>
    <n v="5408235"/>
  </r>
  <r>
    <n v="72"/>
    <n v="6920130"/>
    <s v="Salem Health West Valley Hospital"/>
    <x v="2"/>
    <x v="1"/>
    <s v="Yes"/>
    <n v="22655797"/>
    <n v="14537130"/>
    <n v="142447"/>
    <n v="14679577"/>
    <n v="15584497"/>
    <n v="-904920"/>
    <n v="-6.1644828049200601E-2"/>
    <n v="30020"/>
    <n v="14709597"/>
    <n v="-874900"/>
    <n v="-5.947817605064231E-2"/>
    <n v="674548"/>
    <n v="1504067"/>
    <n v="2178615"/>
    <n v="8295757"/>
    <n v="2927666"/>
    <n v="5368091"/>
  </r>
  <r>
    <n v="72"/>
    <n v="6920130"/>
    <s v="Salem Health West Valley Hospital"/>
    <x v="3"/>
    <x v="1"/>
    <s v="Yes"/>
    <n v="28471819"/>
    <n v="19567652"/>
    <n v="146454"/>
    <n v="19714106"/>
    <n v="18738917"/>
    <n v="975189"/>
    <n v="4.9466559629942133E-2"/>
    <n v="2596"/>
    <n v="19716702"/>
    <n v="977785"/>
    <n v="4.9591711636154973E-2"/>
    <n v="1329489"/>
    <n v="2001122"/>
    <n v="3330611"/>
    <n v="8815700"/>
    <n v="3587135"/>
    <n v="5228565"/>
  </r>
  <r>
    <n v="72"/>
    <n v="6920130"/>
    <s v="Salem Health West Valley Hospital"/>
    <x v="4"/>
    <x v="1"/>
    <s v="Yes"/>
    <n v="30358443"/>
    <n v="20008361"/>
    <n v="202256"/>
    <n v="20210617"/>
    <n v="19772285"/>
    <n v="488332"/>
    <n v="2.4162152001594012E-2"/>
    <n v="1171"/>
    <n v="20211788"/>
    <n v="489503"/>
    <n v="2.4218688618740707E-2"/>
    <n v="1753680"/>
    <n v="1830200"/>
    <n v="3583880"/>
    <n v="9174552"/>
    <n v="4232122"/>
    <n v="4942430"/>
  </r>
  <r>
    <n v="72"/>
    <n v="6920130"/>
    <s v="Salem Health West Valley Hospital"/>
    <x v="5"/>
    <x v="1"/>
    <s v="Yes"/>
    <n v="36432504"/>
    <n v="23234524"/>
    <n v="248117"/>
    <n v="23482641"/>
    <n v="21974049"/>
    <n v="1508592"/>
    <n v="6.4242859225246432E-2"/>
    <n v="1627"/>
    <n v="23484268"/>
    <n v="1510219"/>
    <n v="6.4307688874952376E-2"/>
    <n v="1936309"/>
    <n v="2472956"/>
    <n v="4409265"/>
    <n v="10956204"/>
    <n v="5027197"/>
    <n v="5929007"/>
  </r>
  <r>
    <n v="72"/>
    <n v="6920130"/>
    <s v="Salem Health West Valley Hospital"/>
    <x v="6"/>
    <x v="1"/>
    <s v="Yes"/>
    <n v="35267850"/>
    <n v="19440210"/>
    <n v="848321"/>
    <n v="20288531"/>
    <n v="18972584"/>
    <n v="1315947"/>
    <n v="6.4861620587513213E-2"/>
    <n v="2220"/>
    <n v="20290751"/>
    <n v="1318167"/>
    <n v="6.4963933567564844E-2"/>
    <n v="1958159"/>
    <n v="2347204"/>
    <n v="4305363"/>
    <n v="16861060"/>
    <n v="5852345"/>
    <n v="11008715"/>
  </r>
  <r>
    <n v="72"/>
    <n v="6920130"/>
    <s v="Salem Health West Valley Hospital"/>
    <x v="7"/>
    <x v="1"/>
    <s v="Yes"/>
    <n v="38910641"/>
    <n v="20462080"/>
    <n v="438021"/>
    <n v="20900101"/>
    <n v="19914823"/>
    <n v="985278"/>
    <n v="4.7142260221613282E-2"/>
    <n v="2246"/>
    <n v="20902347"/>
    <n v="987524"/>
    <n v="4.7244646737517083E-2"/>
    <n v="2191331"/>
    <n v="2563722"/>
    <n v="4755053"/>
    <n v="18687928"/>
    <n v="6955895"/>
    <n v="11732033"/>
  </r>
  <r>
    <n v="72"/>
    <n v="6920130"/>
    <s v="Salem Health West Valley Hospital"/>
    <x v="8"/>
    <x v="1"/>
    <s v="Yes"/>
    <n v="43904228"/>
    <n v="22541103"/>
    <n v="213427"/>
    <n v="22754530"/>
    <n v="20838525"/>
    <n v="1916005"/>
    <n v="8.420323337814492E-2"/>
    <n v="1856"/>
    <n v="22756386"/>
    <n v="1917861"/>
    <n v="8.4277925326104064E-2"/>
    <n v="1359292"/>
    <n v="1688716"/>
    <n v="3048008"/>
    <n v="20402586"/>
    <n v="8066346"/>
    <n v="12336240"/>
  </r>
  <r>
    <n v="72"/>
    <n v="6920130"/>
    <s v="Salem Health West Valley Hospital"/>
    <x v="9"/>
    <x v="1"/>
    <s v="Yes"/>
    <n v="52766641"/>
    <n v="25945477"/>
    <n v="613316"/>
    <n v="26558793"/>
    <n v="22309246"/>
    <n v="4249547"/>
    <n v="0.16000527584216648"/>
    <n v="1990"/>
    <n v="26560783"/>
    <n v="4251538"/>
    <n v="0.16006824798802052"/>
    <n v="991103"/>
    <n v="1868795"/>
    <n v="2859898"/>
    <n v="21766722"/>
    <n v="9283516"/>
    <n v="12483207"/>
  </r>
  <r>
    <n v="72"/>
    <n v="6920130"/>
    <s v="Salem Health West Valley Hospital"/>
    <x v="10"/>
    <x v="1"/>
    <s v="Yes"/>
    <n v="54109946"/>
    <n v="26522160"/>
    <n v="817686"/>
    <n v="27339846"/>
    <n v="23167718"/>
    <n v="4172128"/>
    <n v="0.1526024689385595"/>
    <n v="-7805"/>
    <n v="27332041"/>
    <n v="4164323"/>
    <n v="0.15236048416581843"/>
    <n v="893794"/>
    <n v="2067351"/>
    <n v="2961145"/>
    <n v="21988532"/>
    <n v="9675550"/>
    <n v="12312982"/>
  </r>
  <r>
    <n v="72"/>
    <n v="6920130"/>
    <s v="Salem Health West Valley Hospital"/>
    <x v="11"/>
    <x v="1"/>
    <s v="Yes"/>
    <n v="55917678"/>
    <n v="27179718"/>
    <n v="446779"/>
    <n v="27626498"/>
    <n v="24728023"/>
    <n v="2898475"/>
    <n v="0.10491648271887374"/>
    <n v="-33019"/>
    <n v="27593479"/>
    <n v="2865456"/>
    <n v="0.10384540492338788"/>
    <n v="898099"/>
    <n v="2380276"/>
    <n v="3278375"/>
    <n v="24617027"/>
    <n v="10420165"/>
    <n v="14196862"/>
  </r>
  <r>
    <n v="72"/>
    <n v="6920130"/>
    <s v="Salem Health West Valley Hospital"/>
    <x v="12"/>
    <x v="1"/>
    <s v="Yes"/>
    <n v="57098620"/>
    <n v="28501966"/>
    <n v="540169"/>
    <n v="29042135"/>
    <n v="26230944"/>
    <n v="2811191"/>
    <n v="9.6796981351405464E-2"/>
    <n v="0"/>
    <n v="29042135"/>
    <n v="2811191"/>
    <n v="9.6796981351405464E-2"/>
    <n v="1498888"/>
    <n v="2319584"/>
    <n v="3818472"/>
    <n v="25824122"/>
    <n v="11850427"/>
    <n v="13973695"/>
  </r>
  <r>
    <n v="73"/>
    <n v="6920140"/>
    <s v="Wallowa Memorial Hospital"/>
    <x v="0"/>
    <x v="2"/>
    <s v="Yes"/>
    <n v="15092221"/>
    <n v="10793852"/>
    <n v="295329"/>
    <n v="11089181"/>
    <n v="10872244"/>
    <n v="216937"/>
    <n v="1.9562941573412859E-2"/>
    <n v="1678725"/>
    <n v="12767906"/>
    <n v="1895661"/>
    <n v="0.14847078291459853"/>
    <n v="221163"/>
    <n v="413964"/>
    <n v="635127"/>
    <s v="na"/>
    <s v="na"/>
    <s v="na"/>
  </r>
  <r>
    <n v="73"/>
    <n v="6920140"/>
    <s v="Wallowa Memorial Hospital"/>
    <x v="1"/>
    <x v="2"/>
    <s v="Yes"/>
    <n v="16390205"/>
    <n v="12525462"/>
    <n v="221034"/>
    <n v="12746496"/>
    <n v="12560087"/>
    <n v="186409"/>
    <n v="1.4624332836255548E-2"/>
    <n v="2244933"/>
    <n v="14991429"/>
    <n v="2431342"/>
    <n v="0.16218213754005706"/>
    <n v="296548"/>
    <n v="425135"/>
    <n v="721683"/>
    <n v="32946356"/>
    <n v="7222133"/>
    <n v="25724223"/>
  </r>
  <r>
    <n v="73"/>
    <n v="6920140"/>
    <s v="Wallowa Memorial Hospital"/>
    <x v="2"/>
    <x v="2"/>
    <s v="Yes"/>
    <n v="17578257"/>
    <n v="13344525"/>
    <n v="405538"/>
    <n v="13750063"/>
    <n v="14069661"/>
    <n v="-319598"/>
    <n v="-2.3243384412129604E-2"/>
    <n v="516988"/>
    <n v="14267051"/>
    <n v="197390"/>
    <n v="1.3835374948894485E-2"/>
    <n v="145321"/>
    <n v="528096"/>
    <n v="673417"/>
    <n v="33159504"/>
    <n v="8971361"/>
    <n v="24188143"/>
  </r>
  <r>
    <n v="73"/>
    <n v="6920140"/>
    <s v="Wallowa Memorial Hospital"/>
    <x v="3"/>
    <x v="2"/>
    <s v="Yes"/>
    <n v="17798163"/>
    <n v="13578678"/>
    <n v="242414"/>
    <n v="13821092"/>
    <n v="14812642"/>
    <n v="-991550"/>
    <n v="-7.1741798694343398E-2"/>
    <n v="610461"/>
    <n v="14431553"/>
    <n v="-381089"/>
    <n v="-2.6406652146168885E-2"/>
    <n v="257838"/>
    <n v="253488"/>
    <n v="511326"/>
    <n v="33515265"/>
    <n v="10672967"/>
    <n v="22842298"/>
  </r>
  <r>
    <n v="73"/>
    <n v="6920140"/>
    <s v="Wallowa Memorial Hospital"/>
    <x v="4"/>
    <x v="2"/>
    <s v="Yes"/>
    <n v="20976786"/>
    <n v="16814151"/>
    <n v="191199"/>
    <n v="17005350"/>
    <n v="15769247"/>
    <n v="1236103"/>
    <n v="7.2689065499975003E-2"/>
    <n v="-707032"/>
    <n v="16298318"/>
    <n v="529071"/>
    <n v="3.2461693286386976E-2"/>
    <n v="256780"/>
    <n v="737701"/>
    <n v="994481"/>
    <n v="28141247"/>
    <n v="7282164"/>
    <n v="20859083"/>
  </r>
  <r>
    <n v="73"/>
    <n v="6920140"/>
    <s v="Wallowa Memorial Hospital"/>
    <x v="5"/>
    <x v="2"/>
    <s v="Yes"/>
    <n v="20718679"/>
    <n v="15277047"/>
    <n v="315089"/>
    <n v="15592136"/>
    <n v="16328771"/>
    <n v="-736635"/>
    <n v="-4.7244008133330802E-2"/>
    <n v="597864"/>
    <n v="16190000"/>
    <n v="-138771"/>
    <n v="-8.5714021000617667E-3"/>
    <n v="388757"/>
    <n v="454669"/>
    <n v="843426"/>
    <n v="29215081"/>
    <n v="8835659"/>
    <n v="20379422"/>
  </r>
  <r>
    <n v="73"/>
    <n v="6920140"/>
    <s v="Wallowa Memorial Hospital"/>
    <x v="6"/>
    <x v="2"/>
    <s v="Yes"/>
    <n v="20826547"/>
    <n v="17053133"/>
    <n v="352019"/>
    <n v="17405152"/>
    <n v="17137002"/>
    <n v="268150"/>
    <n v="1.540635784163218E-2"/>
    <n v="1238571"/>
    <n v="18643723"/>
    <n v="1506721"/>
    <n v="8.0816530046064303E-2"/>
    <n v="346608"/>
    <n v="381035"/>
    <n v="727643"/>
    <n v="34636705"/>
    <n v="10219883"/>
    <n v="24416822"/>
  </r>
  <r>
    <n v="73"/>
    <n v="6920140"/>
    <s v="Wallowa Memorial Hospital"/>
    <x v="7"/>
    <x v="2"/>
    <s v="Yes"/>
    <n v="22546375"/>
    <n v="16647742"/>
    <n v="556560"/>
    <n v="17204302"/>
    <n v="17422966"/>
    <n v="-218664"/>
    <n v="-1.2709844316845869E-2"/>
    <n v="378018"/>
    <n v="17582320"/>
    <n v="159354"/>
    <n v="9.0633090513652353E-3"/>
    <n v="296949"/>
    <n v="503827"/>
    <n v="800776"/>
    <n v="39850308"/>
    <n v="12084990"/>
    <n v="27765318"/>
  </r>
  <r>
    <n v="73"/>
    <n v="6920140"/>
    <s v="Wallowa Memorial Hospital"/>
    <x v="8"/>
    <x v="2"/>
    <s v="Yes"/>
    <n v="21025891"/>
    <n v="16110853"/>
    <n v="453062"/>
    <n v="16563915"/>
    <n v="16153822"/>
    <n v="410093"/>
    <n v="2.4758216882904797E-2"/>
    <n v="246445"/>
    <n v="16810360"/>
    <n v="656538"/>
    <n v="3.9055558596008649E-2"/>
    <n v="224609"/>
    <n v="277962"/>
    <n v="502571"/>
    <n v="35648847"/>
    <n v="13809292"/>
    <n v="21839555"/>
  </r>
  <r>
    <n v="73"/>
    <n v="6920140"/>
    <s v="Wallowa Memorial Hospital"/>
    <x v="9"/>
    <x v="2"/>
    <s v="Yes"/>
    <n v="23295284"/>
    <n v="17493800"/>
    <n v="425118"/>
    <n v="17918918"/>
    <n v="16909655"/>
    <n v="1009263"/>
    <n v="5.6323880716458441E-2"/>
    <n v="502032"/>
    <n v="18420950"/>
    <n v="1511295"/>
    <n v="8.2042185663605841E-2"/>
    <n v="121479"/>
    <n v="182682"/>
    <n v="304161"/>
    <n v="36068772"/>
    <n v="16060791"/>
    <n v="20007981"/>
  </r>
  <r>
    <n v="73"/>
    <n v="6920140"/>
    <s v="Wallowa Memorial Hospital"/>
    <x v="10"/>
    <x v="2"/>
    <s v="Yes"/>
    <n v="27697668"/>
    <n v="19899949"/>
    <n v="535186"/>
    <n v="20435135"/>
    <n v="19352001"/>
    <n v="1083134"/>
    <n v="5.3003515758520803E-2"/>
    <n v="163295"/>
    <n v="20598430"/>
    <n v="1246429"/>
    <n v="6.0510873886990418E-2"/>
    <n v="150257"/>
    <n v="342646"/>
    <n v="492903"/>
    <n v="37395316"/>
    <n v="17338227"/>
    <n v="20057089"/>
  </r>
  <r>
    <n v="73"/>
    <n v="6920140"/>
    <s v="Wallowa Memorial Hospital"/>
    <x v="11"/>
    <x v="2"/>
    <s v="Yes"/>
    <n v="31330277"/>
    <n v="21345395"/>
    <n v="770319"/>
    <n v="22115714"/>
    <n v="20982874"/>
    <n v="1132840"/>
    <n v="5.1223306649742353E-2"/>
    <n v="483601"/>
    <n v="22599315"/>
    <n v="1616441"/>
    <n v="7.1526105990380687E-2"/>
    <n v="314062"/>
    <n v="364586"/>
    <n v="678648"/>
    <n v="37788915"/>
    <n v="19557085"/>
    <n v="18231830"/>
  </r>
  <r>
    <n v="73"/>
    <n v="6920140"/>
    <s v="Wallowa Memorial Hospital"/>
    <x v="12"/>
    <x v="2"/>
    <s v="Yes"/>
    <n v="34880021"/>
    <n v="22884209"/>
    <n v="1031424"/>
    <n v="23915633"/>
    <n v="21827562"/>
    <n v="2088071"/>
    <n v="8.7309878019954559E-2"/>
    <n v="868678"/>
    <n v="24784311"/>
    <n v="2956749"/>
    <n v="0.1192992211887593"/>
    <n v="310732"/>
    <n v="395282"/>
    <n v="706014"/>
    <n v="38066593"/>
    <n v="21367471"/>
    <n v="16699122"/>
  </r>
  <r>
    <n v="74"/>
    <n v="6920350"/>
    <s v="Providence Willamette Falls"/>
    <x v="0"/>
    <x v="0"/>
    <s v="No"/>
    <n v="138387959"/>
    <n v="73641875"/>
    <n v="3740994"/>
    <n v="77382869"/>
    <n v="78207101"/>
    <n v="-824252"/>
    <n v="-1.06516081744139E-2"/>
    <n v="776086"/>
    <n v="78158955"/>
    <n v="-48166"/>
    <n v="-6.1625695993504522E-4"/>
    <n v="1537032"/>
    <n v="6003825"/>
    <n v="7540857"/>
    <s v="na"/>
    <s v="na"/>
    <s v="na"/>
  </r>
  <r>
    <n v="74"/>
    <n v="6920350"/>
    <s v="Providence Willamette Falls"/>
    <x v="1"/>
    <x v="0"/>
    <s v="No"/>
    <n v="153227540"/>
    <n v="77749811"/>
    <n v="3695198"/>
    <n v="81445009"/>
    <n v="81689463"/>
    <n v="-244454"/>
    <n v="-3.0014607770501934E-3"/>
    <n v="1701723"/>
    <n v="83146732"/>
    <n v="1457269"/>
    <n v="1.7526473560019171E-2"/>
    <n v="2529501"/>
    <n v="7281326"/>
    <n v="9810827"/>
    <n v="116523229"/>
    <n v="54156851"/>
    <n v="62366378"/>
  </r>
  <r>
    <n v="74"/>
    <n v="6920350"/>
    <s v="Providence Willamette Falls"/>
    <x v="2"/>
    <x v="0"/>
    <s v="No"/>
    <n v="166801466"/>
    <n v="82697330"/>
    <n v="3838101"/>
    <n v="86535431"/>
    <n v="85924615"/>
    <n v="794521"/>
    <n v="9.1814530859619797E-3"/>
    <n v="183705"/>
    <n v="86719136"/>
    <n v="794520"/>
    <n v="9.1619916508393264E-3"/>
    <n v="2579528"/>
    <n v="5750630"/>
    <n v="8330158"/>
    <m/>
    <m/>
    <m/>
  </r>
  <r>
    <n v="74"/>
    <n v="6920350"/>
    <s v="Providence Willamette Falls"/>
    <x v="3"/>
    <x v="0"/>
    <s v="No"/>
    <n v="192731015"/>
    <n v="95850919"/>
    <n v="3359702"/>
    <n v="99210621"/>
    <n v="97630490"/>
    <n v="1580131"/>
    <n v="1.5927034666983891E-2"/>
    <n v="-1222358"/>
    <n v="97988263"/>
    <n v="357773"/>
    <n v="3.651182182911029E-3"/>
    <n v="4368067"/>
    <n v="6136268"/>
    <n v="10504335"/>
    <n v="116787251"/>
    <n v="64526906"/>
    <n v="52260345"/>
  </r>
  <r>
    <n v="74"/>
    <n v="6920350"/>
    <s v="Providence Willamette Falls"/>
    <x v="4"/>
    <x v="0"/>
    <s v="No"/>
    <n v="195500619"/>
    <n v="90722264"/>
    <n v="3955996"/>
    <n v="94678260"/>
    <n v="98886468"/>
    <n v="-4208207"/>
    <n v="-4.4447447597790665E-2"/>
    <n v="908715"/>
    <n v="95586975"/>
    <n v="-3299493"/>
    <n v="-3.4518228032637294E-2"/>
    <n v="14935604"/>
    <n v="4376345"/>
    <n v="19311949"/>
    <n v="119478770"/>
    <n v="70843514"/>
    <n v="48635256"/>
  </r>
  <r>
    <n v="74"/>
    <n v="6920350"/>
    <s v="Providence Willamette Falls"/>
    <x v="5"/>
    <x v="0"/>
    <s v="No"/>
    <n v="173264537"/>
    <n v="90689499"/>
    <n v="4429708"/>
    <n v="95119208"/>
    <n v="99729824"/>
    <n v="-4610616"/>
    <n v="-4.8471976343621367E-2"/>
    <n v="-1379446"/>
    <n v="93739762"/>
    <n v="-5990062"/>
    <n v="-6.3900972993722771E-2"/>
    <n v="7900099"/>
    <n v="4763969"/>
    <n v="12664068"/>
    <n v="125787588"/>
    <n v="76656912"/>
    <n v="49130676"/>
  </r>
  <r>
    <n v="74"/>
    <n v="6920350"/>
    <s v="Providence Willamette Falls"/>
    <x v="6"/>
    <x v="0"/>
    <s v="No"/>
    <n v="181678362"/>
    <n v="88847500"/>
    <n v="3227656"/>
    <n v="92075156"/>
    <n v="92071722"/>
    <n v="3434"/>
    <n v="3.7295619678341899E-5"/>
    <n v="0"/>
    <n v="92075156"/>
    <n v="3434"/>
    <n v="3.7295619678341899E-5"/>
    <n v="7828581"/>
    <n v="5289214"/>
    <n v="13117795"/>
    <n v="128814417"/>
    <n v="82426394"/>
    <n v="46388023"/>
  </r>
  <r>
    <n v="74"/>
    <n v="6920350"/>
    <s v="Providence Willamette Falls"/>
    <x v="7"/>
    <x v="0"/>
    <s v="No"/>
    <n v="190947341"/>
    <n v="94099135"/>
    <n v="2284622"/>
    <n v="96383757"/>
    <n v="88942742"/>
    <n v="7441015"/>
    <n v="7.7201960492160521E-2"/>
    <n v="0"/>
    <n v="96383757"/>
    <n v="7441015"/>
    <n v="7.7201960492160521E-2"/>
    <n v="12246768"/>
    <n v="3900204"/>
    <n v="16146972"/>
    <n v="108351485"/>
    <n v="71642445"/>
    <n v="36709040"/>
  </r>
  <r>
    <n v="74"/>
    <n v="6920350"/>
    <s v="Providence Willamette Falls"/>
    <x v="8"/>
    <x v="0"/>
    <s v="No"/>
    <n v="227110075"/>
    <n v="115266404"/>
    <n v="1804663"/>
    <n v="117071067"/>
    <n v="114943131"/>
    <n v="2127936"/>
    <n v="1.8176446619385472E-2"/>
    <m/>
    <n v="117071067"/>
    <n v="2127936"/>
    <n v="1.8176446619385472E-2"/>
    <n v="3749065"/>
    <n v="2236814"/>
    <n v="5985879"/>
    <n v="109564097"/>
    <n v="75862232"/>
    <n v="33701864"/>
  </r>
  <r>
    <n v="74"/>
    <n v="6920350"/>
    <s v="Providence Willamette Falls"/>
    <x v="9"/>
    <x v="0"/>
    <s v="No"/>
    <n v="248262575"/>
    <n v="125810301"/>
    <n v="3935424"/>
    <n v="129745725"/>
    <n v="123683071"/>
    <n v="6062654"/>
    <n v="4.6727196599348458E-2"/>
    <n v="3929377"/>
    <n v="133675102"/>
    <n v="9992031"/>
    <n v="7.4748631947929994E-2"/>
    <n v="5052705"/>
    <n v="1156027"/>
    <n v="6208732"/>
    <n v="113062863"/>
    <n v="80055887"/>
    <n v="33006976"/>
  </r>
  <r>
    <n v="74"/>
    <n v="6920350"/>
    <s v="Providence Willamette Falls"/>
    <x v="10"/>
    <x v="0"/>
    <s v="No"/>
    <n v="269074884"/>
    <n v="129973307"/>
    <n v="6157227"/>
    <n v="136130534"/>
    <n v="132774158"/>
    <n v="3356376"/>
    <n v="2.465557065984917E-2"/>
    <n v="238638"/>
    <n v="136369172"/>
    <n v="3595014"/>
    <n v="2.6362365828546647E-2"/>
    <n v="2987254"/>
    <n v="1850800"/>
    <n v="4838054"/>
    <n v="116922213"/>
    <n v="84627751"/>
    <n v="32294462"/>
  </r>
  <r>
    <n v="74"/>
    <n v="6920350"/>
    <s v="Providence Willamette Falls"/>
    <x v="11"/>
    <x v="0"/>
    <s v="No"/>
    <n v="278527752"/>
    <n v="130949877"/>
    <n v="3506563"/>
    <n v="134456440"/>
    <n v="134435337"/>
    <n v="21103"/>
    <n v="1.5695045919704553E-4"/>
    <n v="-231927"/>
    <n v="134224513"/>
    <n v="-210824"/>
    <n v="-1.5706818023619874E-3"/>
    <n v="5106722"/>
    <n v="2065930"/>
    <n v="7172652"/>
    <n v="117935529"/>
    <n v="89025846"/>
    <n v="28909683"/>
  </r>
  <r>
    <n v="74"/>
    <n v="6920350"/>
    <s v="Providence Willamette Falls"/>
    <x v="12"/>
    <x v="0"/>
    <s v="No"/>
    <n v="294974390"/>
    <n v="137734490"/>
    <n v="2741757"/>
    <n v="140476247"/>
    <n v="141642550"/>
    <n v="-1166303"/>
    <n v="-8.3024925915055232E-3"/>
    <n v="-186629"/>
    <n v="140289618"/>
    <n v="-1352932"/>
    <n v="-9.6438497679849702E-3"/>
    <n v="6576717"/>
    <n v="2371038"/>
    <n v="8947755"/>
    <n v="119548806"/>
    <n v="92867187"/>
    <n v="26681619"/>
  </r>
  <r>
    <n v="77"/>
    <n v="6920045"/>
    <s v="Kaiser Sunnyside Medical Center"/>
    <x v="0"/>
    <x v="0"/>
    <s v="No"/>
    <s v="na"/>
    <s v="na"/>
    <s v="na"/>
    <n v="0"/>
    <n v="0"/>
    <n v="0"/>
    <e v="#DIV/0!"/>
    <n v="0"/>
    <n v="0"/>
    <n v="0"/>
    <e v="#DIV/0!"/>
    <n v="0"/>
    <n v="0"/>
    <n v="0"/>
    <s v="na"/>
    <s v="na"/>
    <s v="na"/>
  </r>
  <r>
    <n v="77"/>
    <n v="6920045"/>
    <s v="Kaiser Sunnyside Medical Center"/>
    <x v="1"/>
    <x v="0"/>
    <s v="No"/>
    <s v="na"/>
    <s v="na"/>
    <s v="na"/>
    <n v="369661663"/>
    <n v="298629475"/>
    <n v="71032188"/>
    <n v="0.19215459732431059"/>
    <n v="10596966"/>
    <n v="380258629"/>
    <n v="81629154"/>
    <n v="0.21466745991975897"/>
    <n v="0"/>
    <n v="0"/>
    <n v="0"/>
    <n v="448634235"/>
    <n v="139531477"/>
    <n v="309102757"/>
  </r>
  <r>
    <n v="77"/>
    <n v="6920045"/>
    <s v="Kaiser Sunnyside Medical Center"/>
    <x v="2"/>
    <x v="0"/>
    <s v="No"/>
    <s v="na"/>
    <s v="na"/>
    <s v="na"/>
    <n v="0"/>
    <n v="0"/>
    <n v="0"/>
    <e v="#DIV/0!"/>
    <n v="0"/>
    <n v="0"/>
    <n v="0"/>
    <e v="#DIV/0!"/>
    <n v="0"/>
    <n v="0"/>
    <n v="0"/>
    <m/>
    <m/>
    <m/>
  </r>
  <r>
    <n v="77"/>
    <n v="6920045"/>
    <s v="Kaiser Sunnyside Medical Center"/>
    <x v="3"/>
    <x v="0"/>
    <s v="No"/>
    <s v="na"/>
    <s v="na"/>
    <s v="na"/>
    <n v="0"/>
    <n v="0"/>
    <n v="0"/>
    <e v="#DIV/0!"/>
    <n v="0"/>
    <n v="0"/>
    <n v="0"/>
    <e v="#DIV/0!"/>
    <n v="0"/>
    <n v="0"/>
    <n v="0"/>
    <n v="565538399"/>
    <n v="186974811"/>
    <n v="378563588"/>
  </r>
  <r>
    <n v="77"/>
    <n v="6920045"/>
    <s v="Kaiser Sunnyside Medical Center"/>
    <x v="4"/>
    <x v="0"/>
    <s v="No"/>
    <s v="na"/>
    <s v="na"/>
    <s v="na"/>
    <n v="457761490"/>
    <n v="418695660"/>
    <n v="39065830"/>
    <n v="8.5341014596924697E-2"/>
    <n v="9657478"/>
    <n v="467418968"/>
    <n v="48723308"/>
    <n v="0.10423904748341321"/>
    <n v="7448078"/>
    <n v="3448213"/>
    <n v="10896291"/>
    <n v="660386410"/>
    <n v="215768238"/>
    <n v="444618172"/>
  </r>
  <r>
    <n v="77"/>
    <n v="6920045"/>
    <s v="Kaiser Sunnyside Medical Center"/>
    <x v="5"/>
    <x v="0"/>
    <s v="No"/>
    <s v="na"/>
    <s v="na"/>
    <s v="na"/>
    <n v="489395562"/>
    <n v="461933383"/>
    <n v="27462179"/>
    <n v="5.6114483114172581E-2"/>
    <n v="9123795"/>
    <n v="498519357"/>
    <n v="36585974"/>
    <n v="7.3389274631516468E-2"/>
    <n v="7367389"/>
    <n v="5623644"/>
    <n v="12991033"/>
    <n v="807788360"/>
    <n v="248795693"/>
    <n v="558992667"/>
  </r>
  <r>
    <n v="77"/>
    <n v="6920045"/>
    <s v="Kaiser Sunnyside Medical Center"/>
    <x v="6"/>
    <x v="0"/>
    <s v="No"/>
    <s v="na"/>
    <s v="na"/>
    <s v="na"/>
    <n v="527916560"/>
    <n v="489757201"/>
    <n v="38159359"/>
    <n v="7.2282936151879765E-2"/>
    <n v="9234203"/>
    <n v="537150763"/>
    <n v="47393562"/>
    <n v="8.8231396592096056E-2"/>
    <n v="7630955"/>
    <n v="6257084"/>
    <n v="13888039"/>
    <n v="901035904"/>
    <n v="288084665"/>
    <n v="612951239"/>
  </r>
  <r>
    <n v="77"/>
    <n v="6920045"/>
    <s v="Kaiser Sunnyside Medical Center"/>
    <x v="7"/>
    <x v="0"/>
    <s v="No"/>
    <s v="na"/>
    <s v="na"/>
    <s v="na"/>
    <n v="521991514"/>
    <n v="515218148"/>
    <n v="6773365"/>
    <n v="1.2976005966257911E-2"/>
    <n v="3326653"/>
    <n v="525318167"/>
    <n v="10100018"/>
    <n v="1.9226477655778465E-2"/>
    <n v="7691503"/>
    <n v="6529818"/>
    <n v="14221321"/>
    <n v="590836293"/>
    <n v="312470299"/>
    <n v="278365994"/>
  </r>
  <r>
    <n v="77"/>
    <n v="6920045"/>
    <s v="Kaiser Sunnyside Medical Center"/>
    <x v="8"/>
    <x v="0"/>
    <s v="No"/>
    <s v="na"/>
    <s v="na"/>
    <s v="na"/>
    <n v="534988198"/>
    <n v="502415146"/>
    <n v="32573052"/>
    <n v="6.0885552469701398E-2"/>
    <n v="3493068"/>
    <n v="538481266"/>
    <n v="36066120"/>
    <n v="6.697748329836975E-2"/>
    <n v="4321056"/>
    <n v="3707649"/>
    <n v="8028705"/>
    <n v="613370153"/>
    <n v="342685938"/>
    <n v="270684215"/>
  </r>
  <r>
    <n v="77"/>
    <n v="6920045"/>
    <s v="Kaiser Sunnyside Medical Center"/>
    <x v="9"/>
    <x v="0"/>
    <s v="No"/>
    <s v="na"/>
    <s v="na"/>
    <s v="na"/>
    <n v="573710662"/>
    <n v="537271284"/>
    <n v="36439378"/>
    <n v="6.3515253268902991E-2"/>
    <n v="2574902"/>
    <n v="576285564"/>
    <n v="39014280"/>
    <n v="6.7699561531962993E-2"/>
    <n v="8406130"/>
    <n v="7998123"/>
    <n v="16404253"/>
    <n v="622248040"/>
    <n v="370442962"/>
    <n v="251805079"/>
  </r>
  <r>
    <n v="77"/>
    <n v="6920045"/>
    <s v="Kaiser Sunnyside Medical Center"/>
    <x v="10"/>
    <x v="0"/>
    <s v="No"/>
    <s v="na"/>
    <s v="na"/>
    <s v="na"/>
    <n v="596666571"/>
    <n v="566133314"/>
    <n v="30533257"/>
    <n v="5.1173064629424329E-2"/>
    <n v="1925300"/>
    <n v="598591871"/>
    <n v="32458558"/>
    <n v="5.4224855987060339E-2"/>
    <n v="7167350"/>
    <n v="6307376"/>
    <n v="13474726"/>
    <n v="632231762"/>
    <n v="401499109"/>
    <n v="230732653"/>
  </r>
  <r>
    <n v="77"/>
    <n v="6920045"/>
    <s v="Kaiser Sunnyside Medical Center"/>
    <x v="11"/>
    <x v="0"/>
    <s v="No"/>
    <s v="na"/>
    <s v="na"/>
    <s v="na"/>
    <n v="659673905"/>
    <n v="587049944"/>
    <n v="72623961"/>
    <n v="0.11009069852475065"/>
    <n v="2269246"/>
    <n v="661943151"/>
    <n v="74893207"/>
    <n v="0.11314144860757083"/>
    <n v="8404632"/>
    <n v="8078617"/>
    <n v="16483249"/>
    <n v="634054411"/>
    <n v="427237986"/>
    <n v="206816425"/>
  </r>
  <r>
    <n v="77"/>
    <n v="6920045"/>
    <s v="Kaiser Sunnyside Medical Center"/>
    <x v="12"/>
    <x v="0"/>
    <s v="No"/>
    <s v="na"/>
    <s v="na"/>
    <s v="na"/>
    <n v="657320737"/>
    <n v="608653262"/>
    <n v="48667475"/>
    <n v="7.403915966825797E-2"/>
    <n v="9475241"/>
    <n v="666795978"/>
    <n v="58142716"/>
    <n v="8.71971606283444E-2"/>
    <n v="11385390"/>
    <m/>
    <n v="11385390"/>
    <n v="673255260"/>
    <n v="451236572"/>
    <n v="222018688"/>
  </r>
  <r>
    <n v="78"/>
    <n v="6920163"/>
    <s v="PeaceHealth Peace Harbor Medical Center"/>
    <x v="0"/>
    <x v="1"/>
    <s v="Yes"/>
    <n v="66399848"/>
    <n v="39470887"/>
    <n v="283679"/>
    <n v="39754566"/>
    <n v="39146027"/>
    <n v="608539"/>
    <n v="1.5307398903562423E-2"/>
    <n v="144160"/>
    <n v="39898726"/>
    <n v="752699"/>
    <n v="1.8865238955248848E-2"/>
    <n v="4767781"/>
    <n v="1724953"/>
    <n v="6492734"/>
    <s v="na"/>
    <s v="na"/>
    <s v="na"/>
  </r>
  <r>
    <n v="78"/>
    <n v="6920163"/>
    <s v="PeaceHealth Peace Harbor Medical Center"/>
    <x v="1"/>
    <x v="1"/>
    <s v="Yes"/>
    <n v="68108222"/>
    <n v="44241068"/>
    <n v="348265"/>
    <n v="44589333"/>
    <n v="43863329"/>
    <n v="726004"/>
    <n v="1.6282010767014615E-2"/>
    <n v="449954"/>
    <n v="45039287"/>
    <n v="1175958"/>
    <n v="2.6109605154273425E-2"/>
    <n v="5097694"/>
    <n v="1350967"/>
    <n v="6448661"/>
    <n v="21986997"/>
    <n v="10690060"/>
    <n v="11296937"/>
  </r>
  <r>
    <n v="78"/>
    <n v="6920163"/>
    <s v="PeaceHealth Peace Harbor Medical Center"/>
    <x v="2"/>
    <x v="1"/>
    <s v="Yes"/>
    <n v="71477729"/>
    <n v="46585296"/>
    <n v="430435"/>
    <n v="47015731"/>
    <n v="46598922"/>
    <n v="416809"/>
    <n v="8.8653093578402505E-3"/>
    <n v="480749"/>
    <n v="47496480"/>
    <n v="897558"/>
    <n v="1.8897358288445798E-2"/>
    <n v="4746662"/>
    <n v="1460514"/>
    <n v="6207176"/>
    <n v="24607589"/>
    <n v="11921122"/>
    <n v="12686467"/>
  </r>
  <r>
    <n v="78"/>
    <n v="6920163"/>
    <s v="PeaceHealth Peace Harbor Medical Center"/>
    <x v="3"/>
    <x v="1"/>
    <s v="Yes"/>
    <n v="77265184"/>
    <n v="52439645"/>
    <n v="370530"/>
    <n v="52810175"/>
    <n v="51765811"/>
    <n v="1044364"/>
    <n v="1.977581024868787E-2"/>
    <n v="-288693"/>
    <n v="52521482"/>
    <n v="755671"/>
    <n v="1.4387846100763112E-2"/>
    <n v="5767190"/>
    <n v="1850308"/>
    <n v="7617498"/>
    <n v="25843000"/>
    <n v="13429405"/>
    <n v="12413595"/>
  </r>
  <r>
    <n v="78"/>
    <n v="6920163"/>
    <s v="PeaceHealth Peace Harbor Medical Center"/>
    <x v="4"/>
    <x v="1"/>
    <s v="Yes"/>
    <n v="79656951"/>
    <n v="55060655"/>
    <n v="304882"/>
    <n v="55060655"/>
    <n v="53742882"/>
    <n v="1317773"/>
    <n v="2.3933115216301006E-2"/>
    <n v="423529"/>
    <n v="55484184"/>
    <n v="1741302"/>
    <n v="3.1383754332586021E-2"/>
    <n v="6493419"/>
    <n v="1613365"/>
    <n v="8106784"/>
    <n v="25705654"/>
    <n v="14316908"/>
    <n v="11388746"/>
  </r>
  <r>
    <n v="78"/>
    <n v="6920163"/>
    <s v="PeaceHealth Peace Harbor Medical Center"/>
    <x v="5"/>
    <x v="1"/>
    <s v="Yes"/>
    <n v="84480168"/>
    <n v="55796935"/>
    <n v="428323"/>
    <n v="56225258"/>
    <n v="57350583"/>
    <n v="-1125325"/>
    <n v="-2.0014581347052245E-2"/>
    <n v="606013"/>
    <n v="56831271"/>
    <n v="-519312"/>
    <n v="-9.1377861318639175E-3"/>
    <n v="6173316"/>
    <n v="1925275"/>
    <n v="8098591"/>
    <n v="27610813"/>
    <n v="15712525"/>
    <n v="11898288"/>
  </r>
  <r>
    <n v="78"/>
    <n v="6920163"/>
    <s v="PeaceHealth Peace Harbor Medical Center"/>
    <x v="6"/>
    <x v="1"/>
    <s v="Yes"/>
    <n v="88665757"/>
    <n v="62444575"/>
    <n v="3732439"/>
    <n v="66177014"/>
    <n v="59865460"/>
    <n v="6311554"/>
    <n v="9.5373810610433402E-2"/>
    <n v="171294"/>
    <n v="66348308"/>
    <n v="6482848"/>
    <n v="9.7709319128379282E-2"/>
    <n v="4405851"/>
    <n v="2868592"/>
    <n v="7274443"/>
    <n v="28252853"/>
    <n v="17220922"/>
    <n v="11031931"/>
  </r>
  <r>
    <n v="78"/>
    <n v="6920163"/>
    <s v="PeaceHealth Peace Harbor Medical Center"/>
    <x v="7"/>
    <x v="1"/>
    <s v="Yes"/>
    <n v="87861421"/>
    <n v="58701704"/>
    <n v="3596362"/>
    <n v="62298066"/>
    <n v="60045471"/>
    <n v="2252595"/>
    <n v="3.6158345589733076E-2"/>
    <n v="8841"/>
    <n v="62306907"/>
    <n v="2261436"/>
    <n v="3.6295109304655418E-2"/>
    <n v="4854433"/>
    <n v="1908351"/>
    <n v="6762784"/>
    <n v="28892574"/>
    <n v="18169497"/>
    <n v="10723076"/>
  </r>
  <r>
    <n v="78"/>
    <n v="6920163"/>
    <s v="PeaceHealth Peace Harbor Medical Center"/>
    <x v="8"/>
    <x v="1"/>
    <s v="Yes"/>
    <n v="94617810"/>
    <n v="64338227"/>
    <n v="3159916"/>
    <n v="67498143"/>
    <n v="65923171"/>
    <n v="1574972"/>
    <n v="2.3333560450692695E-2"/>
    <n v="607624"/>
    <n v="68105767"/>
    <n v="2182596"/>
    <n v="3.2047153951000946E-2"/>
    <n v="3239878"/>
    <n v="1441487"/>
    <n v="4681365"/>
    <n v="33291989"/>
    <n v="19477835"/>
    <n v="13814153"/>
  </r>
  <r>
    <n v="78"/>
    <n v="6920163"/>
    <s v="PeaceHealth Peace Harbor Medical Center"/>
    <x v="9"/>
    <x v="1"/>
    <s v="Yes"/>
    <n v="100634605"/>
    <n v="68480128"/>
    <n v="6071363"/>
    <n v="74551491"/>
    <n v="73125965"/>
    <n v="1425527"/>
    <n v="1.9121374782430575E-2"/>
    <n v="175441"/>
    <n v="74726932"/>
    <n v="1600967"/>
    <n v="2.1424230289556114E-2"/>
    <n v="1069934"/>
    <n v="1163308"/>
    <n v="2233242"/>
    <n v="34964474"/>
    <n v="20823543"/>
    <n v="14140931"/>
  </r>
  <r>
    <n v="78"/>
    <n v="6920163"/>
    <s v="PeaceHealth Peace Harbor Medical Center"/>
    <x v="10"/>
    <x v="1"/>
    <s v="Yes"/>
    <n v="107135267"/>
    <n v="71101425"/>
    <n v="6411235"/>
    <n v="77512660"/>
    <n v="76528251"/>
    <n v="984410"/>
    <n v="1.2699989911325453E-2"/>
    <n v="168476"/>
    <n v="77681136"/>
    <n v="1152885"/>
    <n v="1.4841247944674753E-2"/>
    <n v="858476"/>
    <n v="1450877"/>
    <n v="2309353"/>
    <n v="40416565"/>
    <n v="21796478"/>
    <n v="18620087"/>
  </r>
  <r>
    <n v="78"/>
    <n v="6920163"/>
    <s v="PeaceHealth Peace Harbor Medical Center"/>
    <x v="11"/>
    <x v="1"/>
    <s v="Yes"/>
    <n v="105072715"/>
    <n v="68929387"/>
    <n v="3232637"/>
    <n v="72162024"/>
    <n v="75087294"/>
    <n v="-2925271"/>
    <n v="-4.0537540909329262E-2"/>
    <n v="670828"/>
    <n v="72832852"/>
    <n v="-2254443"/>
    <n v="-3.0953655364202956E-2"/>
    <n v="1391857"/>
    <n v="1142348"/>
    <n v="2534205"/>
    <n v="40232458"/>
    <n v="22539840"/>
    <n v="17692618"/>
  </r>
  <r>
    <n v="78"/>
    <n v="6920163"/>
    <s v="PeaceHealth Peace Harbor Medical Center"/>
    <x v="12"/>
    <x v="1"/>
    <s v="Yes"/>
    <n v="118691396"/>
    <n v="70806751"/>
    <n v="3258480"/>
    <n v="74065231"/>
    <n v="84538722"/>
    <n v="-10473491"/>
    <n v="-0.14140901011974161"/>
    <n v="48344"/>
    <n v="74113575"/>
    <n v="-10425147"/>
    <n v="-0.14066447341124755"/>
    <n v="2249199"/>
    <n v="1943481"/>
    <n v="4192680"/>
    <n v="42350542"/>
    <n v="24667682"/>
    <n v="17682859"/>
  </r>
  <r>
    <n v="95"/>
    <n v="6920051"/>
    <s v="PeaceHealth Sacred Heart Medical Center - Riverbend"/>
    <x v="0"/>
    <x v="0"/>
    <s v="No"/>
    <n v="0"/>
    <n v="0"/>
    <n v="0"/>
    <n v="0"/>
    <n v="0"/>
    <n v="0"/>
    <e v="#DIV/0!"/>
    <n v="0"/>
    <n v="0"/>
    <n v="0"/>
    <e v="#DIV/0!"/>
    <n v="0"/>
    <n v="0"/>
    <n v="0"/>
    <s v="na"/>
    <s v="na"/>
    <s v="na"/>
  </r>
  <r>
    <n v="95"/>
    <n v="6920051"/>
    <s v="PeaceHealth Sacred Heart Medical Center - Riverbend"/>
    <x v="1"/>
    <x v="0"/>
    <s v="No"/>
    <n v="749532564"/>
    <n v="436173507"/>
    <n v="20286618"/>
    <n v="456460125"/>
    <n v="416097090"/>
    <n v="40363035"/>
    <n v="8.842620152198398E-2"/>
    <n v="24449462"/>
    <n v="480909587"/>
    <n v="64812497"/>
    <n v="0.13477064868744237"/>
    <n v="35494541"/>
    <n v="14288816"/>
    <n v="49783357"/>
    <n v="780330718"/>
    <n v="240927238"/>
    <n v="539403480"/>
  </r>
  <r>
    <n v="95"/>
    <n v="6920051"/>
    <s v="PeaceHealth Sacred Heart Medical Center - Riverbend"/>
    <x v="2"/>
    <x v="0"/>
    <s v="No"/>
    <s v="comb"/>
    <n v="0"/>
    <n v="0"/>
    <n v="0"/>
    <n v="0"/>
    <n v="0"/>
    <e v="#DIV/0!"/>
    <n v="0"/>
    <n v="0"/>
    <n v="0"/>
    <e v="#DIV/0!"/>
    <n v="0"/>
    <n v="0"/>
    <n v="0"/>
    <s v="comb"/>
    <s v="comb"/>
    <s v="comb"/>
  </r>
  <r>
    <n v="95"/>
    <n v="6920051"/>
    <s v="PeaceHealth Sacred Heart Medical Center - Riverbend"/>
    <x v="3"/>
    <x v="0"/>
    <s v="No"/>
    <n v="689448006"/>
    <n v="389514736"/>
    <n v="12158465"/>
    <n v="401673201"/>
    <n v="405956210"/>
    <n v="-4283009"/>
    <n v="-1.0662919481153037E-2"/>
    <n v="6488208"/>
    <n v="408161409"/>
    <n v="2205199"/>
    <n v="5.4027621214919903E-3"/>
    <n v="22978419"/>
    <n v="23766460"/>
    <n v="46744879"/>
    <n v="0"/>
    <n v="0"/>
    <n v="0"/>
  </r>
  <r>
    <n v="95"/>
    <n v="6920051"/>
    <s v="PeaceHealth Sacred Heart Medical Center - Riverbend"/>
    <x v="4"/>
    <x v="0"/>
    <s v="No"/>
    <n v="879604150"/>
    <n v="492092896"/>
    <n v="8586425"/>
    <n v="500679321"/>
    <n v="481671479"/>
    <n v="19007842"/>
    <n v="3.7964104373306044E-2"/>
    <n v="6025602"/>
    <n v="506704923"/>
    <n v="25033444"/>
    <n v="4.9404382834464786E-2"/>
    <n v="37136224"/>
    <n v="27699457"/>
    <n v="64835681"/>
    <n v="1030187074"/>
    <n v="321388709"/>
    <n v="708798365"/>
  </r>
  <r>
    <n v="95"/>
    <n v="6920051"/>
    <s v="PeaceHealth Sacred Heart Medical Center - Riverbend"/>
    <x v="5"/>
    <x v="0"/>
    <s v="No"/>
    <n v="1002542275"/>
    <n v="519062709"/>
    <n v="4780976"/>
    <n v="523843685"/>
    <n v="496078811"/>
    <n v="27764874"/>
    <n v="5.3002211909837185E-2"/>
    <n v="-1150935"/>
    <n v="522692750"/>
    <n v="26613939"/>
    <n v="5.0916985169585767E-2"/>
    <n v="48590185"/>
    <n v="20724562"/>
    <n v="69314747"/>
    <n v="1047065092"/>
    <n v="376901656"/>
    <n v="670163436"/>
  </r>
  <r>
    <n v="95"/>
    <n v="6920051"/>
    <s v="PeaceHealth Sacred Heart Medical Center - Riverbend"/>
    <x v="6"/>
    <x v="0"/>
    <s v="No"/>
    <n v="1049689241"/>
    <n v="552460245"/>
    <n v="18086645"/>
    <n v="570546890"/>
    <n v="541491333"/>
    <n v="29055557"/>
    <n v="5.0925800331678261E-2"/>
    <n v="1632477"/>
    <n v="572179367"/>
    <n v="30688034"/>
    <n v="5.3633590740786011E-2"/>
    <n v="44606106"/>
    <n v="27180190"/>
    <n v="71786296"/>
    <n v="1041199087"/>
    <n v="425271251"/>
    <n v="615927836"/>
  </r>
  <r>
    <n v="95"/>
    <n v="6920051"/>
    <s v="PeaceHealth Sacred Heart Medical Center - Riverbend"/>
    <x v="7"/>
    <x v="0"/>
    <s v="No"/>
    <n v="1119175562"/>
    <n v="530929012"/>
    <n v="18408938"/>
    <n v="549337950"/>
    <n v="509143410"/>
    <n v="40194540"/>
    <n v="7.3169057408103699E-2"/>
    <n v="800140"/>
    <n v="550138090"/>
    <n v="40994680"/>
    <n v="7.4517072613532354E-2"/>
    <n v="42690136"/>
    <n v="26375207"/>
    <n v="69065343"/>
    <n v="1053762729"/>
    <n v="473383742"/>
    <n v="580378987"/>
  </r>
  <r>
    <n v="95"/>
    <n v="6920051"/>
    <s v="PeaceHealth Sacred Heart Medical Center - Riverbend"/>
    <x v="8"/>
    <x v="0"/>
    <s v="No"/>
    <n v="1201334562"/>
    <n v="555540286"/>
    <n v="13216089"/>
    <n v="568756375"/>
    <n v="476531051"/>
    <n v="92225324"/>
    <n v="0.16215259828955764"/>
    <n v="3259719"/>
    <n v="572016094"/>
    <n v="95485043"/>
    <n v="0.1669271966323381"/>
    <n v="36294425"/>
    <n v="17201247"/>
    <n v="53495672"/>
    <n v="1075065782"/>
    <n v="510701269"/>
    <n v="564364513"/>
  </r>
  <r>
    <n v="95"/>
    <n v="6920051"/>
    <s v="PeaceHealth Sacred Heart Medical Center - Riverbend"/>
    <x v="9"/>
    <x v="0"/>
    <s v="No"/>
    <n v="1351424382"/>
    <n v="617235194"/>
    <n v="25483529"/>
    <n v="642718723"/>
    <n v="522035477"/>
    <n v="120683246"/>
    <n v="0.18776992435616349"/>
    <n v="1117767"/>
    <n v="643836490"/>
    <n v="121801013"/>
    <n v="0.18918004010614559"/>
    <n v="10709453"/>
    <n v="8515011"/>
    <n v="19224464"/>
    <n v="1095776458"/>
    <n v="546926082"/>
    <n v="548850376"/>
  </r>
  <r>
    <n v="95"/>
    <n v="6920051"/>
    <s v="PeaceHealth Sacred Heart Medical Center - Riverbend"/>
    <x v="10"/>
    <x v="0"/>
    <s v="No"/>
    <n v="1440988509"/>
    <n v="608178486"/>
    <n v="25899204"/>
    <n v="634077691"/>
    <n v="560809660"/>
    <n v="73268030"/>
    <n v="0.11555055640650193"/>
    <n v="2190604"/>
    <n v="636268295"/>
    <n v="75458634"/>
    <n v="0.11859562167874481"/>
    <n v="7781275"/>
    <n v="14462808"/>
    <n v="22244083"/>
    <n v="1104954124"/>
    <n v="583958753"/>
    <n v="520995372"/>
  </r>
  <r>
    <n v="95"/>
    <n v="6920051"/>
    <s v="PeaceHealth Sacred Heart Medical Center - Riverbend"/>
    <x v="11"/>
    <x v="0"/>
    <s v="No"/>
    <n v="1605469504"/>
    <n v="648223262"/>
    <n v="17745040"/>
    <n v="665968302"/>
    <n v="595194841"/>
    <n v="70773461"/>
    <n v="0.10627151590767454"/>
    <n v="6134574"/>
    <n v="672102876"/>
    <n v="76908035"/>
    <n v="0.11442896280658083"/>
    <n v="12391397"/>
    <n v="13574673"/>
    <n v="25966070"/>
    <n v="1114755013"/>
    <n v="621234435"/>
    <n v="493520578"/>
  </r>
  <r>
    <n v="95"/>
    <n v="6920051"/>
    <s v="PeaceHealth Sacred Heart Medical Center - Riverbend"/>
    <x v="12"/>
    <x v="0"/>
    <s v="No"/>
    <n v="1842972254"/>
    <n v="690548902"/>
    <n v="11124575"/>
    <n v="701673477"/>
    <n v="611223195"/>
    <n v="90450282"/>
    <n v="0.12890651416199961"/>
    <n v="289462"/>
    <n v="701962939"/>
    <n v="90739744"/>
    <n v="0.12926571896981587"/>
    <n v="25898112"/>
    <n v="14857128"/>
    <n v="40755240"/>
    <n v="1142830367"/>
    <n v="656235853"/>
    <n v="486594514"/>
  </r>
  <r>
    <n v="96"/>
    <n v="6920434"/>
    <s v="Kaiser Westside Medical  Center"/>
    <x v="7"/>
    <x v="0"/>
    <s v="No"/>
    <s v="na"/>
    <s v="na"/>
    <s v="na"/>
    <n v="61485591"/>
    <n v="61450609"/>
    <n v="34983"/>
    <n v="5.6896257206017582E-4"/>
    <n v="550207"/>
    <n v="62035798"/>
    <n v="585190"/>
    <n v="9.4331018358142175E-3"/>
    <n v="497024"/>
    <n v="661760"/>
    <n v="1158784"/>
    <n v="352993350"/>
    <n v="22290645"/>
    <n v="330702705"/>
  </r>
  <r>
    <n v="96"/>
    <n v="6920434"/>
    <s v="Kaiser Westside Medical  Center"/>
    <x v="8"/>
    <x v="0"/>
    <s v="No"/>
    <s v="na"/>
    <s v="na"/>
    <s v="na"/>
    <n v="182698021"/>
    <n v="172363696"/>
    <n v="10334325"/>
    <n v="5.6565062628675104E-2"/>
    <n v="1283313"/>
    <n v="183981334"/>
    <n v="11617638"/>
    <n v="6.314574281758388E-2"/>
    <n v="1100743"/>
    <n v="1394438"/>
    <n v="2495181"/>
    <n v="355315007"/>
    <n v="40098360"/>
    <n v="315216648"/>
  </r>
  <r>
    <n v="96"/>
    <n v="6920434"/>
    <s v="Kaiser Westside Medical  Center"/>
    <x v="9"/>
    <x v="0"/>
    <s v="No"/>
    <s v="na"/>
    <s v="na"/>
    <s v="na"/>
    <n v="201249818"/>
    <n v="188945886"/>
    <n v="12303932"/>
    <n v="6.1137605600219726E-2"/>
    <n v="979820"/>
    <n v="202229638"/>
    <n v="13283752"/>
    <n v="6.5686474699618455E-2"/>
    <n v="2978215"/>
    <n v="2987506"/>
    <n v="5965721"/>
    <n v="366962752"/>
    <n v="58676853"/>
    <n v="308285898"/>
  </r>
  <r>
    <n v="96"/>
    <n v="6920434"/>
    <s v="Kaiser Westside Medical  Center"/>
    <x v="10"/>
    <x v="0"/>
    <s v="No"/>
    <s v="na"/>
    <s v="na"/>
    <s v="na"/>
    <n v="190620064"/>
    <n v="181483824"/>
    <n v="9136240"/>
    <n v="4.7929057457456313E-2"/>
    <n v="663419"/>
    <n v="191283483"/>
    <n v="9799659"/>
    <n v="5.1231077802990445E-2"/>
    <n v="2461008"/>
    <n v="2177081"/>
    <n v="4638089"/>
    <n v="374848912"/>
    <n v="76103498"/>
    <n v="298745414"/>
  </r>
  <r>
    <n v="96"/>
    <n v="6920434"/>
    <s v="Kaiser Westside Medical  Center"/>
    <x v="11"/>
    <x v="0"/>
    <s v="No"/>
    <s v="na"/>
    <s v="na"/>
    <s v="na"/>
    <n v="202300001"/>
    <n v="179247637"/>
    <n v="23052364"/>
    <n v="0.11395137857661207"/>
    <n v="744037"/>
    <n v="203044038"/>
    <n v="23796401"/>
    <n v="0.11719822573662567"/>
    <n v="3432329"/>
    <n v="2638823"/>
    <n v="6071152"/>
    <n v="405777284"/>
    <n v="94476021"/>
    <n v="311301263"/>
  </r>
  <r>
    <n v="96"/>
    <n v="6920434"/>
    <s v="Kaiser Westside Medical  Center"/>
    <x v="12"/>
    <x v="0"/>
    <s v="No"/>
    <s v="na"/>
    <s v="na"/>
    <s v="na"/>
    <n v="206263048"/>
    <n v="189917307"/>
    <n v="16345741"/>
    <n v="7.9247064166335798E-2"/>
    <n v="3138215"/>
    <n v="209401263"/>
    <n v="19483956"/>
    <n v="9.3046029049022497E-2"/>
    <n v="4322010"/>
    <m/>
    <n v="4322010"/>
    <n v="402365127"/>
    <n v="109196960"/>
    <n v="293168167"/>
  </r>
  <r>
    <n v="97"/>
    <n v="6920560"/>
    <s v="Shriners Hospital for Children"/>
    <x v="4"/>
    <x v="0"/>
    <s v="No"/>
    <m/>
    <m/>
    <m/>
    <m/>
    <m/>
    <m/>
    <e v="#DIV/0!"/>
    <m/>
    <n v="0"/>
    <m/>
    <e v="#DIV/0!"/>
    <m/>
    <m/>
    <n v="0"/>
    <m/>
    <m/>
    <m/>
  </r>
  <r>
    <n v="97"/>
    <n v="6920560"/>
    <s v="Shriners Hospital for Children"/>
    <x v="5"/>
    <x v="0"/>
    <s v="No"/>
    <m/>
    <m/>
    <m/>
    <m/>
    <m/>
    <m/>
    <e v="#DIV/0!"/>
    <m/>
    <n v="0"/>
    <m/>
    <e v="#DIV/0!"/>
    <m/>
    <m/>
    <n v="0"/>
    <m/>
    <m/>
    <m/>
  </r>
  <r>
    <n v="97"/>
    <n v="6920560"/>
    <s v="Shriners Hospital for Children"/>
    <x v="6"/>
    <x v="0"/>
    <s v="No"/>
    <m/>
    <m/>
    <m/>
    <m/>
    <m/>
    <m/>
    <e v="#DIV/0!"/>
    <m/>
    <n v="0"/>
    <m/>
    <e v="#DIV/0!"/>
    <m/>
    <m/>
    <n v="0"/>
    <m/>
    <m/>
    <m/>
  </r>
  <r>
    <n v="97"/>
    <n v="6920560"/>
    <s v="Shriners Hospital for Children"/>
    <x v="7"/>
    <x v="0"/>
    <s v="No"/>
    <n v="58200708"/>
    <n v="19368557"/>
    <n v="842013"/>
    <n v="20210570"/>
    <n v="38731457"/>
    <n v="-18520887"/>
    <n v="-0.91639607393556932"/>
    <n v="0"/>
    <n v="20210570"/>
    <n v="-18520887"/>
    <n v="-0.91639607393556932"/>
    <n v="3077203"/>
    <n v="0"/>
    <n v="3077203"/>
    <n v="136237905"/>
    <n v="56573945"/>
    <n v="79663960"/>
  </r>
  <r>
    <n v="97"/>
    <n v="6920560"/>
    <s v="Shriners Hospital for Children"/>
    <x v="8"/>
    <x v="0"/>
    <s v="No"/>
    <n v="54290357"/>
    <n v="54290357"/>
    <n v="2032744"/>
    <n v="15719321"/>
    <n v="37004711"/>
    <n v="-21285390"/>
    <n v="-1.3540909305179276"/>
    <m/>
    <n v="15719321"/>
    <n v="-21285390"/>
    <n v="-1.3540909305179276"/>
    <n v="10650102"/>
    <n v="0"/>
    <n v="10650102"/>
    <n v="136893557"/>
    <n v="61394571"/>
    <n v="75498983"/>
  </r>
  <r>
    <n v="97"/>
    <n v="6920560"/>
    <s v="Shriners Hospital for Children"/>
    <x v="9"/>
    <x v="0"/>
    <s v="No"/>
    <n v="52764105"/>
    <n v="12968454"/>
    <n v="16011612"/>
    <n v="28980066"/>
    <n v="39972502"/>
    <n v="-10992436"/>
    <n v="-0.37931024725754592"/>
    <n v="0"/>
    <n v="28980066"/>
    <n v="-10992436"/>
    <n v="-0.37931024725754592"/>
    <n v="4276694"/>
    <m/>
    <n v="4276694"/>
    <n v="137782082"/>
    <n v="65743461"/>
    <n v="72038621"/>
  </r>
  <r>
    <n v="97"/>
    <n v="6920560"/>
    <s v="Shriners Hospital for Children"/>
    <x v="10"/>
    <x v="0"/>
    <s v="No"/>
    <n v="54204523"/>
    <n v="14150318"/>
    <n v="4519328"/>
    <n v="18669646"/>
    <n v="41544922"/>
    <n v="-22875276"/>
    <n v="-1.2252656531355763"/>
    <n v="17338000"/>
    <n v="36007646"/>
    <n v="-5537276"/>
    <n v="-0.15378056093975151"/>
    <n v="2648020"/>
    <n v="0"/>
    <n v="2648020"/>
    <n v="138186909"/>
    <n v="69940733"/>
    <n v="68246176"/>
  </r>
  <r>
    <n v="97"/>
    <n v="6920560"/>
    <s v="Shriners Hospital for Children"/>
    <x v="11"/>
    <x v="0"/>
    <s v="No"/>
    <n v="60107819"/>
    <n v="17313303"/>
    <n v="4699589"/>
    <n v="22012892"/>
    <n v="45527151"/>
    <n v="-23514259"/>
    <n v="-1.0682039870090672"/>
    <n v="9368000"/>
    <n v="31380892"/>
    <n v="-14146259"/>
    <n v="-0.45079212534812585"/>
    <n v="2619095"/>
    <n v="0"/>
    <n v="2619095"/>
    <n v="138936857"/>
    <n v="74353256"/>
    <n v="64583601"/>
  </r>
  <r>
    <n v="97"/>
    <n v="6920560"/>
    <s v="Shriners Hospital for Children"/>
    <x v="12"/>
    <x v="0"/>
    <s v="No"/>
    <n v="62782560"/>
    <n v="16749408"/>
    <n v="6651094"/>
    <n v="23400502"/>
    <n v="47507871"/>
    <n v="-24107369"/>
    <n v="-1.0302073434151113"/>
    <n v="0"/>
    <n v="23400502"/>
    <n v="-24107369"/>
    <n v="-1.0302073434151113"/>
    <n v="6108192"/>
    <n v="0"/>
    <n v="6108192"/>
    <n v="140091662"/>
    <n v="77568265"/>
    <n v="62523397"/>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r>
    <m/>
    <m/>
    <m/>
    <x v="13"/>
    <x v="3"/>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3C040A9-23CA-4932-88F1-BADF8E699CB3}" name="PivotTable2"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6:W11" firstHeaderRow="1" firstDataRow="2" firstDataCol="1"/>
  <pivotFields count="23">
    <pivotField showAll="0"/>
    <pivotField showAll="0"/>
    <pivotField showAll="0"/>
    <pivotField axis="axisCol" showAll="0">
      <items count="15">
        <item x="0"/>
        <item x="1"/>
        <item x="2"/>
        <item x="3"/>
        <item x="4"/>
        <item x="5"/>
        <item x="6"/>
        <item x="7"/>
        <item x="8"/>
        <item x="9"/>
        <item x="10"/>
        <item x="11"/>
        <item x="12"/>
        <item x="13"/>
        <item t="default"/>
      </items>
    </pivotField>
    <pivotField axis="axisRow" showAll="0">
      <items count="5">
        <item h="1" x="3"/>
        <item x="0"/>
        <item x="1"/>
        <item x="2"/>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4">
    <i>
      <x v="1"/>
    </i>
    <i>
      <x v="2"/>
    </i>
    <i>
      <x v="3"/>
    </i>
    <i t="grand">
      <x/>
    </i>
  </rowItems>
  <colFields count="1">
    <field x="3"/>
  </colFields>
  <colItems count="14">
    <i>
      <x/>
    </i>
    <i>
      <x v="1"/>
    </i>
    <i>
      <x v="2"/>
    </i>
    <i>
      <x v="3"/>
    </i>
    <i>
      <x v="4"/>
    </i>
    <i>
      <x v="5"/>
    </i>
    <i>
      <x v="6"/>
    </i>
    <i>
      <x v="7"/>
    </i>
    <i>
      <x v="8"/>
    </i>
    <i>
      <x v="9"/>
    </i>
    <i>
      <x v="10"/>
    </i>
    <i>
      <x v="11"/>
    </i>
    <i>
      <x v="12"/>
    </i>
    <i t="grand">
      <x/>
    </i>
  </colItems>
  <dataFields count="1">
    <dataField name="Sum of Net Patient Revenue" fld="7"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9709B-8AF5-4674-902B-D2F3F5A0FC30}">
  <dimension ref="I6:W11"/>
  <sheetViews>
    <sheetView workbookViewId="0">
      <selection activeCell="I6" sqref="I6"/>
    </sheetView>
  </sheetViews>
  <sheetFormatPr defaultRowHeight="15" x14ac:dyDescent="0.25"/>
  <cols>
    <col min="9" max="9" width="26.5703125" bestFit="1" customWidth="1"/>
    <col min="10" max="10" width="16.28515625" bestFit="1" customWidth="1"/>
    <col min="11" max="18" width="11" bestFit="1" customWidth="1"/>
    <col min="19" max="24" width="12" bestFit="1" customWidth="1"/>
  </cols>
  <sheetData>
    <row r="6" spans="9:23" x14ac:dyDescent="0.25">
      <c r="I6" s="10" t="s">
        <v>87</v>
      </c>
      <c r="J6" s="10" t="s">
        <v>85</v>
      </c>
    </row>
    <row r="7" spans="9:23" x14ac:dyDescent="0.25">
      <c r="I7" s="10" t="s">
        <v>88</v>
      </c>
      <c r="J7">
        <v>2006</v>
      </c>
      <c r="K7">
        <v>2007</v>
      </c>
      <c r="L7">
        <v>2008</v>
      </c>
      <c r="M7">
        <v>2009</v>
      </c>
      <c r="N7">
        <v>2010</v>
      </c>
      <c r="O7">
        <v>2011</v>
      </c>
      <c r="P7">
        <v>2012</v>
      </c>
      <c r="Q7">
        <v>2013</v>
      </c>
      <c r="R7">
        <v>2014</v>
      </c>
      <c r="S7">
        <v>2015</v>
      </c>
      <c r="T7">
        <v>2016</v>
      </c>
      <c r="U7">
        <v>2017</v>
      </c>
      <c r="V7">
        <v>2018</v>
      </c>
      <c r="W7" t="s">
        <v>86</v>
      </c>
    </row>
    <row r="8" spans="9:23" x14ac:dyDescent="0.25">
      <c r="I8" s="12" t="s">
        <v>93</v>
      </c>
      <c r="J8" s="11">
        <v>5143309894</v>
      </c>
      <c r="K8" s="11">
        <v>5939144967</v>
      </c>
      <c r="L8" s="11">
        <v>5897229935</v>
      </c>
      <c r="M8" s="11">
        <v>6593318052</v>
      </c>
      <c r="N8" s="11">
        <v>7027601413</v>
      </c>
      <c r="O8" s="11">
        <v>7338863778</v>
      </c>
      <c r="P8" s="11">
        <v>7437965572</v>
      </c>
      <c r="Q8" s="11">
        <v>7637820230</v>
      </c>
      <c r="R8" s="11">
        <v>8192490325</v>
      </c>
      <c r="S8" s="11">
        <v>8847635458</v>
      </c>
      <c r="T8" s="11">
        <v>9439052447</v>
      </c>
      <c r="U8" s="11">
        <v>9838819571</v>
      </c>
      <c r="V8" s="11">
        <v>10326806343</v>
      </c>
      <c r="W8" s="11">
        <v>99660057985</v>
      </c>
    </row>
    <row r="9" spans="9:23" x14ac:dyDescent="0.25">
      <c r="I9" s="12" t="s">
        <v>91</v>
      </c>
      <c r="J9" s="11">
        <v>633545685</v>
      </c>
      <c r="K9" s="11">
        <v>697905521</v>
      </c>
      <c r="L9" s="11">
        <v>786627791</v>
      </c>
      <c r="M9" s="11">
        <v>886294187</v>
      </c>
      <c r="N9" s="11">
        <v>925704231</v>
      </c>
      <c r="O9" s="11">
        <v>976358051</v>
      </c>
      <c r="P9" s="11">
        <v>974384646</v>
      </c>
      <c r="Q9" s="11">
        <v>979255429</v>
      </c>
      <c r="R9" s="11">
        <v>1064639450</v>
      </c>
      <c r="S9" s="11">
        <v>1161639486</v>
      </c>
      <c r="T9" s="11">
        <v>1263593830</v>
      </c>
      <c r="U9" s="11">
        <v>1305984318</v>
      </c>
      <c r="V9" s="11">
        <v>1383061199</v>
      </c>
      <c r="W9" s="11">
        <v>13038993824</v>
      </c>
    </row>
    <row r="10" spans="9:23" x14ac:dyDescent="0.25">
      <c r="I10" s="12" t="s">
        <v>92</v>
      </c>
      <c r="J10" s="11">
        <v>263917444</v>
      </c>
      <c r="K10" s="11">
        <v>296030976</v>
      </c>
      <c r="L10" s="11">
        <v>319957781</v>
      </c>
      <c r="M10" s="11">
        <v>368179028</v>
      </c>
      <c r="N10" s="11">
        <v>386096582</v>
      </c>
      <c r="O10" s="11">
        <v>419329640</v>
      </c>
      <c r="P10" s="11">
        <v>437786772</v>
      </c>
      <c r="Q10" s="11">
        <v>434442092</v>
      </c>
      <c r="R10" s="11">
        <v>462801532</v>
      </c>
      <c r="S10" s="11">
        <v>503191750</v>
      </c>
      <c r="T10" s="11">
        <v>541125646</v>
      </c>
      <c r="U10" s="11">
        <v>569462569</v>
      </c>
      <c r="V10" s="11">
        <v>608511425</v>
      </c>
      <c r="W10" s="11">
        <v>5610833237</v>
      </c>
    </row>
    <row r="11" spans="9:23" x14ac:dyDescent="0.25">
      <c r="I11" s="12" t="s">
        <v>86</v>
      </c>
      <c r="J11" s="11">
        <v>6040773023</v>
      </c>
      <c r="K11" s="11">
        <v>6933081464</v>
      </c>
      <c r="L11" s="11">
        <v>7003815507</v>
      </c>
      <c r="M11" s="11">
        <v>7847791267</v>
      </c>
      <c r="N11" s="11">
        <v>8339402226</v>
      </c>
      <c r="O11" s="11">
        <v>8734551469</v>
      </c>
      <c r="P11" s="11">
        <v>8850136990</v>
      </c>
      <c r="Q11" s="11">
        <v>9051517751</v>
      </c>
      <c r="R11" s="11">
        <v>9719931307</v>
      </c>
      <c r="S11" s="11">
        <v>10512466694</v>
      </c>
      <c r="T11" s="11">
        <v>11243771923</v>
      </c>
      <c r="U11" s="11">
        <v>11714266458</v>
      </c>
      <c r="V11" s="11">
        <v>12318378967</v>
      </c>
      <c r="W11" s="11">
        <v>118309885046</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56B10-2E92-41F0-AEDD-050DD7DD7616}">
  <dimension ref="A1:C61"/>
  <sheetViews>
    <sheetView workbookViewId="0">
      <selection activeCell="F29" sqref="F29"/>
    </sheetView>
  </sheetViews>
  <sheetFormatPr defaultRowHeight="15" x14ac:dyDescent="0.25"/>
  <cols>
    <col min="1" max="1" width="50.5703125" customWidth="1"/>
    <col min="2" max="3" width="15.7109375" style="5" customWidth="1"/>
  </cols>
  <sheetData>
    <row r="1" spans="1:3" x14ac:dyDescent="0.25">
      <c r="A1" t="s">
        <v>2</v>
      </c>
      <c r="B1" s="5" t="s">
        <v>90</v>
      </c>
      <c r="C1" s="5" t="s">
        <v>89</v>
      </c>
    </row>
    <row r="2" spans="1:3" x14ac:dyDescent="0.25">
      <c r="A2" s="12" t="s">
        <v>56</v>
      </c>
      <c r="B2" s="5" t="s">
        <v>93</v>
      </c>
      <c r="C2" s="5" t="s">
        <v>95</v>
      </c>
    </row>
    <row r="3" spans="1:3" x14ac:dyDescent="0.25">
      <c r="A3" s="12" t="s">
        <v>72</v>
      </c>
      <c r="B3" s="5" t="s">
        <v>92</v>
      </c>
      <c r="C3" s="5" t="s">
        <v>94</v>
      </c>
    </row>
    <row r="4" spans="1:3" x14ac:dyDescent="0.25">
      <c r="A4" s="12" t="s">
        <v>22</v>
      </c>
      <c r="B4" s="5" t="s">
        <v>91</v>
      </c>
      <c r="C4" s="5" t="s">
        <v>95</v>
      </c>
    </row>
    <row r="5" spans="1:3" x14ac:dyDescent="0.25">
      <c r="A5" s="12" t="s">
        <v>61</v>
      </c>
      <c r="B5" s="5" t="s">
        <v>93</v>
      </c>
      <c r="C5" s="5" t="s">
        <v>95</v>
      </c>
    </row>
    <row r="6" spans="1:3" x14ac:dyDescent="0.25">
      <c r="A6" s="12" t="s">
        <v>38</v>
      </c>
      <c r="B6" s="5" t="s">
        <v>93</v>
      </c>
      <c r="C6" s="5" t="s">
        <v>95</v>
      </c>
    </row>
    <row r="7" spans="1:3" x14ac:dyDescent="0.25">
      <c r="A7" s="12" t="s">
        <v>23</v>
      </c>
      <c r="B7" s="5" t="s">
        <v>93</v>
      </c>
      <c r="C7" s="5" t="s">
        <v>95</v>
      </c>
    </row>
    <row r="8" spans="1:3" x14ac:dyDescent="0.25">
      <c r="A8" s="12" t="s">
        <v>24</v>
      </c>
      <c r="B8" s="5" t="s">
        <v>92</v>
      </c>
      <c r="C8" s="5" t="s">
        <v>94</v>
      </c>
    </row>
    <row r="9" spans="1:3" x14ac:dyDescent="0.25">
      <c r="A9" s="12" t="s">
        <v>26</v>
      </c>
      <c r="B9" s="5" t="s">
        <v>91</v>
      </c>
      <c r="C9" s="5" t="s">
        <v>94</v>
      </c>
    </row>
    <row r="10" spans="1:3" x14ac:dyDescent="0.25">
      <c r="A10" s="12" t="s">
        <v>27</v>
      </c>
      <c r="B10" s="5" t="s">
        <v>91</v>
      </c>
      <c r="C10" s="5" t="s">
        <v>94</v>
      </c>
    </row>
    <row r="11" spans="1:3" x14ac:dyDescent="0.25">
      <c r="A11" s="12" t="s">
        <v>29</v>
      </c>
      <c r="B11" s="5" t="s">
        <v>92</v>
      </c>
      <c r="C11" s="5" t="s">
        <v>94</v>
      </c>
    </row>
    <row r="12" spans="1:3" x14ac:dyDescent="0.25">
      <c r="A12" s="12" t="s">
        <v>31</v>
      </c>
      <c r="B12" s="5" t="s">
        <v>93</v>
      </c>
      <c r="C12" s="5" t="s">
        <v>95</v>
      </c>
    </row>
    <row r="13" spans="1:3" x14ac:dyDescent="0.25">
      <c r="A13" s="12" t="s">
        <v>33</v>
      </c>
      <c r="B13" s="5" t="s">
        <v>92</v>
      </c>
      <c r="C13" s="5" t="s">
        <v>94</v>
      </c>
    </row>
    <row r="14" spans="1:3" x14ac:dyDescent="0.25">
      <c r="A14" s="12" t="s">
        <v>34</v>
      </c>
      <c r="B14" s="5" t="s">
        <v>92</v>
      </c>
      <c r="C14" s="5" t="s">
        <v>94</v>
      </c>
    </row>
    <row r="15" spans="1:3" x14ac:dyDescent="0.25">
      <c r="A15" s="12" t="s">
        <v>35</v>
      </c>
      <c r="B15" s="5" t="s">
        <v>92</v>
      </c>
      <c r="C15" s="5" t="s">
        <v>94</v>
      </c>
    </row>
    <row r="16" spans="1:3" x14ac:dyDescent="0.25">
      <c r="A16" s="12" t="s">
        <v>77</v>
      </c>
      <c r="B16" s="5" t="s">
        <v>93</v>
      </c>
      <c r="C16" s="5" t="s">
        <v>95</v>
      </c>
    </row>
    <row r="17" spans="1:3" x14ac:dyDescent="0.25">
      <c r="A17" s="12" t="s">
        <v>80</v>
      </c>
      <c r="B17" s="5" t="s">
        <v>93</v>
      </c>
      <c r="C17" s="5" t="s">
        <v>95</v>
      </c>
    </row>
    <row r="18" spans="1:3" x14ac:dyDescent="0.25">
      <c r="A18" s="12" t="s">
        <v>39</v>
      </c>
      <c r="B18" s="5" t="s">
        <v>92</v>
      </c>
      <c r="C18" s="5" t="s">
        <v>94</v>
      </c>
    </row>
    <row r="19" spans="1:3" x14ac:dyDescent="0.25">
      <c r="A19" s="12" t="s">
        <v>30</v>
      </c>
      <c r="B19" s="5" t="s">
        <v>93</v>
      </c>
      <c r="C19" s="5" t="s">
        <v>95</v>
      </c>
    </row>
    <row r="20" spans="1:3" x14ac:dyDescent="0.25">
      <c r="A20" s="12" t="s">
        <v>32</v>
      </c>
      <c r="B20" s="5" t="s">
        <v>93</v>
      </c>
      <c r="C20" s="5" t="s">
        <v>95</v>
      </c>
    </row>
    <row r="21" spans="1:3" x14ac:dyDescent="0.25">
      <c r="A21" s="12" t="s">
        <v>45</v>
      </c>
      <c r="B21" s="5" t="s">
        <v>93</v>
      </c>
      <c r="C21" s="5" t="s">
        <v>95</v>
      </c>
    </row>
    <row r="22" spans="1:3" x14ac:dyDescent="0.25">
      <c r="A22" s="12" t="s">
        <v>49</v>
      </c>
      <c r="B22" s="5" t="s">
        <v>93</v>
      </c>
      <c r="C22" s="5" t="s">
        <v>95</v>
      </c>
    </row>
    <row r="23" spans="1:3" x14ac:dyDescent="0.25">
      <c r="A23" s="12" t="s">
        <v>66</v>
      </c>
      <c r="B23" s="5" t="s">
        <v>91</v>
      </c>
      <c r="C23" s="5" t="s">
        <v>95</v>
      </c>
    </row>
    <row r="24" spans="1:3" x14ac:dyDescent="0.25">
      <c r="A24" s="12" t="s">
        <v>41</v>
      </c>
      <c r="B24" s="5" t="s">
        <v>91</v>
      </c>
      <c r="C24" s="5" t="s">
        <v>94</v>
      </c>
    </row>
    <row r="25" spans="1:3" x14ac:dyDescent="0.25">
      <c r="A25" s="12" t="s">
        <v>42</v>
      </c>
      <c r="B25" s="5" t="s">
        <v>93</v>
      </c>
      <c r="C25" s="5" t="s">
        <v>95</v>
      </c>
    </row>
    <row r="26" spans="1:3" x14ac:dyDescent="0.25">
      <c r="A26" s="12" t="s">
        <v>44</v>
      </c>
      <c r="B26" s="5" t="s">
        <v>93</v>
      </c>
      <c r="C26" s="5" t="s">
        <v>95</v>
      </c>
    </row>
    <row r="27" spans="1:3" x14ac:dyDescent="0.25">
      <c r="A27" s="12" t="s">
        <v>47</v>
      </c>
      <c r="B27" s="5" t="s">
        <v>91</v>
      </c>
      <c r="C27" s="5" t="s">
        <v>95</v>
      </c>
    </row>
    <row r="28" spans="1:3" x14ac:dyDescent="0.25">
      <c r="A28" s="12" t="s">
        <v>52</v>
      </c>
      <c r="B28" s="5" t="s">
        <v>93</v>
      </c>
      <c r="C28" s="5" t="s">
        <v>95</v>
      </c>
    </row>
    <row r="29" spans="1:3" x14ac:dyDescent="0.25">
      <c r="A29" s="12" t="s">
        <v>28</v>
      </c>
      <c r="B29" s="5" t="s">
        <v>91</v>
      </c>
      <c r="C29" s="5" t="s">
        <v>94</v>
      </c>
    </row>
    <row r="30" spans="1:3" x14ac:dyDescent="0.25">
      <c r="A30" s="12" t="s">
        <v>78</v>
      </c>
      <c r="B30" s="5" t="s">
        <v>91</v>
      </c>
      <c r="C30" s="5" t="s">
        <v>94</v>
      </c>
    </row>
    <row r="31" spans="1:3" x14ac:dyDescent="0.25">
      <c r="A31" s="12" t="s">
        <v>79</v>
      </c>
      <c r="B31" s="5" t="s">
        <v>93</v>
      </c>
      <c r="C31" s="5" t="s">
        <v>95</v>
      </c>
    </row>
    <row r="32" spans="1:3" x14ac:dyDescent="0.25">
      <c r="A32" s="12" t="s">
        <v>62</v>
      </c>
      <c r="B32" s="5" t="s">
        <v>93</v>
      </c>
      <c r="C32" s="5" t="s">
        <v>95</v>
      </c>
    </row>
    <row r="33" spans="1:3" x14ac:dyDescent="0.25">
      <c r="A33" s="12" t="s">
        <v>54</v>
      </c>
      <c r="B33" s="5" t="s">
        <v>92</v>
      </c>
      <c r="C33" s="5" t="s">
        <v>94</v>
      </c>
    </row>
    <row r="34" spans="1:3" x14ac:dyDescent="0.25">
      <c r="A34" s="12" t="s">
        <v>37</v>
      </c>
      <c r="B34" s="5" t="s">
        <v>91</v>
      </c>
      <c r="C34" s="5" t="s">
        <v>94</v>
      </c>
    </row>
    <row r="35" spans="1:3" x14ac:dyDescent="0.25">
      <c r="A35" s="12" t="s">
        <v>57</v>
      </c>
      <c r="B35" s="5" t="s">
        <v>93</v>
      </c>
      <c r="C35" s="5" t="s">
        <v>95</v>
      </c>
    </row>
    <row r="36" spans="1:3" x14ac:dyDescent="0.25">
      <c r="A36" s="12" t="s">
        <v>59</v>
      </c>
      <c r="B36" s="5" t="s">
        <v>93</v>
      </c>
      <c r="C36" s="5" t="s">
        <v>95</v>
      </c>
    </row>
    <row r="37" spans="1:3" x14ac:dyDescent="0.25">
      <c r="A37" s="12" t="s">
        <v>50</v>
      </c>
      <c r="B37" s="5" t="s">
        <v>91</v>
      </c>
      <c r="C37" s="5" t="s">
        <v>95</v>
      </c>
    </row>
    <row r="38" spans="1:3" x14ac:dyDescent="0.25">
      <c r="A38" s="12" t="s">
        <v>58</v>
      </c>
      <c r="B38" s="5" t="s">
        <v>93</v>
      </c>
      <c r="C38" s="5" t="s">
        <v>95</v>
      </c>
    </row>
    <row r="39" spans="1:3" x14ac:dyDescent="0.25">
      <c r="A39" s="12" t="s">
        <v>60</v>
      </c>
      <c r="B39" s="5" t="s">
        <v>91</v>
      </c>
      <c r="C39" s="5" t="s">
        <v>94</v>
      </c>
    </row>
    <row r="40" spans="1:3" x14ac:dyDescent="0.25">
      <c r="A40" s="12" t="s">
        <v>71</v>
      </c>
      <c r="B40" s="5" t="s">
        <v>93</v>
      </c>
      <c r="C40" s="5" t="s">
        <v>95</v>
      </c>
    </row>
    <row r="41" spans="1:3" x14ac:dyDescent="0.25">
      <c r="A41" s="12" t="s">
        <v>76</v>
      </c>
      <c r="B41" s="5" t="s">
        <v>93</v>
      </c>
      <c r="C41" s="5" t="s">
        <v>95</v>
      </c>
    </row>
    <row r="42" spans="1:3" x14ac:dyDescent="0.25">
      <c r="A42" s="12" t="s">
        <v>70</v>
      </c>
      <c r="B42" s="5" t="s">
        <v>92</v>
      </c>
      <c r="C42" s="5" t="s">
        <v>94</v>
      </c>
    </row>
    <row r="43" spans="1:3" x14ac:dyDescent="0.25">
      <c r="A43" s="12" t="s">
        <v>36</v>
      </c>
      <c r="B43" s="5" t="s">
        <v>92</v>
      </c>
      <c r="C43" s="5" t="s">
        <v>95</v>
      </c>
    </row>
    <row r="44" spans="1:3" x14ac:dyDescent="0.25">
      <c r="A44" s="12" t="s">
        <v>74</v>
      </c>
      <c r="B44" s="5" t="s">
        <v>91</v>
      </c>
      <c r="C44" s="5" t="s">
        <v>94</v>
      </c>
    </row>
    <row r="45" spans="1:3" x14ac:dyDescent="0.25">
      <c r="A45" s="12" t="s">
        <v>64</v>
      </c>
      <c r="B45" s="5" t="s">
        <v>93</v>
      </c>
      <c r="C45" s="5" t="s">
        <v>95</v>
      </c>
    </row>
    <row r="46" spans="1:3" x14ac:dyDescent="0.25">
      <c r="A46" s="12" t="s">
        <v>20</v>
      </c>
      <c r="B46" s="5" t="s">
        <v>93</v>
      </c>
      <c r="C46" s="5" t="s">
        <v>95</v>
      </c>
    </row>
    <row r="47" spans="1:3" x14ac:dyDescent="0.25">
      <c r="A47" s="12" t="s">
        <v>40</v>
      </c>
      <c r="B47" s="5" t="s">
        <v>91</v>
      </c>
      <c r="C47" s="5" t="s">
        <v>94</v>
      </c>
    </row>
    <row r="48" spans="1:3" x14ac:dyDescent="0.25">
      <c r="A48" s="12" t="s">
        <v>51</v>
      </c>
      <c r="B48" s="5" t="s">
        <v>91</v>
      </c>
      <c r="C48" s="5" t="s">
        <v>94</v>
      </c>
    </row>
    <row r="49" spans="1:3" x14ac:dyDescent="0.25">
      <c r="A49" s="12" t="s">
        <v>53</v>
      </c>
      <c r="B49" s="5" t="s">
        <v>91</v>
      </c>
      <c r="C49" s="5" t="s">
        <v>94</v>
      </c>
    </row>
    <row r="50" spans="1:3" x14ac:dyDescent="0.25">
      <c r="A50" s="12" t="s">
        <v>65</v>
      </c>
      <c r="B50" s="5" t="s">
        <v>91</v>
      </c>
      <c r="C50" s="5" t="s">
        <v>95</v>
      </c>
    </row>
    <row r="51" spans="1:3" x14ac:dyDescent="0.25">
      <c r="A51" s="12" t="s">
        <v>81</v>
      </c>
      <c r="B51" s="5" t="s">
        <v>93</v>
      </c>
      <c r="C51" s="5" t="s">
        <v>95</v>
      </c>
    </row>
    <row r="52" spans="1:3" x14ac:dyDescent="0.25">
      <c r="A52" s="12" t="s">
        <v>46</v>
      </c>
      <c r="B52" s="5" t="s">
        <v>93</v>
      </c>
      <c r="C52" s="5" t="s">
        <v>95</v>
      </c>
    </row>
    <row r="53" spans="1:3" x14ac:dyDescent="0.25">
      <c r="A53" s="12" t="s">
        <v>67</v>
      </c>
      <c r="B53" s="5" t="s">
        <v>91</v>
      </c>
      <c r="C53" s="5" t="s">
        <v>94</v>
      </c>
    </row>
    <row r="54" spans="1:3" x14ac:dyDescent="0.25">
      <c r="A54" s="12" t="s">
        <v>68</v>
      </c>
      <c r="B54" s="5" t="s">
        <v>92</v>
      </c>
      <c r="C54" s="5" t="s">
        <v>94</v>
      </c>
    </row>
    <row r="55" spans="1:3" x14ac:dyDescent="0.25">
      <c r="A55" s="12" t="s">
        <v>69</v>
      </c>
      <c r="B55" s="5" t="s">
        <v>93</v>
      </c>
      <c r="C55" s="5" t="s">
        <v>95</v>
      </c>
    </row>
    <row r="56" spans="1:3" x14ac:dyDescent="0.25">
      <c r="A56" s="12" t="s">
        <v>48</v>
      </c>
      <c r="B56" s="5" t="s">
        <v>91</v>
      </c>
      <c r="C56" s="5" t="s">
        <v>94</v>
      </c>
    </row>
    <row r="57" spans="1:3" x14ac:dyDescent="0.25">
      <c r="A57" s="12" t="s">
        <v>55</v>
      </c>
      <c r="B57" s="5" t="s">
        <v>91</v>
      </c>
      <c r="C57" s="5" t="s">
        <v>94</v>
      </c>
    </row>
    <row r="58" spans="1:3" x14ac:dyDescent="0.25">
      <c r="A58" s="12" t="s">
        <v>25</v>
      </c>
      <c r="B58" s="5" t="s">
        <v>91</v>
      </c>
      <c r="C58" s="5" t="s">
        <v>95</v>
      </c>
    </row>
    <row r="59" spans="1:3" x14ac:dyDescent="0.25">
      <c r="A59" s="12" t="s">
        <v>73</v>
      </c>
      <c r="B59" s="5" t="s">
        <v>93</v>
      </c>
      <c r="C59" s="5" t="s">
        <v>95</v>
      </c>
    </row>
    <row r="60" spans="1:3" x14ac:dyDescent="0.25">
      <c r="A60" s="12" t="s">
        <v>75</v>
      </c>
      <c r="B60" s="5" t="s">
        <v>92</v>
      </c>
      <c r="C60" s="5" t="s">
        <v>94</v>
      </c>
    </row>
    <row r="61" spans="1:3" x14ac:dyDescent="0.25">
      <c r="A61" s="12" t="s">
        <v>43</v>
      </c>
      <c r="B61" s="5" t="s">
        <v>93</v>
      </c>
      <c r="C61" s="5"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DA120-A461-44CB-BA35-C8C6F25912FC}">
  <dimension ref="A1:X767"/>
  <sheetViews>
    <sheetView tabSelected="1" topLeftCell="M1" workbookViewId="0">
      <selection activeCell="A762" sqref="A762:XFD764"/>
    </sheetView>
  </sheetViews>
  <sheetFormatPr defaultRowHeight="15" x14ac:dyDescent="0.25"/>
  <cols>
    <col min="1" max="2" width="20.7109375" style="4" customWidth="1"/>
    <col min="3" max="3" width="51.5703125" customWidth="1"/>
    <col min="4" max="6" width="20.7109375" style="5" customWidth="1"/>
    <col min="7" max="12" width="20.7109375" style="8" customWidth="1"/>
    <col min="13" max="13" width="20.7109375" style="6" customWidth="1"/>
    <col min="14" max="24" width="20.7109375" style="8" customWidth="1"/>
  </cols>
  <sheetData>
    <row r="1" spans="1:24" ht="30" x14ac:dyDescent="0.25">
      <c r="A1" s="1" t="s">
        <v>0</v>
      </c>
      <c r="B1" s="1" t="s">
        <v>1</v>
      </c>
      <c r="C1" s="1" t="s">
        <v>2</v>
      </c>
      <c r="D1" s="1" t="s">
        <v>3</v>
      </c>
      <c r="E1" s="1" t="s">
        <v>82</v>
      </c>
      <c r="F1" s="1" t="s">
        <v>83</v>
      </c>
      <c r="G1" s="7" t="s">
        <v>4</v>
      </c>
      <c r="H1" s="7" t="s">
        <v>5</v>
      </c>
      <c r="I1" s="7" t="s">
        <v>6</v>
      </c>
      <c r="J1" s="7" t="s">
        <v>7</v>
      </c>
      <c r="K1" s="7" t="s">
        <v>8</v>
      </c>
      <c r="L1" s="7" t="s">
        <v>9</v>
      </c>
      <c r="M1" s="2" t="s">
        <v>10</v>
      </c>
      <c r="N1" s="7" t="s">
        <v>11</v>
      </c>
      <c r="O1" s="7" t="s">
        <v>84</v>
      </c>
      <c r="P1" s="7" t="s">
        <v>12</v>
      </c>
      <c r="Q1" s="3" t="s">
        <v>13</v>
      </c>
      <c r="R1" s="7" t="s">
        <v>15</v>
      </c>
      <c r="S1" s="7" t="s">
        <v>14</v>
      </c>
      <c r="T1" s="7" t="s">
        <v>16</v>
      </c>
      <c r="U1" s="7" t="s">
        <v>17</v>
      </c>
      <c r="V1" s="7" t="s">
        <v>18</v>
      </c>
      <c r="W1" s="7" t="s">
        <v>19</v>
      </c>
      <c r="X1" s="7"/>
    </row>
    <row r="2" spans="1:24" x14ac:dyDescent="0.25">
      <c r="A2" s="4">
        <v>1</v>
      </c>
      <c r="B2" s="4">
        <v>6920010</v>
      </c>
      <c r="C2" t="s">
        <v>20</v>
      </c>
      <c r="D2" s="5">
        <v>2006</v>
      </c>
      <c r="E2" s="5" t="str">
        <f>VLOOKUP(C2,hospital_index!A:C,2, FALSE)</f>
        <v>DRG</v>
      </c>
      <c r="F2" s="5" t="str">
        <f>VLOOKUP(C2,hospital_index!A:C,3, FALSE)</f>
        <v>No</v>
      </c>
      <c r="G2" s="8">
        <v>125888686</v>
      </c>
      <c r="H2" s="8">
        <v>67471783</v>
      </c>
      <c r="I2" s="8">
        <v>1436286</v>
      </c>
      <c r="J2" s="8">
        <v>68908069</v>
      </c>
      <c r="K2" s="8">
        <v>62366833</v>
      </c>
      <c r="L2" s="8">
        <v>6541237</v>
      </c>
      <c r="M2" s="9">
        <f>L2/J2</f>
        <v>9.4927010652409952E-2</v>
      </c>
      <c r="N2" s="8">
        <v>258109</v>
      </c>
      <c r="O2" s="8">
        <f>J2+N2</f>
        <v>69166178</v>
      </c>
      <c r="P2" s="8">
        <v>6799346</v>
      </c>
      <c r="Q2" s="9">
        <f>P2/O2</f>
        <v>9.8304492117520209E-2</v>
      </c>
      <c r="R2" s="8">
        <v>2576646</v>
      </c>
      <c r="S2" s="8">
        <v>5203433</v>
      </c>
      <c r="T2" s="8">
        <f>R2+S2</f>
        <v>7780079</v>
      </c>
      <c r="U2" s="8" t="s">
        <v>21</v>
      </c>
      <c r="V2" s="8" t="s">
        <v>21</v>
      </c>
      <c r="W2" s="8" t="s">
        <v>21</v>
      </c>
    </row>
    <row r="3" spans="1:24" x14ac:dyDescent="0.25">
      <c r="A3" s="4">
        <v>1</v>
      </c>
      <c r="B3" s="4">
        <v>6920010</v>
      </c>
      <c r="C3" t="s">
        <v>20</v>
      </c>
      <c r="D3" s="5">
        <v>2007</v>
      </c>
      <c r="E3" s="5" t="str">
        <f>VLOOKUP(C3,hospital_index!A:C,2, FALSE)</f>
        <v>DRG</v>
      </c>
      <c r="F3" s="5" t="str">
        <f>VLOOKUP(C3,hospital_index!A:C,3, FALSE)</f>
        <v>No</v>
      </c>
      <c r="G3" s="8">
        <v>146992774</v>
      </c>
      <c r="H3" s="8">
        <v>76469889</v>
      </c>
      <c r="I3" s="8">
        <v>1470540</v>
      </c>
      <c r="J3" s="8">
        <v>77940429</v>
      </c>
      <c r="K3" s="8">
        <v>71566130</v>
      </c>
      <c r="L3" s="8">
        <v>6374299</v>
      </c>
      <c r="M3" s="9">
        <f t="shared" ref="M3:M66" si="0">L3/J3</f>
        <v>8.1784243194247749E-2</v>
      </c>
      <c r="N3" s="8">
        <v>450623</v>
      </c>
      <c r="O3" s="8">
        <f t="shared" ref="O3:O66" si="1">J3+N3</f>
        <v>78391052</v>
      </c>
      <c r="P3" s="8">
        <v>6824922</v>
      </c>
      <c r="Q3" s="9">
        <f t="shared" ref="Q3:Q66" si="2">P3/O3</f>
        <v>8.7062513206226655E-2</v>
      </c>
      <c r="R3" s="8">
        <v>3457363</v>
      </c>
      <c r="S3" s="8">
        <v>5997006</v>
      </c>
      <c r="T3" s="8">
        <f t="shared" ref="T3:T66" si="3">R3+S3</f>
        <v>9454369</v>
      </c>
      <c r="U3" s="8">
        <v>49181447</v>
      </c>
      <c r="V3" s="8">
        <v>26078634</v>
      </c>
      <c r="W3" s="8">
        <v>23102813</v>
      </c>
    </row>
    <row r="4" spans="1:24" x14ac:dyDescent="0.25">
      <c r="A4" s="4">
        <v>1</v>
      </c>
      <c r="B4" s="4">
        <v>6920010</v>
      </c>
      <c r="C4" t="s">
        <v>20</v>
      </c>
      <c r="D4" s="5">
        <v>2008</v>
      </c>
      <c r="E4" s="5" t="str">
        <f>VLOOKUP(C4,hospital_index!A:C,2, FALSE)</f>
        <v>DRG</v>
      </c>
      <c r="F4" s="5" t="str">
        <f>VLOOKUP(C4,hospital_index!A:C,3, FALSE)</f>
        <v>No</v>
      </c>
      <c r="G4" s="8">
        <v>175534211</v>
      </c>
      <c r="H4" s="8">
        <v>101550495</v>
      </c>
      <c r="I4" s="8">
        <v>7328506</v>
      </c>
      <c r="J4" s="8">
        <v>108879001</v>
      </c>
      <c r="K4" s="8">
        <v>99149034</v>
      </c>
      <c r="L4" s="8">
        <v>9729967</v>
      </c>
      <c r="M4" s="9">
        <f t="shared" si="0"/>
        <v>8.9364954772132785E-2</v>
      </c>
      <c r="N4" s="8">
        <v>-352158</v>
      </c>
      <c r="O4" s="8">
        <f t="shared" si="1"/>
        <v>108526843</v>
      </c>
      <c r="P4" s="8">
        <v>9377809</v>
      </c>
      <c r="Q4" s="9">
        <f t="shared" si="2"/>
        <v>8.6410041430948104E-2</v>
      </c>
      <c r="R4" s="8">
        <v>1483598</v>
      </c>
      <c r="S4" s="8">
        <v>7854578</v>
      </c>
      <c r="T4" s="8">
        <f t="shared" si="3"/>
        <v>9338176</v>
      </c>
    </row>
    <row r="5" spans="1:24" x14ac:dyDescent="0.25">
      <c r="A5" s="4">
        <v>1</v>
      </c>
      <c r="B5" s="4">
        <v>6920010</v>
      </c>
      <c r="C5" t="s">
        <v>20</v>
      </c>
      <c r="D5" s="5">
        <v>2009</v>
      </c>
      <c r="E5" s="5" t="str">
        <f>VLOOKUP(C5,hospital_index!A:C,2, FALSE)</f>
        <v>DRG</v>
      </c>
      <c r="F5" s="5" t="str">
        <f>VLOOKUP(C5,hospital_index!A:C,3, FALSE)</f>
        <v>No</v>
      </c>
      <c r="G5" s="8">
        <v>184103917</v>
      </c>
      <c r="H5" s="8">
        <v>98032815</v>
      </c>
      <c r="I5" s="8">
        <v>7870883</v>
      </c>
      <c r="J5" s="8">
        <v>105903698</v>
      </c>
      <c r="K5" s="8">
        <v>99735652</v>
      </c>
      <c r="L5" s="8">
        <v>6168046</v>
      </c>
      <c r="M5" s="9">
        <f t="shared" si="0"/>
        <v>5.8242026638201057E-2</v>
      </c>
      <c r="N5" s="8">
        <v>387500</v>
      </c>
      <c r="O5" s="8">
        <f t="shared" si="1"/>
        <v>106291198</v>
      </c>
      <c r="P5" s="8">
        <v>6555546</v>
      </c>
      <c r="Q5" s="9">
        <f t="shared" si="2"/>
        <v>6.1675342110642122E-2</v>
      </c>
      <c r="R5" s="8">
        <v>7125437</v>
      </c>
      <c r="S5" s="8">
        <v>1537612</v>
      </c>
      <c r="T5" s="8">
        <f t="shared" si="3"/>
        <v>8663049</v>
      </c>
      <c r="U5" s="8">
        <v>54408291</v>
      </c>
      <c r="V5" s="8">
        <v>30908686</v>
      </c>
      <c r="W5" s="8">
        <v>23499605</v>
      </c>
    </row>
    <row r="6" spans="1:24" x14ac:dyDescent="0.25">
      <c r="A6" s="4">
        <v>1</v>
      </c>
      <c r="B6" s="4">
        <v>6920010</v>
      </c>
      <c r="C6" t="s">
        <v>20</v>
      </c>
      <c r="D6" s="5">
        <v>2010</v>
      </c>
      <c r="E6" s="5" t="str">
        <f>VLOOKUP(C6,hospital_index!A:C,2, FALSE)</f>
        <v>DRG</v>
      </c>
      <c r="F6" s="5" t="str">
        <f>VLOOKUP(C6,hospital_index!A:C,3, FALSE)</f>
        <v>No</v>
      </c>
      <c r="G6" s="8">
        <v>194677565</v>
      </c>
      <c r="H6" s="8">
        <v>109457449</v>
      </c>
      <c r="I6" s="8">
        <v>8392234</v>
      </c>
      <c r="J6" s="8">
        <v>117849683</v>
      </c>
      <c r="K6" s="8">
        <v>114495159</v>
      </c>
      <c r="L6" s="8">
        <v>3354524</v>
      </c>
      <c r="M6" s="9">
        <f t="shared" si="0"/>
        <v>2.8464429556420614E-2</v>
      </c>
      <c r="N6" s="8">
        <v>911310</v>
      </c>
      <c r="O6" s="8">
        <f t="shared" si="1"/>
        <v>118760993</v>
      </c>
      <c r="P6" s="8">
        <v>4265834</v>
      </c>
      <c r="Q6" s="9">
        <f t="shared" si="2"/>
        <v>3.5919487470098876E-2</v>
      </c>
      <c r="R6" s="8">
        <v>6484718</v>
      </c>
      <c r="S6" s="8">
        <v>6245321</v>
      </c>
      <c r="T6" s="8">
        <f t="shared" si="3"/>
        <v>12730039</v>
      </c>
      <c r="U6" s="8">
        <v>57653022</v>
      </c>
      <c r="V6" s="8">
        <v>33482717</v>
      </c>
      <c r="W6" s="8">
        <v>24170305</v>
      </c>
    </row>
    <row r="7" spans="1:24" x14ac:dyDescent="0.25">
      <c r="A7" s="4">
        <v>1</v>
      </c>
      <c r="B7" s="4">
        <v>6920010</v>
      </c>
      <c r="C7" t="s">
        <v>20</v>
      </c>
      <c r="D7" s="5">
        <v>2011</v>
      </c>
      <c r="E7" s="5" t="str">
        <f>VLOOKUP(C7,hospital_index!A:C,2, FALSE)</f>
        <v>DRG</v>
      </c>
      <c r="F7" s="5" t="str">
        <f>VLOOKUP(C7,hospital_index!A:C,3, FALSE)</f>
        <v>No</v>
      </c>
      <c r="G7" s="8">
        <v>207399366</v>
      </c>
      <c r="H7" s="8">
        <v>108308763</v>
      </c>
      <c r="I7" s="8">
        <v>9131195</v>
      </c>
      <c r="J7" s="8">
        <v>117439958</v>
      </c>
      <c r="K7" s="8">
        <v>111620447</v>
      </c>
      <c r="L7" s="8">
        <v>5819511</v>
      </c>
      <c r="M7" s="9">
        <f t="shared" si="0"/>
        <v>4.9553074601746704E-2</v>
      </c>
      <c r="N7" s="8">
        <v>376647</v>
      </c>
      <c r="O7" s="8">
        <f t="shared" si="1"/>
        <v>117816605</v>
      </c>
      <c r="P7" s="8">
        <v>6196158</v>
      </c>
      <c r="Q7" s="9">
        <f t="shared" si="2"/>
        <v>5.2591551080596828E-2</v>
      </c>
      <c r="R7" s="8">
        <v>7968718</v>
      </c>
      <c r="S7" s="8">
        <v>5734460</v>
      </c>
      <c r="T7" s="8">
        <f t="shared" si="3"/>
        <v>13703178</v>
      </c>
      <c r="U7" s="8">
        <v>69104299</v>
      </c>
      <c r="V7" s="8">
        <v>38349187</v>
      </c>
      <c r="W7" s="8">
        <v>30755112</v>
      </c>
    </row>
    <row r="8" spans="1:24" x14ac:dyDescent="0.25">
      <c r="A8" s="4">
        <v>1</v>
      </c>
      <c r="B8" s="4">
        <v>6920010</v>
      </c>
      <c r="C8" t="s">
        <v>20</v>
      </c>
      <c r="D8" s="5">
        <v>2012</v>
      </c>
      <c r="E8" s="5" t="str">
        <f>VLOOKUP(C8,hospital_index!A:C,2, FALSE)</f>
        <v>DRG</v>
      </c>
      <c r="F8" s="5" t="str">
        <f>VLOOKUP(C8,hospital_index!A:C,3, FALSE)</f>
        <v>No</v>
      </c>
      <c r="G8" s="8">
        <v>232775139</v>
      </c>
      <c r="H8" s="8">
        <v>120408639</v>
      </c>
      <c r="I8" s="8">
        <v>8645442</v>
      </c>
      <c r="J8" s="8">
        <v>129054081</v>
      </c>
      <c r="K8" s="8">
        <v>126812162</v>
      </c>
      <c r="L8" s="8">
        <v>2241919</v>
      </c>
      <c r="M8" s="9">
        <f t="shared" si="0"/>
        <v>1.7371934173860026E-2</v>
      </c>
      <c r="N8" s="8">
        <v>1098284</v>
      </c>
      <c r="O8" s="8">
        <f t="shared" si="1"/>
        <v>130152365</v>
      </c>
      <c r="P8" s="8">
        <v>3340203</v>
      </c>
      <c r="Q8" s="9">
        <f t="shared" si="2"/>
        <v>2.5663790281490469E-2</v>
      </c>
      <c r="R8" s="8">
        <v>7607638</v>
      </c>
      <c r="S8" s="8">
        <v>6027016</v>
      </c>
      <c r="T8" s="8">
        <f t="shared" si="3"/>
        <v>13634654</v>
      </c>
      <c r="U8" s="8">
        <v>69977553</v>
      </c>
      <c r="V8" s="8">
        <v>34633772</v>
      </c>
      <c r="W8" s="8">
        <v>35343781</v>
      </c>
    </row>
    <row r="9" spans="1:24" x14ac:dyDescent="0.25">
      <c r="A9" s="4">
        <v>1</v>
      </c>
      <c r="B9" s="4">
        <v>6920010</v>
      </c>
      <c r="C9" t="s">
        <v>20</v>
      </c>
      <c r="D9" s="5">
        <v>2013</v>
      </c>
      <c r="E9" s="5" t="str">
        <f>VLOOKUP(C9,hospital_index!A:C,2, FALSE)</f>
        <v>DRG</v>
      </c>
      <c r="F9" s="5" t="str">
        <f>VLOOKUP(C9,hospital_index!A:C,3, FALSE)</f>
        <v>No</v>
      </c>
      <c r="G9" s="8">
        <v>283575075</v>
      </c>
      <c r="H9" s="8">
        <v>143689603</v>
      </c>
      <c r="I9" s="8">
        <v>9443781</v>
      </c>
      <c r="J9" s="8">
        <v>153133384</v>
      </c>
      <c r="K9" s="8">
        <v>156911020</v>
      </c>
      <c r="L9" s="8">
        <v>-3777636</v>
      </c>
      <c r="M9" s="9">
        <f t="shared" si="0"/>
        <v>-2.4668925229262877E-2</v>
      </c>
      <c r="N9" s="8">
        <v>574299</v>
      </c>
      <c r="O9" s="8">
        <f t="shared" si="1"/>
        <v>153707683</v>
      </c>
      <c r="P9" s="8">
        <v>-3203337</v>
      </c>
      <c r="Q9" s="9">
        <f t="shared" si="2"/>
        <v>-2.0840448164194888E-2</v>
      </c>
      <c r="R9" s="8">
        <v>9566177</v>
      </c>
      <c r="S9" s="8">
        <v>6632044</v>
      </c>
      <c r="T9" s="8">
        <f t="shared" si="3"/>
        <v>16198221</v>
      </c>
      <c r="U9" s="8">
        <v>73364224</v>
      </c>
      <c r="V9" s="8">
        <v>38597802</v>
      </c>
      <c r="W9" s="8">
        <v>34766422</v>
      </c>
    </row>
    <row r="10" spans="1:24" x14ac:dyDescent="0.25">
      <c r="A10" s="4">
        <v>1</v>
      </c>
      <c r="B10" s="4">
        <v>6920010</v>
      </c>
      <c r="C10" t="s">
        <v>20</v>
      </c>
      <c r="D10" s="5">
        <v>2014</v>
      </c>
      <c r="E10" s="5" t="str">
        <f>VLOOKUP(C10,hospital_index!A:C,2, FALSE)</f>
        <v>DRG</v>
      </c>
      <c r="F10" s="5" t="str">
        <f>VLOOKUP(C10,hospital_index!A:C,3, FALSE)</f>
        <v>No</v>
      </c>
      <c r="G10" s="8">
        <v>303243025</v>
      </c>
      <c r="H10" s="8">
        <v>154478123</v>
      </c>
      <c r="I10" s="8">
        <v>11777677</v>
      </c>
      <c r="J10" s="8">
        <v>166255800</v>
      </c>
      <c r="K10" s="8">
        <v>161655594</v>
      </c>
      <c r="L10" s="8">
        <v>4600206</v>
      </c>
      <c r="M10" s="9">
        <f t="shared" si="0"/>
        <v>2.7669446720054277E-2</v>
      </c>
      <c r="N10" s="8">
        <v>497374</v>
      </c>
      <c r="O10" s="8">
        <f t="shared" si="1"/>
        <v>166753174</v>
      </c>
      <c r="P10" s="8">
        <v>5097580</v>
      </c>
      <c r="Q10" s="9">
        <f t="shared" si="2"/>
        <v>3.0569613025776647E-2</v>
      </c>
      <c r="R10" s="8">
        <v>4628512</v>
      </c>
      <c r="S10" s="8">
        <v>2471059</v>
      </c>
      <c r="T10" s="8">
        <f t="shared" si="3"/>
        <v>7099571</v>
      </c>
      <c r="U10" s="8">
        <v>75819550</v>
      </c>
      <c r="V10" s="8">
        <v>42508453</v>
      </c>
      <c r="W10" s="8">
        <v>33311098</v>
      </c>
    </row>
    <row r="11" spans="1:24" x14ac:dyDescent="0.25">
      <c r="A11" s="4">
        <v>1</v>
      </c>
      <c r="B11" s="4">
        <v>6920010</v>
      </c>
      <c r="C11" t="s">
        <v>20</v>
      </c>
      <c r="D11" s="5">
        <v>2015</v>
      </c>
      <c r="E11" s="5" t="str">
        <f>VLOOKUP(C11,hospital_index!A:C,2, FALSE)</f>
        <v>DRG</v>
      </c>
      <c r="F11" s="5" t="str">
        <f>VLOOKUP(C11,hospital_index!A:C,3, FALSE)</f>
        <v>No</v>
      </c>
      <c r="G11" s="8">
        <v>331602160</v>
      </c>
      <c r="H11" s="8">
        <v>168822652</v>
      </c>
      <c r="I11" s="8">
        <v>11956846</v>
      </c>
      <c r="J11" s="8">
        <v>180779498</v>
      </c>
      <c r="K11" s="8">
        <v>174355840</v>
      </c>
      <c r="L11" s="8">
        <v>6423658</v>
      </c>
      <c r="M11" s="9">
        <f t="shared" si="0"/>
        <v>3.5533111171710409E-2</v>
      </c>
      <c r="N11" s="8">
        <v>533262</v>
      </c>
      <c r="O11" s="8">
        <f t="shared" si="1"/>
        <v>181312760</v>
      </c>
      <c r="P11" s="8">
        <v>6956921</v>
      </c>
      <c r="Q11" s="9">
        <f t="shared" si="2"/>
        <v>3.8369726432932794E-2</v>
      </c>
      <c r="R11" s="8">
        <v>5272328</v>
      </c>
      <c r="S11" s="8">
        <v>2498185</v>
      </c>
      <c r="T11" s="8">
        <f t="shared" si="3"/>
        <v>7770513</v>
      </c>
      <c r="U11" s="8">
        <v>77727356</v>
      </c>
      <c r="V11" s="8">
        <v>46008074</v>
      </c>
      <c r="W11" s="8">
        <v>31719282</v>
      </c>
    </row>
    <row r="12" spans="1:24" x14ac:dyDescent="0.25">
      <c r="A12" s="4">
        <v>1</v>
      </c>
      <c r="B12" s="4">
        <v>6920010</v>
      </c>
      <c r="C12" t="s">
        <v>20</v>
      </c>
      <c r="D12" s="5">
        <v>2016</v>
      </c>
      <c r="E12" s="5" t="str">
        <f>VLOOKUP(C12,hospital_index!A:C,2, FALSE)</f>
        <v>DRG</v>
      </c>
      <c r="F12" s="5" t="str">
        <f>VLOOKUP(C12,hospital_index!A:C,3, FALSE)</f>
        <v>No</v>
      </c>
      <c r="G12" s="8">
        <v>326419425</v>
      </c>
      <c r="H12" s="8">
        <v>157823839</v>
      </c>
      <c r="I12" s="8">
        <v>12300127</v>
      </c>
      <c r="J12" s="8">
        <v>170123966</v>
      </c>
      <c r="K12" s="8">
        <v>173886733</v>
      </c>
      <c r="L12" s="8">
        <v>-3762767</v>
      </c>
      <c r="M12" s="9">
        <f t="shared" si="0"/>
        <v>-2.2117794973108021E-2</v>
      </c>
      <c r="N12" s="8">
        <v>473152</v>
      </c>
      <c r="O12" s="8">
        <f t="shared" si="1"/>
        <v>170597118</v>
      </c>
      <c r="P12" s="8">
        <v>-3289615</v>
      </c>
      <c r="Q12" s="9">
        <f t="shared" si="2"/>
        <v>-1.9282945917058224E-2</v>
      </c>
      <c r="R12" s="8">
        <v>5429991</v>
      </c>
      <c r="S12" s="8">
        <v>2203780</v>
      </c>
      <c r="T12" s="8">
        <f t="shared" si="3"/>
        <v>7633771</v>
      </c>
      <c r="U12" s="8">
        <v>80814675</v>
      </c>
      <c r="V12" s="8">
        <v>49236536</v>
      </c>
      <c r="W12" s="8">
        <v>31578139</v>
      </c>
    </row>
    <row r="13" spans="1:24" x14ac:dyDescent="0.25">
      <c r="A13" s="4">
        <v>1</v>
      </c>
      <c r="B13" s="4">
        <v>6920010</v>
      </c>
      <c r="C13" t="s">
        <v>20</v>
      </c>
      <c r="D13" s="5">
        <v>2017</v>
      </c>
      <c r="E13" s="5" t="str">
        <f>VLOOKUP(C13,hospital_index!A:C,2, FALSE)</f>
        <v>DRG</v>
      </c>
      <c r="F13" s="5" t="str">
        <f>VLOOKUP(C13,hospital_index!A:C,3, FALSE)</f>
        <v>No</v>
      </c>
      <c r="G13" s="8">
        <v>349889763</v>
      </c>
      <c r="H13" s="8">
        <v>165940803</v>
      </c>
      <c r="I13" s="8">
        <v>17671968</v>
      </c>
      <c r="J13" s="8">
        <v>183612771</v>
      </c>
      <c r="K13" s="8">
        <v>188618118</v>
      </c>
      <c r="L13" s="8">
        <v>-5005347</v>
      </c>
      <c r="M13" s="9">
        <f t="shared" si="0"/>
        <v>-2.7260342364747604E-2</v>
      </c>
      <c r="N13" s="8">
        <v>529475</v>
      </c>
      <c r="O13" s="8">
        <f t="shared" si="1"/>
        <v>184142246</v>
      </c>
      <c r="P13" s="8">
        <v>-4475871</v>
      </c>
      <c r="Q13" s="9">
        <f t="shared" si="2"/>
        <v>-2.4306595022198219E-2</v>
      </c>
      <c r="R13" s="8">
        <v>4165997</v>
      </c>
      <c r="S13" s="8">
        <v>2830672</v>
      </c>
      <c r="T13" s="8">
        <f t="shared" si="3"/>
        <v>6996669</v>
      </c>
      <c r="U13" s="8">
        <v>76045915</v>
      </c>
      <c r="V13" s="8">
        <v>44178341</v>
      </c>
      <c r="W13" s="8">
        <v>31867575</v>
      </c>
    </row>
    <row r="14" spans="1:24" x14ac:dyDescent="0.25">
      <c r="A14" s="4">
        <v>1</v>
      </c>
      <c r="B14" s="4">
        <v>6920010</v>
      </c>
      <c r="C14" t="s">
        <v>20</v>
      </c>
      <c r="D14" s="5">
        <v>2018</v>
      </c>
      <c r="E14" s="5" t="str">
        <f>VLOOKUP(C14,hospital_index!A:C,2, FALSE)</f>
        <v>DRG</v>
      </c>
      <c r="F14" s="5" t="str">
        <f>VLOOKUP(C14,hospital_index!A:C,3, FALSE)</f>
        <v>No</v>
      </c>
      <c r="G14" s="8">
        <v>368784879</v>
      </c>
      <c r="H14" s="8">
        <v>176673321</v>
      </c>
      <c r="I14" s="8">
        <v>15966368</v>
      </c>
      <c r="J14" s="8">
        <v>192639688</v>
      </c>
      <c r="K14" s="8">
        <v>196699087</v>
      </c>
      <c r="L14" s="8">
        <v>-4059399</v>
      </c>
      <c r="M14" s="9">
        <f t="shared" si="0"/>
        <v>-2.1072495715420803E-2</v>
      </c>
      <c r="N14" s="8">
        <v>-330444</v>
      </c>
      <c r="O14" s="8">
        <f t="shared" si="1"/>
        <v>192309244</v>
      </c>
      <c r="P14" s="8">
        <v>-4059399</v>
      </c>
      <c r="Q14" s="9">
        <f t="shared" si="2"/>
        <v>-2.1108704478085306E-2</v>
      </c>
      <c r="R14" s="8">
        <v>5609760</v>
      </c>
      <c r="S14" s="8">
        <v>2867726</v>
      </c>
      <c r="T14" s="8">
        <f t="shared" si="3"/>
        <v>8477486</v>
      </c>
      <c r="U14" s="8">
        <v>79140024</v>
      </c>
      <c r="V14" s="8">
        <v>47420631</v>
      </c>
      <c r="W14" s="8">
        <v>31719392</v>
      </c>
    </row>
    <row r="15" spans="1:24" x14ac:dyDescent="0.25">
      <c r="A15" s="4">
        <v>2</v>
      </c>
      <c r="B15" s="4">
        <v>6920025</v>
      </c>
      <c r="C15" t="s">
        <v>22</v>
      </c>
      <c r="D15" s="5">
        <v>2006</v>
      </c>
      <c r="E15" s="5" t="str">
        <f>VLOOKUP(C15,hospital_index!A:C,2, FALSE)</f>
        <v>B</v>
      </c>
      <c r="F15" s="5" t="str">
        <f>VLOOKUP(C15,hospital_index!A:C,3, FALSE)</f>
        <v>No</v>
      </c>
      <c r="G15" s="8">
        <v>74030437</v>
      </c>
      <c r="H15" s="8">
        <v>39645700</v>
      </c>
      <c r="I15" s="8">
        <v>821639</v>
      </c>
      <c r="J15" s="8">
        <v>40467339</v>
      </c>
      <c r="K15" s="8">
        <v>39719051</v>
      </c>
      <c r="L15" s="8">
        <v>748288</v>
      </c>
      <c r="M15" s="9">
        <f t="shared" si="0"/>
        <v>1.8491159006032001E-2</v>
      </c>
      <c r="N15" s="8">
        <v>1078026</v>
      </c>
      <c r="O15" s="8">
        <f t="shared" si="1"/>
        <v>41545365</v>
      </c>
      <c r="P15" s="8">
        <v>1826314</v>
      </c>
      <c r="Q15" s="9">
        <f t="shared" si="2"/>
        <v>4.3959512691728667E-2</v>
      </c>
      <c r="R15" s="8">
        <v>952292</v>
      </c>
      <c r="S15" s="8">
        <v>2525347</v>
      </c>
      <c r="T15" s="8">
        <f t="shared" si="3"/>
        <v>3477639</v>
      </c>
      <c r="U15" s="8" t="s">
        <v>21</v>
      </c>
      <c r="V15" s="8" t="s">
        <v>21</v>
      </c>
      <c r="W15" s="8" t="s">
        <v>21</v>
      </c>
    </row>
    <row r="16" spans="1:24" x14ac:dyDescent="0.25">
      <c r="A16" s="4">
        <v>2</v>
      </c>
      <c r="B16" s="4">
        <v>6920025</v>
      </c>
      <c r="C16" t="s">
        <v>22</v>
      </c>
      <c r="D16" s="5">
        <v>2007</v>
      </c>
      <c r="E16" s="5" t="str">
        <f>VLOOKUP(C16,hospital_index!A:C,2, FALSE)</f>
        <v>B</v>
      </c>
      <c r="F16" s="5" t="str">
        <f>VLOOKUP(C16,hospital_index!A:C,3, FALSE)</f>
        <v>No</v>
      </c>
      <c r="G16" s="8">
        <v>78888803</v>
      </c>
      <c r="H16" s="8">
        <v>44009063</v>
      </c>
      <c r="I16" s="8">
        <v>675692</v>
      </c>
      <c r="J16" s="8">
        <v>44684755</v>
      </c>
      <c r="K16" s="8">
        <v>45136025</v>
      </c>
      <c r="L16" s="8">
        <v>-451270</v>
      </c>
      <c r="M16" s="9">
        <f t="shared" si="0"/>
        <v>-1.0098969995471611E-2</v>
      </c>
      <c r="N16" s="8">
        <v>953854</v>
      </c>
      <c r="O16" s="8">
        <f t="shared" si="1"/>
        <v>45638609</v>
      </c>
      <c r="P16" s="8">
        <v>502584</v>
      </c>
      <c r="Q16" s="9">
        <f t="shared" si="2"/>
        <v>1.1012254996641111E-2</v>
      </c>
      <c r="R16" s="8">
        <v>1288687</v>
      </c>
      <c r="S16" s="8">
        <v>1914316</v>
      </c>
      <c r="T16" s="8">
        <f t="shared" si="3"/>
        <v>3203003</v>
      </c>
      <c r="U16" s="8">
        <v>40365430</v>
      </c>
      <c r="V16" s="8">
        <v>11964251</v>
      </c>
      <c r="W16" s="8">
        <v>28401179</v>
      </c>
    </row>
    <row r="17" spans="1:23" x14ac:dyDescent="0.25">
      <c r="A17" s="4">
        <v>2</v>
      </c>
      <c r="B17" s="4">
        <v>6920025</v>
      </c>
      <c r="C17" t="s">
        <v>22</v>
      </c>
      <c r="D17" s="5">
        <v>2008</v>
      </c>
      <c r="E17" s="5" t="str">
        <f>VLOOKUP(C17,hospital_index!A:C,2, FALSE)</f>
        <v>B</v>
      </c>
      <c r="F17" s="5" t="str">
        <f>VLOOKUP(C17,hospital_index!A:C,3, FALSE)</f>
        <v>No</v>
      </c>
      <c r="G17" s="8">
        <v>85594122</v>
      </c>
      <c r="H17" s="8">
        <v>44140555</v>
      </c>
      <c r="I17" s="8">
        <v>678300</v>
      </c>
      <c r="J17" s="8">
        <v>44818855</v>
      </c>
      <c r="K17" s="8">
        <v>49712871</v>
      </c>
      <c r="L17" s="8">
        <v>-4894016</v>
      </c>
      <c r="M17" s="9">
        <f t="shared" si="0"/>
        <v>-0.10919547141487662</v>
      </c>
      <c r="N17" s="8">
        <v>505077</v>
      </c>
      <c r="O17" s="8">
        <f t="shared" si="1"/>
        <v>45323932</v>
      </c>
      <c r="P17" s="8">
        <v>-4388939</v>
      </c>
      <c r="Q17" s="9">
        <f t="shared" si="2"/>
        <v>-9.6834912734402659E-2</v>
      </c>
      <c r="R17" s="8">
        <v>1053983</v>
      </c>
      <c r="S17" s="8">
        <v>4911952</v>
      </c>
      <c r="T17" s="8">
        <f t="shared" si="3"/>
        <v>5965935</v>
      </c>
      <c r="U17" s="8">
        <v>41497590</v>
      </c>
      <c r="V17" s="8">
        <v>12869914</v>
      </c>
      <c r="W17" s="8">
        <v>28627676</v>
      </c>
    </row>
    <row r="18" spans="1:23" x14ac:dyDescent="0.25">
      <c r="A18" s="4">
        <v>2</v>
      </c>
      <c r="B18" s="4">
        <v>6920025</v>
      </c>
      <c r="C18" t="s">
        <v>22</v>
      </c>
      <c r="D18" s="5">
        <v>2009</v>
      </c>
      <c r="E18" s="5" t="str">
        <f>VLOOKUP(C18,hospital_index!A:C,2, FALSE)</f>
        <v>B</v>
      </c>
      <c r="F18" s="5" t="str">
        <f>VLOOKUP(C18,hospital_index!A:C,3, FALSE)</f>
        <v>No</v>
      </c>
      <c r="G18" s="8">
        <v>95385130</v>
      </c>
      <c r="H18" s="8">
        <v>49820072</v>
      </c>
      <c r="I18" s="8">
        <v>442821</v>
      </c>
      <c r="J18" s="8">
        <v>50262893</v>
      </c>
      <c r="K18" s="8">
        <v>53314575</v>
      </c>
      <c r="L18" s="8">
        <v>-3051682</v>
      </c>
      <c r="M18" s="9">
        <f t="shared" si="0"/>
        <v>-6.0714412121085033E-2</v>
      </c>
      <c r="N18" s="8">
        <v>689060</v>
      </c>
      <c r="O18" s="8">
        <f t="shared" si="1"/>
        <v>50951953</v>
      </c>
      <c r="P18" s="8">
        <v>-2362622</v>
      </c>
      <c r="Q18" s="9">
        <f t="shared" si="2"/>
        <v>-4.6369606283786613E-2</v>
      </c>
      <c r="R18" s="8">
        <v>1520550</v>
      </c>
      <c r="S18" s="8">
        <v>1406251</v>
      </c>
      <c r="T18" s="8">
        <f t="shared" si="3"/>
        <v>2926801</v>
      </c>
      <c r="U18" s="8">
        <v>42940764</v>
      </c>
      <c r="V18" s="8">
        <v>15723948</v>
      </c>
      <c r="W18" s="8">
        <v>27216816</v>
      </c>
    </row>
    <row r="19" spans="1:23" x14ac:dyDescent="0.25">
      <c r="A19" s="4">
        <v>2</v>
      </c>
      <c r="B19" s="4">
        <v>6920025</v>
      </c>
      <c r="C19" t="s">
        <v>22</v>
      </c>
      <c r="D19" s="5">
        <v>2010</v>
      </c>
      <c r="E19" s="5" t="str">
        <f>VLOOKUP(C19,hospital_index!A:C,2, FALSE)</f>
        <v>B</v>
      </c>
      <c r="F19" s="5" t="str">
        <f>VLOOKUP(C19,hospital_index!A:C,3, FALSE)</f>
        <v>No</v>
      </c>
      <c r="G19" s="8">
        <v>92674394</v>
      </c>
      <c r="H19" s="8">
        <v>47921914</v>
      </c>
      <c r="I19" s="8">
        <v>833248</v>
      </c>
      <c r="J19" s="8">
        <v>48755162</v>
      </c>
      <c r="K19" s="8">
        <v>47583262</v>
      </c>
      <c r="L19" s="8">
        <v>1171900</v>
      </c>
      <c r="M19" s="9">
        <f t="shared" si="0"/>
        <v>2.4036429209280445E-2</v>
      </c>
      <c r="N19" s="8">
        <v>845109</v>
      </c>
      <c r="O19" s="8">
        <f t="shared" si="1"/>
        <v>49600271</v>
      </c>
      <c r="P19" s="8">
        <v>2017009</v>
      </c>
      <c r="Q19" s="9">
        <f t="shared" si="2"/>
        <v>4.0665281848964091E-2</v>
      </c>
      <c r="R19" s="8">
        <v>1442799</v>
      </c>
      <c r="S19" s="8">
        <v>1854655</v>
      </c>
      <c r="T19" s="8">
        <f t="shared" si="3"/>
        <v>3297454</v>
      </c>
      <c r="U19" s="8">
        <v>44110735</v>
      </c>
      <c r="V19" s="8">
        <v>18417996</v>
      </c>
      <c r="W19" s="8">
        <v>25692739</v>
      </c>
    </row>
    <row r="20" spans="1:23" x14ac:dyDescent="0.25">
      <c r="A20" s="4">
        <v>2</v>
      </c>
      <c r="B20" s="4">
        <v>6920025</v>
      </c>
      <c r="C20" t="s">
        <v>22</v>
      </c>
      <c r="D20" s="5">
        <v>2011</v>
      </c>
      <c r="E20" s="5" t="str">
        <f>VLOOKUP(C20,hospital_index!A:C,2, FALSE)</f>
        <v>B</v>
      </c>
      <c r="F20" s="5" t="str">
        <f>VLOOKUP(C20,hospital_index!A:C,3, FALSE)</f>
        <v>No</v>
      </c>
      <c r="G20" s="8">
        <v>93312248</v>
      </c>
      <c r="H20" s="8">
        <v>49182455</v>
      </c>
      <c r="I20" s="8">
        <v>616941</v>
      </c>
      <c r="J20" s="8">
        <v>49799396</v>
      </c>
      <c r="K20" s="8">
        <v>50609649</v>
      </c>
      <c r="L20" s="8">
        <v>-810253</v>
      </c>
      <c r="M20" s="9">
        <f t="shared" si="0"/>
        <v>-1.6270337897270882E-2</v>
      </c>
      <c r="N20" s="8">
        <v>274838</v>
      </c>
      <c r="O20" s="8">
        <f t="shared" si="1"/>
        <v>50074234</v>
      </c>
      <c r="P20" s="8">
        <v>-535415</v>
      </c>
      <c r="Q20" s="9">
        <f t="shared" si="2"/>
        <v>-1.069242517019831E-2</v>
      </c>
      <c r="R20" s="8">
        <v>1609015</v>
      </c>
      <c r="S20" s="8">
        <v>1541315</v>
      </c>
      <c r="T20" s="8">
        <f t="shared" si="3"/>
        <v>3150330</v>
      </c>
      <c r="U20" s="8">
        <v>45271171</v>
      </c>
      <c r="V20" s="8">
        <v>21025466</v>
      </c>
      <c r="W20" s="8">
        <v>24245705</v>
      </c>
    </row>
    <row r="21" spans="1:23" x14ac:dyDescent="0.25">
      <c r="A21" s="4">
        <v>2</v>
      </c>
      <c r="B21" s="4">
        <v>6920025</v>
      </c>
      <c r="C21" t="s">
        <v>22</v>
      </c>
      <c r="D21" s="5">
        <v>2012</v>
      </c>
      <c r="E21" s="5" t="str">
        <f>VLOOKUP(C21,hospital_index!A:C,2, FALSE)</f>
        <v>B</v>
      </c>
      <c r="F21" s="5" t="str">
        <f>VLOOKUP(C21,hospital_index!A:C,3, FALSE)</f>
        <v>No</v>
      </c>
      <c r="G21" s="8">
        <v>94300415</v>
      </c>
      <c r="H21" s="8">
        <v>47764779</v>
      </c>
      <c r="I21" s="8">
        <v>491800</v>
      </c>
      <c r="J21" s="8">
        <v>48256579</v>
      </c>
      <c r="K21" s="8">
        <v>51840146</v>
      </c>
      <c r="L21" s="8">
        <v>-3583567</v>
      </c>
      <c r="M21" s="9">
        <f t="shared" si="0"/>
        <v>-7.4260693034207834E-2</v>
      </c>
      <c r="N21" s="8">
        <v>250154</v>
      </c>
      <c r="O21" s="8">
        <f t="shared" si="1"/>
        <v>48506733</v>
      </c>
      <c r="P21" s="8">
        <v>-3333413</v>
      </c>
      <c r="Q21" s="9">
        <f t="shared" si="2"/>
        <v>-6.8720624825423723E-2</v>
      </c>
      <c r="R21" s="8">
        <v>1437888</v>
      </c>
      <c r="S21" s="8">
        <v>1860331</v>
      </c>
      <c r="T21" s="8">
        <f t="shared" si="3"/>
        <v>3298219</v>
      </c>
      <c r="U21" s="8">
        <v>46984400</v>
      </c>
      <c r="V21" s="8">
        <v>23617573</v>
      </c>
      <c r="W21" s="8">
        <v>23366827</v>
      </c>
    </row>
    <row r="22" spans="1:23" x14ac:dyDescent="0.25">
      <c r="A22" s="4">
        <v>2</v>
      </c>
      <c r="B22" s="4">
        <v>6920025</v>
      </c>
      <c r="C22" t="s">
        <v>22</v>
      </c>
      <c r="D22" s="5">
        <v>2013</v>
      </c>
      <c r="E22" s="5" t="str">
        <f>VLOOKUP(C22,hospital_index!A:C,2, FALSE)</f>
        <v>B</v>
      </c>
      <c r="F22" s="5" t="str">
        <f>VLOOKUP(C22,hospital_index!A:C,3, FALSE)</f>
        <v>No</v>
      </c>
      <c r="G22" s="8">
        <v>84550041</v>
      </c>
      <c r="H22" s="8">
        <v>43698325</v>
      </c>
      <c r="I22" s="8">
        <v>447299</v>
      </c>
      <c r="J22" s="8">
        <v>44145624</v>
      </c>
      <c r="K22" s="8">
        <v>48023643</v>
      </c>
      <c r="L22" s="8">
        <v>-3878019</v>
      </c>
      <c r="M22" s="9">
        <f t="shared" si="0"/>
        <v>-8.7846056950061466E-2</v>
      </c>
      <c r="N22" s="8">
        <v>262210</v>
      </c>
      <c r="O22" s="8">
        <f t="shared" si="1"/>
        <v>44407834</v>
      </c>
      <c r="P22" s="8">
        <v>-3615809</v>
      </c>
      <c r="Q22" s="9">
        <f t="shared" si="2"/>
        <v>-8.1422773288154518E-2</v>
      </c>
      <c r="R22" s="8">
        <v>841463</v>
      </c>
      <c r="S22" s="8">
        <v>1725421</v>
      </c>
      <c r="T22" s="8">
        <f t="shared" si="3"/>
        <v>2566884</v>
      </c>
      <c r="U22" s="8">
        <v>48032762</v>
      </c>
      <c r="V22" s="8">
        <v>25978224</v>
      </c>
      <c r="W22" s="8">
        <v>22054538</v>
      </c>
    </row>
    <row r="23" spans="1:23" x14ac:dyDescent="0.25">
      <c r="A23" s="4">
        <v>2</v>
      </c>
      <c r="B23" s="4">
        <v>6920025</v>
      </c>
      <c r="C23" t="s">
        <v>22</v>
      </c>
      <c r="D23" s="5">
        <v>2014</v>
      </c>
      <c r="E23" s="5" t="str">
        <f>VLOOKUP(C23,hospital_index!A:C,2, FALSE)</f>
        <v>B</v>
      </c>
      <c r="F23" s="5" t="str">
        <f>VLOOKUP(C23,hospital_index!A:C,3, FALSE)</f>
        <v>No</v>
      </c>
      <c r="G23" s="8">
        <v>97527699</v>
      </c>
      <c r="H23" s="8">
        <v>44166663</v>
      </c>
      <c r="I23" s="8">
        <v>512774</v>
      </c>
      <c r="J23" s="8">
        <v>44679437</v>
      </c>
      <c r="K23" s="8">
        <v>50277886</v>
      </c>
      <c r="L23" s="8">
        <v>-5598449</v>
      </c>
      <c r="M23" s="9">
        <f t="shared" si="0"/>
        <v>-0.12530258606436781</v>
      </c>
      <c r="N23" s="8">
        <v>11419</v>
      </c>
      <c r="O23" s="8">
        <f t="shared" si="1"/>
        <v>44690856</v>
      </c>
      <c r="P23" s="8">
        <v>-5587031</v>
      </c>
      <c r="Q23" s="9">
        <f t="shared" si="2"/>
        <v>-0.12501508138488107</v>
      </c>
      <c r="R23" s="8">
        <v>1043002</v>
      </c>
      <c r="S23" s="8">
        <v>2467485</v>
      </c>
      <c r="T23" s="8">
        <f t="shared" si="3"/>
        <v>3510487</v>
      </c>
      <c r="U23" s="8">
        <v>28705396</v>
      </c>
      <c r="V23" s="8">
        <v>2000552</v>
      </c>
      <c r="W23" s="8">
        <v>26704844</v>
      </c>
    </row>
    <row r="24" spans="1:23" x14ac:dyDescent="0.25">
      <c r="A24" s="4">
        <v>2</v>
      </c>
      <c r="B24" s="4">
        <v>6920025</v>
      </c>
      <c r="C24" t="s">
        <v>22</v>
      </c>
      <c r="D24" s="5">
        <v>2015</v>
      </c>
      <c r="E24" s="5" t="str">
        <f>VLOOKUP(C24,hospital_index!A:C,2, FALSE)</f>
        <v>B</v>
      </c>
      <c r="F24" s="5" t="str">
        <f>VLOOKUP(C24,hospital_index!A:C,3, FALSE)</f>
        <v>No</v>
      </c>
      <c r="G24" s="8">
        <v>110963450</v>
      </c>
      <c r="H24" s="8">
        <v>50276130</v>
      </c>
      <c r="I24" s="8">
        <v>1093426</v>
      </c>
      <c r="J24" s="8">
        <v>51369557</v>
      </c>
      <c r="K24" s="8">
        <v>50483694</v>
      </c>
      <c r="L24" s="8">
        <v>885863</v>
      </c>
      <c r="M24" s="9">
        <f t="shared" si="0"/>
        <v>1.724490246236696E-2</v>
      </c>
      <c r="N24" s="8">
        <v>0</v>
      </c>
      <c r="O24" s="8">
        <f t="shared" si="1"/>
        <v>51369557</v>
      </c>
      <c r="P24" s="8">
        <v>885863</v>
      </c>
      <c r="Q24" s="9">
        <f t="shared" si="2"/>
        <v>1.724490246236696E-2</v>
      </c>
      <c r="R24" s="8">
        <v>1233272</v>
      </c>
      <c r="S24" s="8">
        <v>801684</v>
      </c>
      <c r="T24" s="8">
        <f t="shared" si="3"/>
        <v>2034956</v>
      </c>
      <c r="U24" s="8">
        <v>29744827</v>
      </c>
      <c r="V24" s="8">
        <v>4023521</v>
      </c>
      <c r="W24" s="8">
        <v>25721306</v>
      </c>
    </row>
    <row r="25" spans="1:23" x14ac:dyDescent="0.25">
      <c r="A25" s="4">
        <v>2</v>
      </c>
      <c r="B25" s="4">
        <v>6920025</v>
      </c>
      <c r="C25" t="s">
        <v>22</v>
      </c>
      <c r="D25" s="5">
        <v>2016</v>
      </c>
      <c r="E25" s="5" t="str">
        <f>VLOOKUP(C25,hospital_index!A:C,2, FALSE)</f>
        <v>B</v>
      </c>
      <c r="F25" s="5" t="str">
        <f>VLOOKUP(C25,hospital_index!A:C,3, FALSE)</f>
        <v>No</v>
      </c>
      <c r="G25" s="8">
        <v>126663675</v>
      </c>
      <c r="H25" s="8">
        <v>57138111</v>
      </c>
      <c r="I25" s="8">
        <v>1425072</v>
      </c>
      <c r="J25" s="8">
        <v>58563183</v>
      </c>
      <c r="K25" s="8">
        <v>52768607</v>
      </c>
      <c r="L25" s="8">
        <v>5794576</v>
      </c>
      <c r="M25" s="9">
        <f t="shared" si="0"/>
        <v>9.8945714750511421E-2</v>
      </c>
      <c r="N25" s="8">
        <v>0</v>
      </c>
      <c r="O25" s="8">
        <f t="shared" si="1"/>
        <v>58563183</v>
      </c>
      <c r="P25" s="8">
        <v>5794576</v>
      </c>
      <c r="Q25" s="9">
        <f t="shared" si="2"/>
        <v>9.8945714750511421E-2</v>
      </c>
      <c r="R25" s="8">
        <v>1499235</v>
      </c>
      <c r="S25" s="8">
        <v>794494</v>
      </c>
      <c r="T25" s="8">
        <f t="shared" si="3"/>
        <v>2293729</v>
      </c>
      <c r="U25" s="8">
        <v>31013517</v>
      </c>
      <c r="V25" s="8">
        <v>6080325</v>
      </c>
      <c r="W25" s="8">
        <v>24933192</v>
      </c>
    </row>
    <row r="26" spans="1:23" x14ac:dyDescent="0.25">
      <c r="A26" s="4">
        <v>2</v>
      </c>
      <c r="B26" s="4">
        <v>6920025</v>
      </c>
      <c r="C26" t="s">
        <v>22</v>
      </c>
      <c r="D26" s="5">
        <v>2017</v>
      </c>
      <c r="E26" s="5" t="str">
        <f>VLOOKUP(C26,hospital_index!A:C,2, FALSE)</f>
        <v>B</v>
      </c>
      <c r="F26" s="5" t="str">
        <f>VLOOKUP(C26,hospital_index!A:C,3, FALSE)</f>
        <v>No</v>
      </c>
      <c r="G26" s="8">
        <v>144235266</v>
      </c>
      <c r="H26" s="8">
        <v>60962770</v>
      </c>
      <c r="I26" s="8">
        <v>1310572</v>
      </c>
      <c r="J26" s="8">
        <v>62273342</v>
      </c>
      <c r="K26" s="8">
        <v>52326694</v>
      </c>
      <c r="L26" s="8">
        <v>9946648</v>
      </c>
      <c r="M26" s="9">
        <f t="shared" si="0"/>
        <v>0.15972561742390509</v>
      </c>
      <c r="N26" s="8">
        <v>3153796</v>
      </c>
      <c r="O26" s="8">
        <f t="shared" si="1"/>
        <v>65427138</v>
      </c>
      <c r="P26" s="8">
        <v>13100444</v>
      </c>
      <c r="Q26" s="9">
        <f t="shared" si="2"/>
        <v>0.20022951332518932</v>
      </c>
      <c r="R26" s="8">
        <v>2459008</v>
      </c>
      <c r="S26" s="8">
        <v>0</v>
      </c>
      <c r="T26" s="8">
        <f t="shared" si="3"/>
        <v>2459008</v>
      </c>
      <c r="U26" s="8">
        <v>34043511</v>
      </c>
      <c r="V26" s="8">
        <v>8531901</v>
      </c>
      <c r="W26" s="8">
        <v>25511610</v>
      </c>
    </row>
    <row r="27" spans="1:23" x14ac:dyDescent="0.25">
      <c r="A27" s="4">
        <v>2</v>
      </c>
      <c r="B27" s="4">
        <v>6920025</v>
      </c>
      <c r="C27" t="s">
        <v>22</v>
      </c>
      <c r="D27" s="5">
        <v>2018</v>
      </c>
      <c r="E27" s="5" t="str">
        <f>VLOOKUP(C27,hospital_index!A:C,2, FALSE)</f>
        <v>B</v>
      </c>
      <c r="F27" s="5" t="str">
        <f>VLOOKUP(C27,hospital_index!A:C,3, FALSE)</f>
        <v>No</v>
      </c>
      <c r="G27" s="8">
        <v>152851908</v>
      </c>
      <c r="H27" s="8">
        <v>57111233</v>
      </c>
      <c r="I27" s="8">
        <v>819727</v>
      </c>
      <c r="J27" s="8">
        <v>57930960</v>
      </c>
      <c r="K27" s="8">
        <v>50301121</v>
      </c>
      <c r="L27" s="8">
        <v>7629839</v>
      </c>
      <c r="M27" s="9">
        <f t="shared" si="0"/>
        <v>0.13170572350259688</v>
      </c>
      <c r="N27" s="8">
        <v>2829943</v>
      </c>
      <c r="O27" s="8">
        <f t="shared" si="1"/>
        <v>60760903</v>
      </c>
      <c r="P27" s="8">
        <v>10459782</v>
      </c>
      <c r="Q27" s="9">
        <f t="shared" si="2"/>
        <v>0.1721465857740791</v>
      </c>
      <c r="R27" s="8">
        <v>2488835</v>
      </c>
      <c r="S27" s="8">
        <v>459646</v>
      </c>
      <c r="T27" s="8">
        <f t="shared" si="3"/>
        <v>2948481</v>
      </c>
      <c r="U27" s="8">
        <v>34801662</v>
      </c>
      <c r="V27" s="8">
        <v>10723463</v>
      </c>
      <c r="W27" s="8">
        <v>24078199</v>
      </c>
    </row>
    <row r="28" spans="1:23" x14ac:dyDescent="0.25">
      <c r="A28" s="4">
        <v>3</v>
      </c>
      <c r="B28" s="4">
        <v>6920327</v>
      </c>
      <c r="C28" t="s">
        <v>23</v>
      </c>
      <c r="D28" s="5">
        <v>2006</v>
      </c>
      <c r="E28" s="5" t="str">
        <f>VLOOKUP(C28,hospital_index!A:C,2, FALSE)</f>
        <v>DRG</v>
      </c>
      <c r="F28" s="5" t="str">
        <f>VLOOKUP(C28,hospital_index!A:C,3, FALSE)</f>
        <v>No</v>
      </c>
      <c r="G28" s="8">
        <v>204445472</v>
      </c>
      <c r="H28" s="8">
        <v>97816930</v>
      </c>
      <c r="I28" s="8">
        <v>1362160</v>
      </c>
      <c r="J28" s="8">
        <v>99179090</v>
      </c>
      <c r="K28" s="8">
        <v>99305839</v>
      </c>
      <c r="L28" s="8">
        <v>-126749</v>
      </c>
      <c r="M28" s="9">
        <f t="shared" si="0"/>
        <v>-1.2779810744381703E-3</v>
      </c>
      <c r="N28" s="8">
        <v>-21407</v>
      </c>
      <c r="O28" s="8">
        <f t="shared" si="1"/>
        <v>99157683</v>
      </c>
      <c r="P28" s="8">
        <v>-148156</v>
      </c>
      <c r="Q28" s="9">
        <f t="shared" si="2"/>
        <v>-1.4941454410547289E-3</v>
      </c>
      <c r="R28" s="8">
        <v>5845102</v>
      </c>
      <c r="S28" s="8">
        <v>6870782</v>
      </c>
      <c r="T28" s="8">
        <f t="shared" si="3"/>
        <v>12715884</v>
      </c>
      <c r="U28" s="8" t="s">
        <v>21</v>
      </c>
      <c r="V28" s="8" t="s">
        <v>21</v>
      </c>
      <c r="W28" s="8" t="s">
        <v>21</v>
      </c>
    </row>
    <row r="29" spans="1:23" x14ac:dyDescent="0.25">
      <c r="A29" s="4">
        <v>3</v>
      </c>
      <c r="B29" s="4">
        <v>6920327</v>
      </c>
      <c r="C29" t="s">
        <v>23</v>
      </c>
      <c r="D29" s="5">
        <v>2007</v>
      </c>
      <c r="E29" s="5" t="str">
        <f>VLOOKUP(C29,hospital_index!A:C,2, FALSE)</f>
        <v>DRG</v>
      </c>
      <c r="F29" s="5" t="str">
        <f>VLOOKUP(C29,hospital_index!A:C,3, FALSE)</f>
        <v>No</v>
      </c>
      <c r="G29" s="8">
        <v>227398608</v>
      </c>
      <c r="H29" s="8">
        <v>103627817</v>
      </c>
      <c r="I29" s="8">
        <v>1402645</v>
      </c>
      <c r="J29" s="8">
        <v>105030462</v>
      </c>
      <c r="K29" s="8">
        <v>103429753</v>
      </c>
      <c r="L29" s="8">
        <v>1600709</v>
      </c>
      <c r="M29" s="9">
        <f t="shared" si="0"/>
        <v>1.5240426153700058E-2</v>
      </c>
      <c r="N29" s="8">
        <v>2904488</v>
      </c>
      <c r="O29" s="8">
        <f t="shared" si="1"/>
        <v>107934950</v>
      </c>
      <c r="P29" s="8">
        <v>4505197</v>
      </c>
      <c r="Q29" s="9">
        <f t="shared" si="2"/>
        <v>4.1739927613808132E-2</v>
      </c>
      <c r="R29" s="8">
        <v>7541504</v>
      </c>
      <c r="S29" s="8">
        <v>6733489</v>
      </c>
      <c r="T29" s="8">
        <f t="shared" si="3"/>
        <v>14274993</v>
      </c>
      <c r="U29" s="8">
        <v>101492595</v>
      </c>
      <c r="V29" s="8">
        <v>64261469</v>
      </c>
      <c r="W29" s="8">
        <v>37231126</v>
      </c>
    </row>
    <row r="30" spans="1:23" x14ac:dyDescent="0.25">
      <c r="A30" s="4">
        <v>3</v>
      </c>
      <c r="B30" s="4">
        <v>6920327</v>
      </c>
      <c r="C30" t="s">
        <v>23</v>
      </c>
      <c r="D30" s="5">
        <v>2008</v>
      </c>
      <c r="E30" s="5" t="str">
        <f>VLOOKUP(C30,hospital_index!A:C,2, FALSE)</f>
        <v>DRG</v>
      </c>
      <c r="F30" s="5" t="str">
        <f>VLOOKUP(C30,hospital_index!A:C,3, FALSE)</f>
        <v>No</v>
      </c>
      <c r="G30" s="8">
        <v>253525430</v>
      </c>
      <c r="H30" s="8">
        <v>108548043</v>
      </c>
      <c r="I30" s="8">
        <v>1392763</v>
      </c>
      <c r="J30" s="8">
        <v>109940806</v>
      </c>
      <c r="K30" s="8">
        <v>110432843</v>
      </c>
      <c r="L30" s="8">
        <v>-492037</v>
      </c>
      <c r="M30" s="9">
        <f t="shared" si="0"/>
        <v>-4.4754720099104963E-3</v>
      </c>
      <c r="N30" s="8">
        <v>3564209</v>
      </c>
      <c r="O30" s="8">
        <f t="shared" si="1"/>
        <v>113505015</v>
      </c>
      <c r="P30" s="8">
        <v>3072172</v>
      </c>
      <c r="Q30" s="9">
        <f t="shared" si="2"/>
        <v>2.7066398784229929E-2</v>
      </c>
      <c r="R30" s="8">
        <v>6718297</v>
      </c>
      <c r="S30" s="8">
        <v>9898566</v>
      </c>
      <c r="T30" s="8">
        <f t="shared" si="3"/>
        <v>16616863</v>
      </c>
      <c r="U30" s="8">
        <v>104563439</v>
      </c>
      <c r="V30" s="8">
        <v>69592275</v>
      </c>
      <c r="W30" s="8">
        <v>34971164</v>
      </c>
    </row>
    <row r="31" spans="1:23" x14ac:dyDescent="0.25">
      <c r="A31" s="4">
        <v>3</v>
      </c>
      <c r="B31" s="4">
        <v>6920327</v>
      </c>
      <c r="C31" t="s">
        <v>23</v>
      </c>
      <c r="D31" s="5">
        <v>2009</v>
      </c>
      <c r="E31" s="5" t="str">
        <f>VLOOKUP(C31,hospital_index!A:C,2, FALSE)</f>
        <v>DRG</v>
      </c>
      <c r="F31" s="5" t="str">
        <f>VLOOKUP(C31,hospital_index!A:C,3, FALSE)</f>
        <v>No</v>
      </c>
      <c r="G31" s="8">
        <v>274117581</v>
      </c>
      <c r="H31" s="8">
        <v>117270052</v>
      </c>
      <c r="I31" s="8">
        <v>1474847</v>
      </c>
      <c r="J31" s="8">
        <v>118744899</v>
      </c>
      <c r="K31" s="8">
        <v>120453178</v>
      </c>
      <c r="L31" s="8">
        <v>-1708279</v>
      </c>
      <c r="M31" s="9">
        <f t="shared" si="0"/>
        <v>-1.4386125335792319E-2</v>
      </c>
      <c r="N31" s="8">
        <v>3879501</v>
      </c>
      <c r="O31" s="8">
        <f t="shared" si="1"/>
        <v>122624400</v>
      </c>
      <c r="P31" s="8">
        <v>2171222</v>
      </c>
      <c r="Q31" s="9">
        <f t="shared" si="2"/>
        <v>1.7706280316152415E-2</v>
      </c>
      <c r="R31" s="8">
        <v>6976401</v>
      </c>
      <c r="S31" s="8">
        <v>9408188</v>
      </c>
      <c r="T31" s="8">
        <f t="shared" si="3"/>
        <v>16384589</v>
      </c>
      <c r="U31" s="8">
        <v>114539895</v>
      </c>
      <c r="V31" s="8">
        <v>76123274</v>
      </c>
      <c r="W31" s="8">
        <v>38416621</v>
      </c>
    </row>
    <row r="32" spans="1:23" x14ac:dyDescent="0.25">
      <c r="A32" s="4">
        <v>3</v>
      </c>
      <c r="B32" s="4">
        <v>6920327</v>
      </c>
      <c r="C32" t="s">
        <v>23</v>
      </c>
      <c r="D32" s="5">
        <v>2010</v>
      </c>
      <c r="E32" s="5" t="str">
        <f>VLOOKUP(C32,hospital_index!A:C,2, FALSE)</f>
        <v>DRG</v>
      </c>
      <c r="F32" s="5" t="str">
        <f>VLOOKUP(C32,hospital_index!A:C,3, FALSE)</f>
        <v>No</v>
      </c>
      <c r="G32" s="8">
        <v>275932913</v>
      </c>
      <c r="H32" s="8">
        <v>123315410</v>
      </c>
      <c r="I32" s="8">
        <v>1698620</v>
      </c>
      <c r="J32" s="8">
        <v>125014030</v>
      </c>
      <c r="K32" s="8">
        <v>119766156</v>
      </c>
      <c r="L32" s="8">
        <v>5247874</v>
      </c>
      <c r="M32" s="9">
        <f t="shared" si="0"/>
        <v>4.197828035781264E-2</v>
      </c>
      <c r="N32" s="8">
        <v>5139260</v>
      </c>
      <c r="O32" s="8">
        <f t="shared" si="1"/>
        <v>130153290</v>
      </c>
      <c r="P32" s="8">
        <v>10387134</v>
      </c>
      <c r="Q32" s="9">
        <f t="shared" si="2"/>
        <v>7.9806926125340363E-2</v>
      </c>
      <c r="R32" s="8">
        <v>7783443</v>
      </c>
      <c r="S32" s="8">
        <v>9764645</v>
      </c>
      <c r="T32" s="8">
        <f t="shared" si="3"/>
        <v>17548088</v>
      </c>
      <c r="U32" s="8">
        <v>116281042</v>
      </c>
      <c r="V32" s="8">
        <v>82685696</v>
      </c>
      <c r="W32" s="8">
        <v>33595346</v>
      </c>
    </row>
    <row r="33" spans="1:23" x14ac:dyDescent="0.25">
      <c r="A33" s="4">
        <v>3</v>
      </c>
      <c r="B33" s="4">
        <v>6920327</v>
      </c>
      <c r="C33" t="s">
        <v>23</v>
      </c>
      <c r="D33" s="5">
        <v>2011</v>
      </c>
      <c r="E33" s="5" t="str">
        <f>VLOOKUP(C33,hospital_index!A:C,2, FALSE)</f>
        <v>DRG</v>
      </c>
      <c r="F33" s="5" t="str">
        <f>VLOOKUP(C33,hospital_index!A:C,3, FALSE)</f>
        <v>No</v>
      </c>
      <c r="G33" s="8">
        <v>277012923</v>
      </c>
      <c r="H33" s="8">
        <v>119892151</v>
      </c>
      <c r="I33" s="8">
        <v>1583144</v>
      </c>
      <c r="J33" s="8">
        <v>121475295</v>
      </c>
      <c r="K33" s="8">
        <v>120590244</v>
      </c>
      <c r="L33" s="8">
        <v>885051</v>
      </c>
      <c r="M33" s="9">
        <f t="shared" si="0"/>
        <v>7.2858518269085081E-3</v>
      </c>
      <c r="N33" s="8">
        <v>1885004</v>
      </c>
      <c r="O33" s="8">
        <f t="shared" si="1"/>
        <v>123360299</v>
      </c>
      <c r="P33" s="8">
        <v>2770055</v>
      </c>
      <c r="Q33" s="9">
        <f t="shared" si="2"/>
        <v>2.2454995832978646E-2</v>
      </c>
      <c r="R33" s="8">
        <v>7719052</v>
      </c>
      <c r="S33" s="8">
        <v>10414884</v>
      </c>
      <c r="T33" s="8">
        <f t="shared" si="3"/>
        <v>18133936</v>
      </c>
      <c r="U33" s="8">
        <v>120337536</v>
      </c>
      <c r="V33" s="8">
        <v>89370092</v>
      </c>
      <c r="W33" s="8">
        <v>30967444</v>
      </c>
    </row>
    <row r="34" spans="1:23" x14ac:dyDescent="0.25">
      <c r="A34" s="4">
        <v>3</v>
      </c>
      <c r="B34" s="4">
        <v>6920327</v>
      </c>
      <c r="C34" t="s">
        <v>23</v>
      </c>
      <c r="D34" s="5">
        <v>2012</v>
      </c>
      <c r="E34" s="5" t="str">
        <f>VLOOKUP(C34,hospital_index!A:C,2, FALSE)</f>
        <v>DRG</v>
      </c>
      <c r="F34" s="5" t="str">
        <f>VLOOKUP(C34,hospital_index!A:C,3, FALSE)</f>
        <v>No</v>
      </c>
      <c r="G34" s="8">
        <v>284382248</v>
      </c>
      <c r="H34" s="8">
        <v>124900183</v>
      </c>
      <c r="I34" s="8">
        <v>2420108</v>
      </c>
      <c r="J34" s="8">
        <v>127320291</v>
      </c>
      <c r="K34" s="8">
        <v>122497794</v>
      </c>
      <c r="L34" s="8">
        <v>4822497</v>
      </c>
      <c r="M34" s="9">
        <f t="shared" si="0"/>
        <v>3.7876892694189646E-2</v>
      </c>
      <c r="N34" s="8">
        <v>4397117</v>
      </c>
      <c r="O34" s="8">
        <f t="shared" si="1"/>
        <v>131717408</v>
      </c>
      <c r="P34" s="8">
        <v>9219614</v>
      </c>
      <c r="Q34" s="9">
        <f t="shared" si="2"/>
        <v>6.9995410173877698E-2</v>
      </c>
      <c r="R34" s="8">
        <v>9618715</v>
      </c>
      <c r="S34" s="8">
        <v>8902273</v>
      </c>
      <c r="T34" s="8">
        <f t="shared" si="3"/>
        <v>18520988</v>
      </c>
      <c r="U34" s="8">
        <v>155264792</v>
      </c>
      <c r="V34" s="8">
        <v>96314157</v>
      </c>
      <c r="W34" s="8">
        <v>58950635</v>
      </c>
    </row>
    <row r="35" spans="1:23" x14ac:dyDescent="0.25">
      <c r="A35" s="4">
        <v>3</v>
      </c>
      <c r="B35" s="4">
        <v>6920327</v>
      </c>
      <c r="C35" t="s">
        <v>23</v>
      </c>
      <c r="D35" s="5">
        <v>2013</v>
      </c>
      <c r="E35" s="5" t="str">
        <f>VLOOKUP(C35,hospital_index!A:C,2, FALSE)</f>
        <v>DRG</v>
      </c>
      <c r="F35" s="5" t="str">
        <f>VLOOKUP(C35,hospital_index!A:C,3, FALSE)</f>
        <v>No</v>
      </c>
      <c r="G35" s="8">
        <v>292135182</v>
      </c>
      <c r="H35" s="8">
        <v>126714279</v>
      </c>
      <c r="I35" s="8">
        <v>3284263</v>
      </c>
      <c r="J35" s="8">
        <v>129998542</v>
      </c>
      <c r="K35" s="8">
        <v>123469328</v>
      </c>
      <c r="L35" s="8">
        <v>6529214</v>
      </c>
      <c r="M35" s="9">
        <f t="shared" si="0"/>
        <v>5.0225286372827166E-2</v>
      </c>
      <c r="N35" s="8">
        <v>-1436486</v>
      </c>
      <c r="O35" s="8">
        <f t="shared" si="1"/>
        <v>128562056</v>
      </c>
      <c r="P35" s="8">
        <v>5092728</v>
      </c>
      <c r="Q35" s="9">
        <f t="shared" si="2"/>
        <v>3.9612994365927065E-2</v>
      </c>
      <c r="R35" s="8">
        <v>9144062</v>
      </c>
      <c r="S35" s="8">
        <v>12043936</v>
      </c>
      <c r="T35" s="8">
        <f t="shared" si="3"/>
        <v>21187998</v>
      </c>
      <c r="U35" s="8">
        <v>181738573</v>
      </c>
      <c r="V35" s="8">
        <v>103656998</v>
      </c>
      <c r="W35" s="8">
        <v>78081575</v>
      </c>
    </row>
    <row r="36" spans="1:23" x14ac:dyDescent="0.25">
      <c r="A36" s="4">
        <v>3</v>
      </c>
      <c r="B36" s="4">
        <v>6920327</v>
      </c>
      <c r="C36" t="s">
        <v>23</v>
      </c>
      <c r="D36" s="5">
        <v>2014</v>
      </c>
      <c r="E36" s="5" t="str">
        <f>VLOOKUP(C36,hospital_index!A:C,2, FALSE)</f>
        <v>DRG</v>
      </c>
      <c r="F36" s="5" t="str">
        <f>VLOOKUP(C36,hospital_index!A:C,3, FALSE)</f>
        <v>No</v>
      </c>
      <c r="G36" s="8">
        <v>340959245</v>
      </c>
      <c r="H36" s="8">
        <v>141025814</v>
      </c>
      <c r="I36" s="8">
        <v>1494962</v>
      </c>
      <c r="J36" s="8">
        <v>142520776</v>
      </c>
      <c r="K36" s="8">
        <v>137861117</v>
      </c>
      <c r="L36" s="8">
        <v>4659659</v>
      </c>
      <c r="M36" s="9">
        <f t="shared" si="0"/>
        <v>3.2694594646327214E-2</v>
      </c>
      <c r="N36" s="8">
        <v>991115</v>
      </c>
      <c r="O36" s="8">
        <f t="shared" si="1"/>
        <v>143511891</v>
      </c>
      <c r="P36" s="8">
        <v>5650774</v>
      </c>
      <c r="Q36" s="9">
        <f t="shared" si="2"/>
        <v>3.9374953257357605E-2</v>
      </c>
      <c r="R36" s="8">
        <v>3032408</v>
      </c>
      <c r="S36" s="8">
        <v>8984596</v>
      </c>
      <c r="T36" s="8">
        <f t="shared" si="3"/>
        <v>12017004</v>
      </c>
      <c r="U36" s="8">
        <v>184472538</v>
      </c>
      <c r="V36" s="8">
        <v>111874922</v>
      </c>
      <c r="W36" s="8">
        <v>72597616</v>
      </c>
    </row>
    <row r="37" spans="1:23" x14ac:dyDescent="0.25">
      <c r="A37" s="4">
        <v>3</v>
      </c>
      <c r="B37" s="4">
        <v>6920327</v>
      </c>
      <c r="C37" t="s">
        <v>23</v>
      </c>
      <c r="D37" s="5">
        <v>2015</v>
      </c>
      <c r="E37" s="5" t="str">
        <f>VLOOKUP(C37,hospital_index!A:C,2, FALSE)</f>
        <v>DRG</v>
      </c>
      <c r="F37" s="5" t="str">
        <f>VLOOKUP(C37,hospital_index!A:C,3, FALSE)</f>
        <v>No</v>
      </c>
      <c r="G37" s="8">
        <v>367508102</v>
      </c>
      <c r="H37" s="8">
        <v>149674126</v>
      </c>
      <c r="I37" s="8">
        <v>5088278</v>
      </c>
      <c r="J37" s="8">
        <v>154762404</v>
      </c>
      <c r="K37" s="8">
        <v>144529094</v>
      </c>
      <c r="L37" s="8">
        <v>10233310</v>
      </c>
      <c r="M37" s="9">
        <f t="shared" si="0"/>
        <v>6.6122712852147214E-2</v>
      </c>
      <c r="N37" s="8">
        <v>774532</v>
      </c>
      <c r="O37" s="8">
        <f t="shared" si="1"/>
        <v>155536936</v>
      </c>
      <c r="P37" s="8">
        <v>11007842</v>
      </c>
      <c r="Q37" s="9">
        <f t="shared" si="2"/>
        <v>7.0773169917658654E-2</v>
      </c>
      <c r="R37" s="8">
        <v>1873546</v>
      </c>
      <c r="S37" s="8">
        <v>3552597</v>
      </c>
      <c r="T37" s="8">
        <f t="shared" si="3"/>
        <v>5426143</v>
      </c>
      <c r="U37" s="8">
        <v>201751932</v>
      </c>
      <c r="V37" s="8">
        <v>119410617</v>
      </c>
      <c r="W37" s="8">
        <v>82341315</v>
      </c>
    </row>
    <row r="38" spans="1:23" x14ac:dyDescent="0.25">
      <c r="A38" s="4">
        <v>3</v>
      </c>
      <c r="B38" s="4">
        <v>6920327</v>
      </c>
      <c r="C38" t="s">
        <v>23</v>
      </c>
      <c r="D38" s="5">
        <v>2016</v>
      </c>
      <c r="E38" s="5" t="str">
        <f>VLOOKUP(C38,hospital_index!A:C,2, FALSE)</f>
        <v>DRG</v>
      </c>
      <c r="F38" s="5" t="str">
        <f>VLOOKUP(C38,hospital_index!A:C,3, FALSE)</f>
        <v>No</v>
      </c>
      <c r="G38" s="8">
        <v>428688881</v>
      </c>
      <c r="H38" s="8">
        <v>172301426</v>
      </c>
      <c r="I38" s="8">
        <v>3747481</v>
      </c>
      <c r="J38" s="8">
        <v>176048907</v>
      </c>
      <c r="K38" s="8">
        <v>168307789</v>
      </c>
      <c r="L38" s="8">
        <v>7741118</v>
      </c>
      <c r="M38" s="9">
        <f t="shared" si="0"/>
        <v>4.3971406195665842E-2</v>
      </c>
      <c r="N38" s="8">
        <v>2418401</v>
      </c>
      <c r="O38" s="8">
        <f t="shared" si="1"/>
        <v>178467308</v>
      </c>
      <c r="P38" s="8">
        <v>10159519</v>
      </c>
      <c r="Q38" s="9">
        <f t="shared" si="2"/>
        <v>5.692649882969042E-2</v>
      </c>
      <c r="R38" s="8">
        <v>1628148</v>
      </c>
      <c r="S38" s="8">
        <v>1730938</v>
      </c>
      <c r="T38" s="8">
        <f t="shared" si="3"/>
        <v>3359086</v>
      </c>
      <c r="U38" s="8">
        <v>207862699</v>
      </c>
      <c r="V38" s="8">
        <v>127295948</v>
      </c>
      <c r="W38" s="8">
        <v>80566751</v>
      </c>
    </row>
    <row r="39" spans="1:23" x14ac:dyDescent="0.25">
      <c r="A39" s="4">
        <v>3</v>
      </c>
      <c r="B39" s="4">
        <v>6920327</v>
      </c>
      <c r="C39" t="s">
        <v>23</v>
      </c>
      <c r="D39" s="5">
        <v>2017</v>
      </c>
      <c r="E39" s="5" t="str">
        <f>VLOOKUP(C39,hospital_index!A:C,2, FALSE)</f>
        <v>DRG</v>
      </c>
      <c r="F39" s="5" t="str">
        <f>VLOOKUP(C39,hospital_index!A:C,3, FALSE)</f>
        <v>No</v>
      </c>
      <c r="G39" s="8">
        <v>458231564</v>
      </c>
      <c r="H39" s="8">
        <v>180639585</v>
      </c>
      <c r="I39" s="8">
        <v>3234827</v>
      </c>
      <c r="J39" s="8">
        <v>183874412</v>
      </c>
      <c r="K39" s="8">
        <v>172406691</v>
      </c>
      <c r="L39" s="8">
        <v>11467721</v>
      </c>
      <c r="M39" s="9">
        <f t="shared" si="0"/>
        <v>6.2367138936112544E-2</v>
      </c>
      <c r="N39" s="8">
        <v>-434024</v>
      </c>
      <c r="O39" s="8">
        <f t="shared" si="1"/>
        <v>183440388</v>
      </c>
      <c r="P39" s="8">
        <v>11033697</v>
      </c>
      <c r="Q39" s="9">
        <f t="shared" si="2"/>
        <v>6.0148678926693067E-2</v>
      </c>
      <c r="R39" s="8">
        <v>2688768</v>
      </c>
      <c r="S39" s="8">
        <v>594716</v>
      </c>
      <c r="T39" s="8">
        <f t="shared" si="3"/>
        <v>3283484</v>
      </c>
      <c r="U39" s="8">
        <v>213057522</v>
      </c>
      <c r="V39" s="8">
        <v>133154806</v>
      </c>
      <c r="W39" s="8">
        <v>79902716</v>
      </c>
    </row>
    <row r="40" spans="1:23" x14ac:dyDescent="0.25">
      <c r="A40" s="4">
        <v>3</v>
      </c>
      <c r="B40" s="4">
        <v>6920327</v>
      </c>
      <c r="C40" t="s">
        <v>23</v>
      </c>
      <c r="D40" s="5">
        <v>2018</v>
      </c>
      <c r="E40" s="5" t="str">
        <f>VLOOKUP(C40,hospital_index!A:C,2, FALSE)</f>
        <v>DRG</v>
      </c>
      <c r="F40" s="5" t="str">
        <f>VLOOKUP(C40,hospital_index!A:C,3, FALSE)</f>
        <v>No</v>
      </c>
      <c r="G40" s="8">
        <v>478695620</v>
      </c>
      <c r="H40" s="8">
        <v>183842618</v>
      </c>
      <c r="I40" s="8">
        <v>3152915</v>
      </c>
      <c r="J40" s="8">
        <v>186995533</v>
      </c>
      <c r="K40" s="8">
        <v>176966971</v>
      </c>
      <c r="L40" s="8">
        <v>10028562</v>
      </c>
      <c r="M40" s="9">
        <f t="shared" si="0"/>
        <v>5.362995489309362E-2</v>
      </c>
      <c r="N40" s="8">
        <v>-1906253</v>
      </c>
      <c r="O40" s="8">
        <f t="shared" si="1"/>
        <v>185089280</v>
      </c>
      <c r="P40" s="8">
        <v>8122309</v>
      </c>
      <c r="Q40" s="9">
        <f t="shared" si="2"/>
        <v>4.3883195180185477E-2</v>
      </c>
      <c r="R40" s="8">
        <v>2432062</v>
      </c>
      <c r="S40" s="8">
        <v>2627564</v>
      </c>
      <c r="T40" s="8">
        <f t="shared" si="3"/>
        <v>5059626</v>
      </c>
      <c r="U40" s="8">
        <v>221451095</v>
      </c>
      <c r="V40" s="8">
        <v>139357010</v>
      </c>
      <c r="W40" s="8">
        <v>82094085</v>
      </c>
    </row>
    <row r="41" spans="1:23" x14ac:dyDescent="0.25">
      <c r="A41" s="4">
        <v>4</v>
      </c>
      <c r="B41" s="4">
        <v>6920195</v>
      </c>
      <c r="C41" t="s">
        <v>24</v>
      </c>
      <c r="D41" s="5">
        <v>2006</v>
      </c>
      <c r="E41" s="5" t="str">
        <f>VLOOKUP(C41,hospital_index!A:C,2, FALSE)</f>
        <v>A</v>
      </c>
      <c r="F41" s="5" t="str">
        <f>VLOOKUP(C41,hospital_index!A:C,3, FALSE)</f>
        <v>Yes</v>
      </c>
      <c r="G41" s="8">
        <v>11850701</v>
      </c>
      <c r="H41" s="8">
        <v>10092893</v>
      </c>
      <c r="I41" s="8">
        <v>287013</v>
      </c>
      <c r="J41" s="8">
        <v>10379906</v>
      </c>
      <c r="K41" s="8">
        <v>10374572</v>
      </c>
      <c r="L41" s="8">
        <v>5334</v>
      </c>
      <c r="M41" s="9">
        <f t="shared" si="0"/>
        <v>5.138774859810869E-4</v>
      </c>
      <c r="N41" s="8">
        <v>821085</v>
      </c>
      <c r="O41" s="8">
        <f t="shared" si="1"/>
        <v>11200991</v>
      </c>
      <c r="P41" s="8">
        <v>826419</v>
      </c>
      <c r="Q41" s="9">
        <f t="shared" si="2"/>
        <v>7.3780882423706978E-2</v>
      </c>
      <c r="R41" s="8">
        <v>58174</v>
      </c>
      <c r="S41" s="8">
        <v>325448</v>
      </c>
      <c r="T41" s="8">
        <f t="shared" si="3"/>
        <v>383622</v>
      </c>
      <c r="U41" s="8" t="s">
        <v>21</v>
      </c>
      <c r="V41" s="8" t="s">
        <v>21</v>
      </c>
      <c r="W41" s="8" t="s">
        <v>21</v>
      </c>
    </row>
    <row r="42" spans="1:23" x14ac:dyDescent="0.25">
      <c r="A42" s="4">
        <v>4</v>
      </c>
      <c r="B42" s="4">
        <v>6920195</v>
      </c>
      <c r="C42" t="s">
        <v>24</v>
      </c>
      <c r="D42" s="5">
        <v>2007</v>
      </c>
      <c r="E42" s="5" t="str">
        <f>VLOOKUP(C42,hospital_index!A:C,2, FALSE)</f>
        <v>A</v>
      </c>
      <c r="F42" s="5" t="str">
        <f>VLOOKUP(C42,hospital_index!A:C,3, FALSE)</f>
        <v>Yes</v>
      </c>
      <c r="G42" s="8">
        <v>15157963</v>
      </c>
      <c r="H42" s="8">
        <v>12528302</v>
      </c>
      <c r="I42" s="8">
        <v>300139</v>
      </c>
      <c r="J42" s="8">
        <v>12828441</v>
      </c>
      <c r="K42" s="8">
        <v>13535222</v>
      </c>
      <c r="L42" s="8">
        <v>-706781</v>
      </c>
      <c r="M42" s="9">
        <f t="shared" si="0"/>
        <v>-5.5094847456522579E-2</v>
      </c>
      <c r="N42" s="8">
        <v>921391</v>
      </c>
      <c r="O42" s="8">
        <f t="shared" si="1"/>
        <v>13749832</v>
      </c>
      <c r="P42" s="8">
        <v>214610</v>
      </c>
      <c r="Q42" s="9">
        <f t="shared" si="2"/>
        <v>1.5608190703711871E-2</v>
      </c>
      <c r="R42" s="8">
        <v>198857</v>
      </c>
      <c r="S42" s="8">
        <v>411604</v>
      </c>
      <c r="T42" s="8">
        <f t="shared" si="3"/>
        <v>610461</v>
      </c>
      <c r="U42" s="8">
        <v>15415376</v>
      </c>
      <c r="V42" s="8">
        <v>5167548</v>
      </c>
      <c r="W42" s="8">
        <v>10247828</v>
      </c>
    </row>
    <row r="43" spans="1:23" x14ac:dyDescent="0.25">
      <c r="A43" s="4">
        <v>4</v>
      </c>
      <c r="B43" s="4">
        <v>6920195</v>
      </c>
      <c r="C43" t="s">
        <v>24</v>
      </c>
      <c r="D43" s="5">
        <v>2008</v>
      </c>
      <c r="E43" s="5" t="str">
        <f>VLOOKUP(C43,hospital_index!A:C,2, FALSE)</f>
        <v>A</v>
      </c>
      <c r="F43" s="5" t="str">
        <f>VLOOKUP(C43,hospital_index!A:C,3, FALSE)</f>
        <v>Yes</v>
      </c>
      <c r="G43" s="8">
        <v>16438327</v>
      </c>
      <c r="H43" s="8">
        <v>12773187</v>
      </c>
      <c r="I43" s="8">
        <v>201366</v>
      </c>
      <c r="J43" s="8">
        <v>12974553</v>
      </c>
      <c r="K43" s="8">
        <v>14636145</v>
      </c>
      <c r="L43" s="8">
        <v>-1661592</v>
      </c>
      <c r="M43" s="9">
        <f t="shared" si="0"/>
        <v>-0.12806545242830331</v>
      </c>
      <c r="N43" s="8">
        <v>1507421</v>
      </c>
      <c r="O43" s="8">
        <f t="shared" si="1"/>
        <v>14481974</v>
      </c>
      <c r="P43" s="8">
        <v>-154171</v>
      </c>
      <c r="Q43" s="9">
        <f t="shared" si="2"/>
        <v>-1.0645717220594375E-2</v>
      </c>
      <c r="R43" s="8">
        <v>201399</v>
      </c>
      <c r="S43" s="8">
        <v>945074</v>
      </c>
      <c r="T43" s="8">
        <f t="shared" si="3"/>
        <v>1146473</v>
      </c>
      <c r="U43" s="8">
        <v>16001381</v>
      </c>
      <c r="V43" s="8">
        <v>6148324</v>
      </c>
      <c r="W43" s="8">
        <v>9853057</v>
      </c>
    </row>
    <row r="44" spans="1:23" x14ac:dyDescent="0.25">
      <c r="A44" s="4">
        <v>4</v>
      </c>
      <c r="B44" s="4">
        <v>6920195</v>
      </c>
      <c r="C44" t="s">
        <v>24</v>
      </c>
      <c r="D44" s="5">
        <v>2009</v>
      </c>
      <c r="E44" s="5" t="str">
        <f>VLOOKUP(C44,hospital_index!A:C,2, FALSE)</f>
        <v>A</v>
      </c>
      <c r="F44" s="5" t="str">
        <f>VLOOKUP(C44,hospital_index!A:C,3, FALSE)</f>
        <v>Yes</v>
      </c>
      <c r="G44" s="8">
        <v>17175663</v>
      </c>
      <c r="H44" s="8">
        <v>13674640</v>
      </c>
      <c r="I44" s="8">
        <v>240335</v>
      </c>
      <c r="J44" s="8">
        <v>13914975</v>
      </c>
      <c r="K44" s="8">
        <v>15428678</v>
      </c>
      <c r="L44" s="8">
        <v>-1513703</v>
      </c>
      <c r="M44" s="9">
        <f t="shared" si="0"/>
        <v>-0.10878230108210758</v>
      </c>
      <c r="N44" s="8">
        <v>822738</v>
      </c>
      <c r="O44" s="8">
        <f t="shared" si="1"/>
        <v>14737713</v>
      </c>
      <c r="P44" s="8">
        <v>-690965</v>
      </c>
      <c r="Q44" s="9">
        <f t="shared" si="2"/>
        <v>-4.6884140029053355E-2</v>
      </c>
      <c r="R44" s="8">
        <v>336943</v>
      </c>
      <c r="S44" s="8">
        <v>553932</v>
      </c>
      <c r="T44" s="8">
        <f t="shared" si="3"/>
        <v>890875</v>
      </c>
      <c r="U44" s="8">
        <v>15650574</v>
      </c>
      <c r="V44" s="8">
        <v>6319591</v>
      </c>
      <c r="W44" s="8">
        <v>9330983</v>
      </c>
    </row>
    <row r="45" spans="1:23" x14ac:dyDescent="0.25">
      <c r="A45" s="4">
        <v>4</v>
      </c>
      <c r="B45" s="4">
        <v>6920195</v>
      </c>
      <c r="C45" t="s">
        <v>24</v>
      </c>
      <c r="D45" s="5">
        <v>2010</v>
      </c>
      <c r="E45" s="5" t="str">
        <f>VLOOKUP(C45,hospital_index!A:C,2, FALSE)</f>
        <v>A</v>
      </c>
      <c r="F45" s="5" t="str">
        <f>VLOOKUP(C45,hospital_index!A:C,3, FALSE)</f>
        <v>Yes</v>
      </c>
      <c r="G45" s="8">
        <v>19093479</v>
      </c>
      <c r="H45" s="8">
        <v>14507391</v>
      </c>
      <c r="I45" s="8">
        <v>229993</v>
      </c>
      <c r="J45" s="8">
        <v>14737384</v>
      </c>
      <c r="K45" s="8">
        <v>15995044</v>
      </c>
      <c r="L45" s="8">
        <v>-1257660</v>
      </c>
      <c r="M45" s="9">
        <f t="shared" si="0"/>
        <v>-8.5338076282737832E-2</v>
      </c>
      <c r="N45" s="8">
        <v>873179</v>
      </c>
      <c r="O45" s="8">
        <f t="shared" si="1"/>
        <v>15610563</v>
      </c>
      <c r="P45" s="8">
        <v>-384481</v>
      </c>
      <c r="Q45" s="9">
        <f t="shared" si="2"/>
        <v>-2.4629540907653364E-2</v>
      </c>
      <c r="R45" s="8">
        <v>387048</v>
      </c>
      <c r="S45" s="8">
        <v>852645</v>
      </c>
      <c r="T45" s="8">
        <f t="shared" si="3"/>
        <v>1239693</v>
      </c>
      <c r="U45" s="8">
        <v>15970151</v>
      </c>
      <c r="V45" s="8">
        <v>7248521</v>
      </c>
      <c r="W45" s="8">
        <v>8721630</v>
      </c>
    </row>
    <row r="46" spans="1:23" x14ac:dyDescent="0.25">
      <c r="A46" s="4">
        <v>4</v>
      </c>
      <c r="B46" s="4">
        <v>6920195</v>
      </c>
      <c r="C46" t="s">
        <v>24</v>
      </c>
      <c r="D46" s="5">
        <v>2011</v>
      </c>
      <c r="E46" s="5" t="str">
        <f>VLOOKUP(C46,hospital_index!A:C,2, FALSE)</f>
        <v>A</v>
      </c>
      <c r="F46" s="5" t="str">
        <f>VLOOKUP(C46,hospital_index!A:C,3, FALSE)</f>
        <v>Yes</v>
      </c>
      <c r="G46" s="8">
        <v>19431798</v>
      </c>
      <c r="H46" s="8">
        <v>15758085</v>
      </c>
      <c r="I46" s="8">
        <v>288080</v>
      </c>
      <c r="J46" s="8">
        <v>16046165</v>
      </c>
      <c r="K46" s="8">
        <v>17557866</v>
      </c>
      <c r="L46" s="8">
        <v>-1511701</v>
      </c>
      <c r="M46" s="9">
        <f t="shared" si="0"/>
        <v>-9.4209488684679488E-2</v>
      </c>
      <c r="N46" s="8">
        <v>1009116</v>
      </c>
      <c r="O46" s="8">
        <f t="shared" si="1"/>
        <v>17055281</v>
      </c>
      <c r="P46" s="8">
        <v>-502585</v>
      </c>
      <c r="Q46" s="9">
        <f t="shared" si="2"/>
        <v>-2.9467998797557189E-2</v>
      </c>
      <c r="R46" s="8">
        <v>369999</v>
      </c>
      <c r="S46" s="8">
        <v>641672</v>
      </c>
      <c r="T46" s="8">
        <f t="shared" si="3"/>
        <v>1011671</v>
      </c>
      <c r="U46" s="8">
        <v>16802809</v>
      </c>
      <c r="V46" s="8">
        <v>8207721</v>
      </c>
      <c r="W46" s="8">
        <v>8595088</v>
      </c>
    </row>
    <row r="47" spans="1:23" x14ac:dyDescent="0.25">
      <c r="A47" s="4">
        <v>4</v>
      </c>
      <c r="B47" s="4">
        <v>6920195</v>
      </c>
      <c r="C47" t="s">
        <v>24</v>
      </c>
      <c r="D47" s="5">
        <v>2012</v>
      </c>
      <c r="E47" s="5" t="str">
        <f>VLOOKUP(C47,hospital_index!A:C,2, FALSE)</f>
        <v>A</v>
      </c>
      <c r="F47" s="5" t="str">
        <f>VLOOKUP(C47,hospital_index!A:C,3, FALSE)</f>
        <v>Yes</v>
      </c>
      <c r="G47" s="8">
        <v>20879974</v>
      </c>
      <c r="H47" s="8">
        <v>16082990</v>
      </c>
      <c r="I47" s="8">
        <v>619868</v>
      </c>
      <c r="J47" s="8">
        <v>16702858</v>
      </c>
      <c r="K47" s="8">
        <v>17873268</v>
      </c>
      <c r="L47" s="8">
        <v>-1170410</v>
      </c>
      <c r="M47" s="9">
        <f t="shared" si="0"/>
        <v>-7.0072439099943248E-2</v>
      </c>
      <c r="N47" s="8">
        <v>876548</v>
      </c>
      <c r="O47" s="8">
        <f t="shared" si="1"/>
        <v>17579406</v>
      </c>
      <c r="P47" s="8">
        <v>-293862</v>
      </c>
      <c r="Q47" s="9">
        <f t="shared" si="2"/>
        <v>-1.6716264474465177E-2</v>
      </c>
      <c r="R47" s="8">
        <v>498371</v>
      </c>
      <c r="S47" s="8">
        <v>741948</v>
      </c>
      <c r="T47" s="8">
        <f t="shared" si="3"/>
        <v>1240319</v>
      </c>
      <c r="U47" s="8">
        <v>17700047</v>
      </c>
      <c r="V47" s="8">
        <v>9133745</v>
      </c>
      <c r="W47" s="8">
        <v>8566302</v>
      </c>
    </row>
    <row r="48" spans="1:23" x14ac:dyDescent="0.25">
      <c r="A48" s="4">
        <v>4</v>
      </c>
      <c r="B48" s="4">
        <v>6920195</v>
      </c>
      <c r="C48" t="s">
        <v>24</v>
      </c>
      <c r="D48" s="5">
        <v>2013</v>
      </c>
      <c r="E48" s="5" t="str">
        <f>VLOOKUP(C48,hospital_index!A:C,2, FALSE)</f>
        <v>A</v>
      </c>
      <c r="F48" s="5" t="str">
        <f>VLOOKUP(C48,hospital_index!A:C,3, FALSE)</f>
        <v>Yes</v>
      </c>
      <c r="G48" s="8">
        <v>21285668</v>
      </c>
      <c r="H48" s="8">
        <v>14685339</v>
      </c>
      <c r="I48" s="8">
        <v>470223</v>
      </c>
      <c r="J48" s="8">
        <v>15155562</v>
      </c>
      <c r="K48" s="8">
        <v>18662477</v>
      </c>
      <c r="L48" s="8">
        <v>-3506915</v>
      </c>
      <c r="M48" s="9">
        <f t="shared" si="0"/>
        <v>-0.23139458635714069</v>
      </c>
      <c r="N48" s="8">
        <v>951766</v>
      </c>
      <c r="O48" s="8">
        <f t="shared" si="1"/>
        <v>16107328</v>
      </c>
      <c r="P48" s="8">
        <v>-2555149</v>
      </c>
      <c r="Q48" s="9">
        <f t="shared" si="2"/>
        <v>-0.15863270431942531</v>
      </c>
      <c r="R48" s="8">
        <v>666317</v>
      </c>
      <c r="S48" s="8">
        <v>901807</v>
      </c>
      <c r="T48" s="8">
        <f t="shared" si="3"/>
        <v>1568124</v>
      </c>
      <c r="U48" s="8">
        <v>18555579</v>
      </c>
      <c r="V48" s="8">
        <v>9974780</v>
      </c>
      <c r="W48" s="8">
        <v>8580799</v>
      </c>
    </row>
    <row r="49" spans="1:23" x14ac:dyDescent="0.25">
      <c r="A49" s="4">
        <v>4</v>
      </c>
      <c r="B49" s="4">
        <v>6920195</v>
      </c>
      <c r="C49" t="s">
        <v>24</v>
      </c>
      <c r="D49" s="5">
        <v>2014</v>
      </c>
      <c r="E49" s="5" t="str">
        <f>VLOOKUP(C49,hospital_index!A:C,2, FALSE)</f>
        <v>A</v>
      </c>
      <c r="F49" s="5" t="str">
        <f>VLOOKUP(C49,hospital_index!A:C,3, FALSE)</f>
        <v>Yes</v>
      </c>
      <c r="G49" s="8">
        <v>23612838</v>
      </c>
      <c r="H49" s="8">
        <v>15763116</v>
      </c>
      <c r="I49" s="8">
        <v>502464</v>
      </c>
      <c r="J49" s="8">
        <v>16265580</v>
      </c>
      <c r="K49" s="8">
        <v>17702937</v>
      </c>
      <c r="L49" s="8">
        <v>-1437357</v>
      </c>
      <c r="M49" s="9">
        <f t="shared" si="0"/>
        <v>-8.8368013928799338E-2</v>
      </c>
      <c r="N49" s="8">
        <v>881458</v>
      </c>
      <c r="O49" s="8">
        <f t="shared" si="1"/>
        <v>17147038</v>
      </c>
      <c r="P49" s="8">
        <v>-555899</v>
      </c>
      <c r="Q49" s="9">
        <f t="shared" si="2"/>
        <v>-3.241953508238566E-2</v>
      </c>
      <c r="R49" s="8">
        <v>278579</v>
      </c>
      <c r="S49" s="8">
        <v>880959</v>
      </c>
      <c r="T49" s="8">
        <f t="shared" si="3"/>
        <v>1159538</v>
      </c>
      <c r="U49" s="8">
        <v>20019510</v>
      </c>
      <c r="V49" s="8">
        <v>10986029</v>
      </c>
      <c r="W49" s="8">
        <v>9033481</v>
      </c>
    </row>
    <row r="50" spans="1:23" x14ac:dyDescent="0.25">
      <c r="A50" s="4">
        <v>4</v>
      </c>
      <c r="B50" s="4">
        <v>6920195</v>
      </c>
      <c r="C50" t="s">
        <v>24</v>
      </c>
      <c r="D50" s="5">
        <v>2015</v>
      </c>
      <c r="E50" s="5" t="str">
        <f>VLOOKUP(C50,hospital_index!A:C,2, FALSE)</f>
        <v>A</v>
      </c>
      <c r="F50" s="5" t="str">
        <f>VLOOKUP(C50,hospital_index!A:C,3, FALSE)</f>
        <v>Yes</v>
      </c>
      <c r="G50" s="8">
        <v>28488198</v>
      </c>
      <c r="H50" s="8">
        <v>18560050</v>
      </c>
      <c r="I50" s="8">
        <v>759873</v>
      </c>
      <c r="J50" s="8">
        <v>19319923</v>
      </c>
      <c r="K50" s="8">
        <v>19856868</v>
      </c>
      <c r="L50" s="8">
        <v>-536945</v>
      </c>
      <c r="M50" s="9">
        <f t="shared" si="0"/>
        <v>-2.7792295031403593E-2</v>
      </c>
      <c r="N50" s="8">
        <v>1075790</v>
      </c>
      <c r="O50" s="8">
        <f t="shared" si="1"/>
        <v>20395713</v>
      </c>
      <c r="P50" s="8">
        <v>538845</v>
      </c>
      <c r="Q50" s="9">
        <f t="shared" si="2"/>
        <v>2.6419522573199575E-2</v>
      </c>
      <c r="R50" s="8">
        <v>127870</v>
      </c>
      <c r="S50" s="8">
        <v>601198</v>
      </c>
      <c r="T50" s="8">
        <f t="shared" si="3"/>
        <v>729068</v>
      </c>
      <c r="U50" s="8">
        <v>21028553</v>
      </c>
      <c r="V50" s="8">
        <v>12078965</v>
      </c>
      <c r="W50" s="8">
        <v>8949588</v>
      </c>
    </row>
    <row r="51" spans="1:23" x14ac:dyDescent="0.25">
      <c r="A51" s="4">
        <v>4</v>
      </c>
      <c r="B51" s="4">
        <v>6920195</v>
      </c>
      <c r="C51" t="s">
        <v>24</v>
      </c>
      <c r="D51" s="5">
        <v>2016</v>
      </c>
      <c r="E51" s="5" t="str">
        <f>VLOOKUP(C51,hospital_index!A:C,2, FALSE)</f>
        <v>A</v>
      </c>
      <c r="F51" s="5" t="str">
        <f>VLOOKUP(C51,hospital_index!A:C,3, FALSE)</f>
        <v>Yes</v>
      </c>
      <c r="G51" s="8">
        <v>30545028</v>
      </c>
      <c r="H51" s="8">
        <v>20613016</v>
      </c>
      <c r="I51" s="8">
        <v>609599</v>
      </c>
      <c r="J51" s="8">
        <v>21222615</v>
      </c>
      <c r="K51" s="8">
        <v>21181406</v>
      </c>
      <c r="L51" s="8">
        <v>41209</v>
      </c>
      <c r="M51" s="9">
        <f t="shared" si="0"/>
        <v>1.9417494027008453E-3</v>
      </c>
      <c r="N51" s="8">
        <v>1027529</v>
      </c>
      <c r="O51" s="8">
        <f t="shared" si="1"/>
        <v>22250144</v>
      </c>
      <c r="P51" s="8">
        <v>1068738</v>
      </c>
      <c r="Q51" s="9">
        <f t="shared" si="2"/>
        <v>4.8032857674988529E-2</v>
      </c>
      <c r="R51" s="8">
        <v>103838</v>
      </c>
      <c r="S51" s="8">
        <v>302494</v>
      </c>
      <c r="T51" s="8">
        <f t="shared" si="3"/>
        <v>406332</v>
      </c>
      <c r="U51" s="8">
        <v>21110498</v>
      </c>
      <c r="V51" s="8">
        <v>13107413</v>
      </c>
      <c r="W51" s="8">
        <v>8003085</v>
      </c>
    </row>
    <row r="52" spans="1:23" x14ac:dyDescent="0.25">
      <c r="A52" s="4">
        <v>4</v>
      </c>
      <c r="B52" s="4">
        <v>6920195</v>
      </c>
      <c r="C52" t="s">
        <v>24</v>
      </c>
      <c r="D52" s="5">
        <v>2017</v>
      </c>
      <c r="E52" s="5" t="str">
        <f>VLOOKUP(C52,hospital_index!A:C,2, FALSE)</f>
        <v>A</v>
      </c>
      <c r="F52" s="5" t="str">
        <f>VLOOKUP(C52,hospital_index!A:C,3, FALSE)</f>
        <v>Yes</v>
      </c>
      <c r="G52" s="8">
        <v>33220811</v>
      </c>
      <c r="H52" s="8">
        <v>22481471</v>
      </c>
      <c r="I52" s="8">
        <v>792371</v>
      </c>
      <c r="J52" s="8">
        <v>23273842</v>
      </c>
      <c r="K52" s="8">
        <v>23444347</v>
      </c>
      <c r="L52" s="8">
        <v>-170505</v>
      </c>
      <c r="M52" s="9">
        <f t="shared" si="0"/>
        <v>-7.3260358130814839E-3</v>
      </c>
      <c r="N52" s="8">
        <v>1084316</v>
      </c>
      <c r="O52" s="8">
        <f t="shared" si="1"/>
        <v>24358158</v>
      </c>
      <c r="P52" s="8">
        <v>913811</v>
      </c>
      <c r="Q52" s="9">
        <f t="shared" si="2"/>
        <v>3.7515603601881553E-2</v>
      </c>
      <c r="R52" s="8">
        <v>53809</v>
      </c>
      <c r="S52" s="8">
        <v>343831</v>
      </c>
      <c r="T52" s="8">
        <f t="shared" si="3"/>
        <v>397640</v>
      </c>
      <c r="U52" s="8">
        <v>21360955</v>
      </c>
      <c r="V52" s="8">
        <v>14002573</v>
      </c>
      <c r="W52" s="8">
        <v>7358382</v>
      </c>
    </row>
    <row r="53" spans="1:23" x14ac:dyDescent="0.25">
      <c r="A53" s="4">
        <v>4</v>
      </c>
      <c r="B53" s="4">
        <v>6920195</v>
      </c>
      <c r="C53" t="s">
        <v>24</v>
      </c>
      <c r="D53" s="5">
        <v>2018</v>
      </c>
      <c r="E53" s="5" t="str">
        <f>VLOOKUP(C53,hospital_index!A:C,2, FALSE)</f>
        <v>A</v>
      </c>
      <c r="F53" s="5" t="str">
        <f>VLOOKUP(C53,hospital_index!A:C,3, FALSE)</f>
        <v>Yes</v>
      </c>
      <c r="G53" s="8">
        <v>34213318</v>
      </c>
      <c r="H53" s="8">
        <v>23466616</v>
      </c>
      <c r="I53" s="8">
        <v>1855831</v>
      </c>
      <c r="J53" s="8">
        <v>25322447</v>
      </c>
      <c r="K53" s="8">
        <v>26029064</v>
      </c>
      <c r="L53" s="8">
        <v>-706617</v>
      </c>
      <c r="M53" s="9">
        <f t="shared" si="0"/>
        <v>-2.7904767655353369E-2</v>
      </c>
      <c r="N53" s="8">
        <v>1289191</v>
      </c>
      <c r="O53" s="8">
        <f t="shared" si="1"/>
        <v>26611638</v>
      </c>
      <c r="P53" s="8">
        <v>582574</v>
      </c>
      <c r="Q53" s="9">
        <f t="shared" si="2"/>
        <v>2.1891700165168337E-2</v>
      </c>
      <c r="R53" s="8">
        <v>130513</v>
      </c>
      <c r="S53" s="8">
        <v>915974</v>
      </c>
      <c r="T53" s="8">
        <f t="shared" si="3"/>
        <v>1046487</v>
      </c>
      <c r="U53" s="8">
        <v>22510265</v>
      </c>
      <c r="V53" s="8">
        <v>15304849</v>
      </c>
      <c r="W53" s="8">
        <v>7205416</v>
      </c>
    </row>
    <row r="54" spans="1:23" x14ac:dyDescent="0.25">
      <c r="A54" s="4">
        <v>7</v>
      </c>
      <c r="B54" s="4">
        <v>6920612</v>
      </c>
      <c r="C54" t="s">
        <v>25</v>
      </c>
      <c r="D54" s="5">
        <v>2006</v>
      </c>
      <c r="E54" s="5" t="str">
        <f>VLOOKUP(C54,hospital_index!A:C,2, FALSE)</f>
        <v>B</v>
      </c>
      <c r="F54" s="5" t="str">
        <f>VLOOKUP(C54,hospital_index!A:C,3, FALSE)</f>
        <v>No</v>
      </c>
      <c r="G54" s="8">
        <v>57263541</v>
      </c>
      <c r="H54" s="8">
        <v>32397371</v>
      </c>
      <c r="I54" s="8">
        <v>419886</v>
      </c>
      <c r="J54" s="8">
        <v>32817257</v>
      </c>
      <c r="K54" s="8">
        <v>34656765</v>
      </c>
      <c r="L54" s="8">
        <v>-1839508</v>
      </c>
      <c r="M54" s="9">
        <f t="shared" si="0"/>
        <v>-5.6053069883323883E-2</v>
      </c>
      <c r="N54" s="8">
        <v>307203</v>
      </c>
      <c r="O54" s="8">
        <f t="shared" si="1"/>
        <v>33124460</v>
      </c>
      <c r="P54" s="8">
        <v>-1532305</v>
      </c>
      <c r="Q54" s="9">
        <f t="shared" si="2"/>
        <v>-4.6259018260222204E-2</v>
      </c>
      <c r="R54" s="8">
        <v>604486</v>
      </c>
      <c r="S54" s="8">
        <v>3911288</v>
      </c>
      <c r="T54" s="8">
        <f t="shared" si="3"/>
        <v>4515774</v>
      </c>
      <c r="U54" s="8" t="s">
        <v>21</v>
      </c>
      <c r="V54" s="8" t="s">
        <v>21</v>
      </c>
      <c r="W54" s="8" t="s">
        <v>21</v>
      </c>
    </row>
    <row r="55" spans="1:23" x14ac:dyDescent="0.25">
      <c r="A55" s="4">
        <v>7</v>
      </c>
      <c r="B55" s="4">
        <v>6920612</v>
      </c>
      <c r="C55" t="s">
        <v>25</v>
      </c>
      <c r="D55" s="5">
        <v>2007</v>
      </c>
      <c r="E55" s="5" t="str">
        <f>VLOOKUP(C55,hospital_index!A:C,2, FALSE)</f>
        <v>B</v>
      </c>
      <c r="F55" s="5" t="str">
        <f>VLOOKUP(C55,hospital_index!A:C,3, FALSE)</f>
        <v>No</v>
      </c>
      <c r="G55" s="8">
        <v>64807357</v>
      </c>
      <c r="H55" s="8">
        <v>35167013</v>
      </c>
      <c r="I55" s="8">
        <v>483049</v>
      </c>
      <c r="J55" s="8">
        <v>35650062</v>
      </c>
      <c r="K55" s="8">
        <v>41286329</v>
      </c>
      <c r="L55" s="8">
        <v>-5636267</v>
      </c>
      <c r="M55" s="9">
        <f t="shared" si="0"/>
        <v>-0.15809978114484063</v>
      </c>
      <c r="N55" s="8">
        <v>292563</v>
      </c>
      <c r="O55" s="8">
        <f t="shared" si="1"/>
        <v>35942625</v>
      </c>
      <c r="P55" s="8">
        <v>-5343704</v>
      </c>
      <c r="Q55" s="9">
        <f t="shared" si="2"/>
        <v>-0.14867317008704845</v>
      </c>
      <c r="R55" s="8">
        <v>1957544</v>
      </c>
      <c r="S55" s="8">
        <v>3438328</v>
      </c>
      <c r="T55" s="8">
        <f t="shared" si="3"/>
        <v>5395872</v>
      </c>
      <c r="U55" s="8">
        <v>78276293</v>
      </c>
      <c r="V55" s="8">
        <v>25542397</v>
      </c>
      <c r="W55" s="8">
        <v>52733896</v>
      </c>
    </row>
    <row r="56" spans="1:23" x14ac:dyDescent="0.25">
      <c r="A56" s="4">
        <v>7</v>
      </c>
      <c r="B56" s="4">
        <v>6920612</v>
      </c>
      <c r="C56" t="s">
        <v>25</v>
      </c>
      <c r="D56" s="5">
        <v>2008</v>
      </c>
      <c r="E56" s="5" t="str">
        <f>VLOOKUP(C56,hospital_index!A:C,2, FALSE)</f>
        <v>B</v>
      </c>
      <c r="F56" s="5" t="str">
        <f>VLOOKUP(C56,hospital_index!A:C,3, FALSE)</f>
        <v>No</v>
      </c>
      <c r="G56" s="8">
        <v>78018012</v>
      </c>
      <c r="H56" s="8">
        <v>41459987</v>
      </c>
      <c r="I56" s="8">
        <v>1273163</v>
      </c>
      <c r="J56" s="8">
        <v>42733150</v>
      </c>
      <c r="K56" s="8">
        <v>37300958</v>
      </c>
      <c r="L56" s="8">
        <v>5432192</v>
      </c>
      <c r="M56" s="9">
        <f t="shared" si="0"/>
        <v>0.12711892289709512</v>
      </c>
      <c r="N56" s="8">
        <v>237179</v>
      </c>
      <c r="O56" s="8">
        <f t="shared" si="1"/>
        <v>42970329</v>
      </c>
      <c r="P56" s="8">
        <v>5669371</v>
      </c>
      <c r="Q56" s="9">
        <f t="shared" si="2"/>
        <v>0.13193687672254034</v>
      </c>
      <c r="R56" s="8">
        <v>4258804</v>
      </c>
      <c r="S56" s="8">
        <v>4239671</v>
      </c>
      <c r="T56" s="8">
        <f t="shared" si="3"/>
        <v>8498475</v>
      </c>
      <c r="U56" s="8">
        <v>75497127</v>
      </c>
      <c r="V56" s="8">
        <v>24931411</v>
      </c>
      <c r="W56" s="8">
        <v>50565716</v>
      </c>
    </row>
    <row r="57" spans="1:23" x14ac:dyDescent="0.25">
      <c r="A57" s="4">
        <v>7</v>
      </c>
      <c r="B57" s="4">
        <v>6920612</v>
      </c>
      <c r="C57" t="s">
        <v>25</v>
      </c>
      <c r="D57" s="5">
        <v>2009</v>
      </c>
      <c r="E57" s="5" t="str">
        <f>VLOOKUP(C57,hospital_index!A:C,2, FALSE)</f>
        <v>B</v>
      </c>
      <c r="F57" s="5" t="str">
        <f>VLOOKUP(C57,hospital_index!A:C,3, FALSE)</f>
        <v>No</v>
      </c>
      <c r="G57" s="8">
        <v>86911661</v>
      </c>
      <c r="H57" s="8">
        <v>53938832</v>
      </c>
      <c r="I57" s="8">
        <v>1257777</v>
      </c>
      <c r="J57" s="8">
        <v>55196609</v>
      </c>
      <c r="K57" s="8">
        <v>51406939</v>
      </c>
      <c r="L57" s="8">
        <v>3789670</v>
      </c>
      <c r="M57" s="9">
        <f t="shared" si="0"/>
        <v>6.8657659748626948E-2</v>
      </c>
      <c r="N57" s="8">
        <v>271782</v>
      </c>
      <c r="O57" s="8">
        <f t="shared" si="1"/>
        <v>55468391</v>
      </c>
      <c r="P57" s="8">
        <v>4061452</v>
      </c>
      <c r="Q57" s="9">
        <f t="shared" si="2"/>
        <v>7.3221016993263791E-2</v>
      </c>
      <c r="R57" s="8">
        <v>4615000</v>
      </c>
      <c r="S57" s="8">
        <v>4496836</v>
      </c>
      <c r="T57" s="8">
        <f t="shared" si="3"/>
        <v>9111836</v>
      </c>
      <c r="U57" s="8">
        <v>75736000</v>
      </c>
      <c r="V57" s="8">
        <v>27639000</v>
      </c>
      <c r="W57" s="8">
        <v>48097000</v>
      </c>
    </row>
    <row r="58" spans="1:23" x14ac:dyDescent="0.25">
      <c r="A58" s="4">
        <v>7</v>
      </c>
      <c r="B58" s="4">
        <v>6920612</v>
      </c>
      <c r="C58" t="s">
        <v>25</v>
      </c>
      <c r="D58" s="5">
        <v>2010</v>
      </c>
      <c r="E58" s="5" t="str">
        <f>VLOOKUP(C58,hospital_index!A:C,2, FALSE)</f>
        <v>B</v>
      </c>
      <c r="F58" s="5" t="str">
        <f>VLOOKUP(C58,hospital_index!A:C,3, FALSE)</f>
        <v>No</v>
      </c>
      <c r="G58" s="8">
        <v>90852147</v>
      </c>
      <c r="H58" s="8">
        <v>53981680</v>
      </c>
      <c r="I58" s="8">
        <v>6075537</v>
      </c>
      <c r="J58" s="8">
        <v>60057217</v>
      </c>
      <c r="K58" s="8">
        <v>58922209</v>
      </c>
      <c r="L58" s="8">
        <v>1135008</v>
      </c>
      <c r="M58" s="9">
        <f t="shared" si="0"/>
        <v>1.8898777810500277E-2</v>
      </c>
      <c r="N58" s="8">
        <v>-477615</v>
      </c>
      <c r="O58" s="8">
        <f t="shared" si="1"/>
        <v>59579602</v>
      </c>
      <c r="P58" s="8">
        <v>657393</v>
      </c>
      <c r="Q58" s="9">
        <f t="shared" si="2"/>
        <v>1.103386021276208E-2</v>
      </c>
      <c r="R58" s="8">
        <v>5606601</v>
      </c>
      <c r="S58" s="8">
        <v>3665531</v>
      </c>
      <c r="T58" s="8">
        <f t="shared" si="3"/>
        <v>9272132</v>
      </c>
      <c r="U58" s="8">
        <v>73154695</v>
      </c>
      <c r="V58" s="8">
        <v>27541593</v>
      </c>
      <c r="W58" s="8">
        <v>45613103</v>
      </c>
    </row>
    <row r="59" spans="1:23" x14ac:dyDescent="0.25">
      <c r="A59" s="4">
        <v>7</v>
      </c>
      <c r="B59" s="4">
        <v>6920612</v>
      </c>
      <c r="C59" t="s">
        <v>25</v>
      </c>
      <c r="D59" s="5">
        <v>2011</v>
      </c>
      <c r="E59" s="5" t="str">
        <f>VLOOKUP(C59,hospital_index!A:C,2, FALSE)</f>
        <v>B</v>
      </c>
      <c r="F59" s="5" t="str">
        <f>VLOOKUP(C59,hospital_index!A:C,3, FALSE)</f>
        <v>No</v>
      </c>
      <c r="G59" s="8">
        <v>104636254</v>
      </c>
      <c r="H59" s="8">
        <v>63831675</v>
      </c>
      <c r="I59" s="8">
        <v>6318157</v>
      </c>
      <c r="J59" s="8">
        <v>70149833</v>
      </c>
      <c r="K59" s="8">
        <v>64774403</v>
      </c>
      <c r="L59" s="8">
        <v>5375430</v>
      </c>
      <c r="M59" s="9">
        <f t="shared" si="0"/>
        <v>7.6627837446170396E-2</v>
      </c>
      <c r="N59" s="8">
        <v>-466059</v>
      </c>
      <c r="O59" s="8">
        <f t="shared" si="1"/>
        <v>69683774</v>
      </c>
      <c r="P59" s="8">
        <v>4909371</v>
      </c>
      <c r="Q59" s="9">
        <f t="shared" si="2"/>
        <v>7.0452139977378384E-2</v>
      </c>
      <c r="R59" s="8">
        <v>4413330</v>
      </c>
      <c r="S59" s="8">
        <v>4081595</v>
      </c>
      <c r="T59" s="8">
        <f t="shared" si="3"/>
        <v>8494925</v>
      </c>
      <c r="U59" s="8">
        <v>75527000</v>
      </c>
      <c r="V59" s="8">
        <v>30194814</v>
      </c>
      <c r="W59" s="8">
        <v>45332186</v>
      </c>
    </row>
    <row r="60" spans="1:23" x14ac:dyDescent="0.25">
      <c r="A60" s="4">
        <v>7</v>
      </c>
      <c r="B60" s="4">
        <v>6920612</v>
      </c>
      <c r="C60" t="s">
        <v>25</v>
      </c>
      <c r="D60" s="5">
        <v>2012</v>
      </c>
      <c r="E60" s="5" t="str">
        <f>VLOOKUP(C60,hospital_index!A:C,2, FALSE)</f>
        <v>B</v>
      </c>
      <c r="F60" s="5" t="str">
        <f>VLOOKUP(C60,hospital_index!A:C,3, FALSE)</f>
        <v>No</v>
      </c>
      <c r="G60" s="8">
        <v>116803063</v>
      </c>
      <c r="H60" s="8">
        <v>61290979</v>
      </c>
      <c r="I60" s="8">
        <v>8004203</v>
      </c>
      <c r="J60" s="8">
        <v>69295182</v>
      </c>
      <c r="K60" s="8">
        <v>67650122</v>
      </c>
      <c r="L60" s="8">
        <v>1645060</v>
      </c>
      <c r="M60" s="9">
        <f t="shared" si="0"/>
        <v>2.3739890025831812E-2</v>
      </c>
      <c r="N60" s="8">
        <v>-50434</v>
      </c>
      <c r="O60" s="8">
        <f t="shared" si="1"/>
        <v>69244748</v>
      </c>
      <c r="P60" s="8">
        <v>1594626</v>
      </c>
      <c r="Q60" s="9">
        <f t="shared" si="2"/>
        <v>2.3028836786293163E-2</v>
      </c>
      <c r="R60" s="8">
        <v>5681632</v>
      </c>
      <c r="S60" s="8">
        <v>4158022</v>
      </c>
      <c r="T60" s="8">
        <f t="shared" si="3"/>
        <v>9839654</v>
      </c>
      <c r="U60" s="8">
        <v>77485324</v>
      </c>
      <c r="V60" s="8">
        <v>33096481</v>
      </c>
      <c r="W60" s="8">
        <v>44388843</v>
      </c>
    </row>
    <row r="61" spans="1:23" x14ac:dyDescent="0.25">
      <c r="A61" s="4">
        <v>7</v>
      </c>
      <c r="B61" s="4">
        <v>6920612</v>
      </c>
      <c r="C61" t="s">
        <v>25</v>
      </c>
      <c r="D61" s="5">
        <v>2013</v>
      </c>
      <c r="E61" s="5" t="str">
        <f>VLOOKUP(C61,hospital_index!A:C,2, FALSE)</f>
        <v>B</v>
      </c>
      <c r="F61" s="5" t="str">
        <f>VLOOKUP(C61,hospital_index!A:C,3, FALSE)</f>
        <v>No</v>
      </c>
      <c r="G61" s="8">
        <v>118717612</v>
      </c>
      <c r="H61" s="8">
        <v>58659749</v>
      </c>
      <c r="I61" s="8">
        <v>10937486</v>
      </c>
      <c r="J61" s="8">
        <v>69597235</v>
      </c>
      <c r="K61" s="8">
        <v>64435412</v>
      </c>
      <c r="L61" s="8">
        <v>5161823</v>
      </c>
      <c r="M61" s="9">
        <f t="shared" si="0"/>
        <v>7.4167069999260746E-2</v>
      </c>
      <c r="N61" s="8">
        <v>54027</v>
      </c>
      <c r="O61" s="8">
        <f t="shared" si="1"/>
        <v>69651262</v>
      </c>
      <c r="P61" s="8">
        <v>5215850</v>
      </c>
      <c r="Q61" s="9">
        <f t="shared" si="2"/>
        <v>7.4885218878015442E-2</v>
      </c>
      <c r="R61" s="8">
        <v>6165118</v>
      </c>
      <c r="S61" s="8">
        <v>4005579</v>
      </c>
      <c r="T61" s="8">
        <f t="shared" si="3"/>
        <v>10170697</v>
      </c>
      <c r="U61" s="8">
        <v>78373214</v>
      </c>
      <c r="V61" s="8">
        <v>36046347</v>
      </c>
      <c r="W61" s="8">
        <v>42326867</v>
      </c>
    </row>
    <row r="62" spans="1:23" x14ac:dyDescent="0.25">
      <c r="A62" s="4">
        <v>7</v>
      </c>
      <c r="B62" s="4">
        <v>6920612</v>
      </c>
      <c r="C62" t="s">
        <v>25</v>
      </c>
      <c r="D62" s="5">
        <v>2014</v>
      </c>
      <c r="E62" s="5" t="str">
        <f>VLOOKUP(C62,hospital_index!A:C,2, FALSE)</f>
        <v>B</v>
      </c>
      <c r="F62" s="5" t="str">
        <f>VLOOKUP(C62,hospital_index!A:C,3, FALSE)</f>
        <v>No</v>
      </c>
      <c r="G62" s="8">
        <v>140985821</v>
      </c>
      <c r="H62" s="8">
        <v>56695108</v>
      </c>
      <c r="I62" s="8">
        <v>25225479</v>
      </c>
      <c r="J62" s="8">
        <v>81920587</v>
      </c>
      <c r="K62" s="8">
        <v>71046423</v>
      </c>
      <c r="L62" s="8">
        <v>10874164</v>
      </c>
      <c r="M62" s="9">
        <f t="shared" si="0"/>
        <v>0.13274030861131403</v>
      </c>
      <c r="N62" s="8">
        <v>59637</v>
      </c>
      <c r="O62" s="8">
        <f t="shared" si="1"/>
        <v>81980224</v>
      </c>
      <c r="P62" s="8">
        <v>10933801</v>
      </c>
      <c r="Q62" s="9">
        <f t="shared" si="2"/>
        <v>0.13337120181569642</v>
      </c>
      <c r="R62" s="8">
        <v>2624970</v>
      </c>
      <c r="S62" s="8">
        <v>1360062</v>
      </c>
      <c r="T62" s="8">
        <f t="shared" si="3"/>
        <v>3985032</v>
      </c>
      <c r="U62" s="8">
        <v>80528128</v>
      </c>
      <c r="V62" s="8">
        <v>39140766</v>
      </c>
      <c r="W62" s="8">
        <v>41387362</v>
      </c>
    </row>
    <row r="63" spans="1:23" x14ac:dyDescent="0.25">
      <c r="A63" s="4">
        <v>7</v>
      </c>
      <c r="B63" s="4">
        <v>6920612</v>
      </c>
      <c r="C63" t="s">
        <v>25</v>
      </c>
      <c r="D63" s="5">
        <v>2015</v>
      </c>
      <c r="E63" s="5" t="str">
        <f>VLOOKUP(C63,hospital_index!A:C,2, FALSE)</f>
        <v>B</v>
      </c>
      <c r="F63" s="5" t="str">
        <f>VLOOKUP(C63,hospital_index!A:C,3, FALSE)</f>
        <v>No</v>
      </c>
      <c r="G63" s="8">
        <v>155885473</v>
      </c>
      <c r="H63" s="8">
        <v>57706063</v>
      </c>
      <c r="I63" s="8">
        <v>30812680</v>
      </c>
      <c r="J63" s="8">
        <v>88518743</v>
      </c>
      <c r="K63" s="8">
        <v>77659233</v>
      </c>
      <c r="L63" s="8">
        <v>10859510</v>
      </c>
      <c r="M63" s="9">
        <f t="shared" si="0"/>
        <v>0.122680345788462</v>
      </c>
      <c r="N63" s="8">
        <v>-74355</v>
      </c>
      <c r="O63" s="8">
        <f t="shared" si="1"/>
        <v>88444388</v>
      </c>
      <c r="P63" s="8">
        <v>10785155</v>
      </c>
      <c r="Q63" s="9">
        <f t="shared" si="2"/>
        <v>0.12194278510921462</v>
      </c>
      <c r="R63" s="8">
        <v>2278286</v>
      </c>
      <c r="S63" s="8">
        <v>1529465</v>
      </c>
      <c r="T63" s="8">
        <f t="shared" si="3"/>
        <v>3807751</v>
      </c>
      <c r="U63" s="8">
        <v>81601726</v>
      </c>
      <c r="V63" s="8">
        <v>41899445</v>
      </c>
      <c r="W63" s="8">
        <v>39702281</v>
      </c>
    </row>
    <row r="64" spans="1:23" x14ac:dyDescent="0.25">
      <c r="A64" s="4">
        <v>7</v>
      </c>
      <c r="B64" s="4">
        <v>6920612</v>
      </c>
      <c r="C64" t="s">
        <v>25</v>
      </c>
      <c r="D64" s="5">
        <v>2016</v>
      </c>
      <c r="E64" s="5" t="str">
        <f>VLOOKUP(C64,hospital_index!A:C,2, FALSE)</f>
        <v>B</v>
      </c>
      <c r="F64" s="5" t="str">
        <f>VLOOKUP(C64,hospital_index!A:C,3, FALSE)</f>
        <v>No</v>
      </c>
      <c r="G64" s="8">
        <v>184643921</v>
      </c>
      <c r="H64" s="8">
        <v>86735683</v>
      </c>
      <c r="I64" s="8">
        <v>17164135</v>
      </c>
      <c r="J64" s="8">
        <v>103899818</v>
      </c>
      <c r="K64" s="8">
        <v>92293330</v>
      </c>
      <c r="L64" s="8">
        <v>11606488</v>
      </c>
      <c r="M64" s="9">
        <f t="shared" si="0"/>
        <v>0.11170845361827295</v>
      </c>
      <c r="N64" s="8">
        <v>91575</v>
      </c>
      <c r="O64" s="8">
        <f t="shared" si="1"/>
        <v>103991393</v>
      </c>
      <c r="P64" s="8">
        <v>11698063</v>
      </c>
      <c r="Q64" s="9">
        <f t="shared" si="2"/>
        <v>0.11249068468579895</v>
      </c>
      <c r="R64" s="8">
        <v>2107218</v>
      </c>
      <c r="S64" s="8">
        <v>3326893</v>
      </c>
      <c r="T64" s="8">
        <f t="shared" si="3"/>
        <v>5434111</v>
      </c>
      <c r="U64" s="8">
        <v>83275195</v>
      </c>
      <c r="V64" s="8">
        <v>43995880</v>
      </c>
      <c r="W64" s="8">
        <v>39279315</v>
      </c>
    </row>
    <row r="65" spans="1:23" x14ac:dyDescent="0.25">
      <c r="A65" s="4">
        <v>7</v>
      </c>
      <c r="B65" s="4">
        <v>6920612</v>
      </c>
      <c r="C65" t="s">
        <v>25</v>
      </c>
      <c r="D65" s="5">
        <v>2017</v>
      </c>
      <c r="E65" s="5" t="str">
        <f>VLOOKUP(C65,hospital_index!A:C,2, FALSE)</f>
        <v>B</v>
      </c>
      <c r="F65" s="5" t="str">
        <f>VLOOKUP(C65,hospital_index!A:C,3, FALSE)</f>
        <v>No</v>
      </c>
      <c r="G65" s="8">
        <v>201949966</v>
      </c>
      <c r="H65" s="8">
        <v>89231839</v>
      </c>
      <c r="I65" s="8">
        <v>19691371</v>
      </c>
      <c r="J65" s="8">
        <v>108923210</v>
      </c>
      <c r="K65" s="8">
        <v>99846998</v>
      </c>
      <c r="L65" s="8">
        <v>9076212</v>
      </c>
      <c r="M65" s="9">
        <f t="shared" si="0"/>
        <v>8.3326703280228342E-2</v>
      </c>
      <c r="N65" s="8">
        <v>202101</v>
      </c>
      <c r="O65" s="8">
        <f t="shared" si="1"/>
        <v>109125311</v>
      </c>
      <c r="P65" s="8">
        <v>9278313</v>
      </c>
      <c r="Q65" s="9">
        <f t="shared" si="2"/>
        <v>8.5024389987763696E-2</v>
      </c>
      <c r="R65" s="8">
        <v>4392007</v>
      </c>
      <c r="S65" s="8">
        <v>296589</v>
      </c>
      <c r="T65" s="8">
        <f t="shared" si="3"/>
        <v>4688596</v>
      </c>
      <c r="U65" s="8">
        <v>87761568</v>
      </c>
      <c r="V65" s="8">
        <v>46954238</v>
      </c>
      <c r="W65" s="8">
        <v>40807330</v>
      </c>
    </row>
    <row r="66" spans="1:23" x14ac:dyDescent="0.25">
      <c r="A66" s="4">
        <v>7</v>
      </c>
      <c r="B66" s="4">
        <v>6920612</v>
      </c>
      <c r="C66" t="s">
        <v>25</v>
      </c>
      <c r="D66" s="5">
        <v>2018</v>
      </c>
      <c r="E66" s="5" t="str">
        <f>VLOOKUP(C66,hospital_index!A:C,2, FALSE)</f>
        <v>B</v>
      </c>
      <c r="F66" s="5" t="str">
        <f>VLOOKUP(C66,hospital_index!A:C,3, FALSE)</f>
        <v>No</v>
      </c>
      <c r="G66" s="8">
        <v>209702001</v>
      </c>
      <c r="H66" s="8">
        <v>92505718</v>
      </c>
      <c r="I66" s="8">
        <v>17495108</v>
      </c>
      <c r="J66" s="8">
        <v>110000826</v>
      </c>
      <c r="K66" s="8">
        <v>101756420</v>
      </c>
      <c r="L66" s="8">
        <v>8244406</v>
      </c>
      <c r="M66" s="9">
        <f t="shared" si="0"/>
        <v>7.4948582658824758E-2</v>
      </c>
      <c r="N66" s="8">
        <v>169066</v>
      </c>
      <c r="O66" s="8">
        <f t="shared" si="1"/>
        <v>110169892</v>
      </c>
      <c r="P66" s="8">
        <v>8413472</v>
      </c>
      <c r="Q66" s="9">
        <f t="shared" si="2"/>
        <v>7.6368160549708075E-2</v>
      </c>
      <c r="R66" s="8">
        <v>8199767</v>
      </c>
      <c r="S66" s="8">
        <v>0</v>
      </c>
      <c r="T66" s="8">
        <f t="shared" si="3"/>
        <v>8199767</v>
      </c>
      <c r="U66" s="8">
        <v>84847544</v>
      </c>
      <c r="V66" s="8">
        <v>50162711</v>
      </c>
      <c r="W66" s="8">
        <v>34684833</v>
      </c>
    </row>
    <row r="67" spans="1:23" x14ac:dyDescent="0.25">
      <c r="A67" s="4">
        <v>8</v>
      </c>
      <c r="B67" s="4">
        <v>6920015</v>
      </c>
      <c r="C67" t="s">
        <v>26</v>
      </c>
      <c r="D67" s="5">
        <v>2006</v>
      </c>
      <c r="E67" s="5" t="str">
        <f>VLOOKUP(C67,hospital_index!A:C,2, FALSE)</f>
        <v>B</v>
      </c>
      <c r="F67" s="5" t="str">
        <f>VLOOKUP(C67,hospital_index!A:C,3, FALSE)</f>
        <v>Yes</v>
      </c>
      <c r="G67" s="8">
        <v>60513812</v>
      </c>
      <c r="H67" s="8">
        <v>36407352</v>
      </c>
      <c r="I67" s="8">
        <v>539733</v>
      </c>
      <c r="J67" s="8">
        <v>36947085</v>
      </c>
      <c r="K67" s="8">
        <v>34937260</v>
      </c>
      <c r="L67" s="8">
        <v>2009825</v>
      </c>
      <c r="M67" s="9">
        <f t="shared" ref="M67:M130" si="4">L67/J67</f>
        <v>5.4397390213598719E-2</v>
      </c>
      <c r="N67" s="8">
        <v>487195</v>
      </c>
      <c r="O67" s="8">
        <f t="shared" ref="O67:O130" si="5">J67+N67</f>
        <v>37434280</v>
      </c>
      <c r="P67" s="8">
        <v>2497019</v>
      </c>
      <c r="Q67" s="9">
        <f t="shared" ref="Q67:Q130" si="6">P67/O67</f>
        <v>6.6704074447271319E-2</v>
      </c>
      <c r="R67" s="8">
        <v>781295</v>
      </c>
      <c r="S67" s="8">
        <v>3578463</v>
      </c>
      <c r="T67" s="8">
        <f t="shared" ref="T67:T130" si="7">R67+S67</f>
        <v>4359758</v>
      </c>
      <c r="U67" s="8" t="s">
        <v>21</v>
      </c>
      <c r="V67" s="8" t="s">
        <v>21</v>
      </c>
      <c r="W67" s="8" t="s">
        <v>21</v>
      </c>
    </row>
    <row r="68" spans="1:23" x14ac:dyDescent="0.25">
      <c r="A68" s="4">
        <v>8</v>
      </c>
      <c r="B68" s="4">
        <v>6920015</v>
      </c>
      <c r="C68" t="s">
        <v>26</v>
      </c>
      <c r="D68" s="5">
        <v>2007</v>
      </c>
      <c r="E68" s="5" t="str">
        <f>VLOOKUP(C68,hospital_index!A:C,2, FALSE)</f>
        <v>B</v>
      </c>
      <c r="F68" s="5" t="str">
        <f>VLOOKUP(C68,hospital_index!A:C,3, FALSE)</f>
        <v>Yes</v>
      </c>
      <c r="G68" s="8">
        <v>66762977</v>
      </c>
      <c r="H68" s="8">
        <v>39344188</v>
      </c>
      <c r="I68" s="8">
        <v>720194</v>
      </c>
      <c r="J68" s="8">
        <v>40064382</v>
      </c>
      <c r="K68" s="8">
        <v>37950993</v>
      </c>
      <c r="L68" s="8">
        <v>2113389</v>
      </c>
      <c r="M68" s="9">
        <f t="shared" si="4"/>
        <v>5.2749821524764817E-2</v>
      </c>
      <c r="N68" s="8">
        <v>1086540</v>
      </c>
      <c r="O68" s="8">
        <f t="shared" si="5"/>
        <v>41150922</v>
      </c>
      <c r="P68" s="8">
        <v>3199929</v>
      </c>
      <c r="Q68" s="9">
        <f t="shared" si="6"/>
        <v>7.776080934468492E-2</v>
      </c>
      <c r="R68" s="8">
        <v>1194573</v>
      </c>
      <c r="S68" s="8">
        <v>3177935</v>
      </c>
      <c r="T68" s="8">
        <f t="shared" si="7"/>
        <v>4372508</v>
      </c>
      <c r="U68" s="8">
        <v>38127290</v>
      </c>
      <c r="V68" s="8">
        <v>16690163</v>
      </c>
      <c r="W68" s="8">
        <v>21437127</v>
      </c>
    </row>
    <row r="69" spans="1:23" x14ac:dyDescent="0.25">
      <c r="A69" s="4">
        <v>8</v>
      </c>
      <c r="B69" s="4">
        <v>6920015</v>
      </c>
      <c r="C69" t="s">
        <v>26</v>
      </c>
      <c r="D69" s="5">
        <v>2008</v>
      </c>
      <c r="E69" s="5" t="str">
        <f>VLOOKUP(C69,hospital_index!A:C,2, FALSE)</f>
        <v>B</v>
      </c>
      <c r="F69" s="5" t="str">
        <f>VLOOKUP(C69,hospital_index!A:C,3, FALSE)</f>
        <v>Yes</v>
      </c>
      <c r="G69" s="8">
        <v>75479663</v>
      </c>
      <c r="H69" s="8">
        <v>43486537</v>
      </c>
      <c r="I69" s="8">
        <v>771886</v>
      </c>
      <c r="J69" s="8">
        <v>44257763</v>
      </c>
      <c r="K69" s="8">
        <v>43242886</v>
      </c>
      <c r="L69" s="8">
        <v>1014877</v>
      </c>
      <c r="M69" s="9">
        <f t="shared" si="4"/>
        <v>2.2931050536828985E-2</v>
      </c>
      <c r="N69" s="8">
        <v>-1808485</v>
      </c>
      <c r="O69" s="8">
        <f t="shared" si="5"/>
        <v>42449278</v>
      </c>
      <c r="P69" s="8">
        <v>-793608</v>
      </c>
      <c r="Q69" s="9">
        <f t="shared" si="6"/>
        <v>-1.8695441651563543E-2</v>
      </c>
      <c r="R69" s="8">
        <v>1142607</v>
      </c>
      <c r="S69" s="8">
        <v>3941146</v>
      </c>
      <c r="T69" s="8">
        <f t="shared" si="7"/>
        <v>5083753</v>
      </c>
      <c r="U69" s="8">
        <v>42945665</v>
      </c>
      <c r="V69" s="8">
        <v>18752189</v>
      </c>
      <c r="W69" s="8">
        <v>24193476</v>
      </c>
    </row>
    <row r="70" spans="1:23" x14ac:dyDescent="0.25">
      <c r="A70" s="4">
        <v>8</v>
      </c>
      <c r="B70" s="4">
        <v>6920015</v>
      </c>
      <c r="C70" t="s">
        <v>26</v>
      </c>
      <c r="D70" s="5">
        <v>2009</v>
      </c>
      <c r="E70" s="5" t="str">
        <f>VLOOKUP(C70,hospital_index!A:C,2, FALSE)</f>
        <v>B</v>
      </c>
      <c r="F70" s="5" t="str">
        <f>VLOOKUP(C70,hospital_index!A:C,3, FALSE)</f>
        <v>Yes</v>
      </c>
      <c r="G70" s="8">
        <v>88296098</v>
      </c>
      <c r="H70" s="8">
        <v>52886494</v>
      </c>
      <c r="I70" s="8">
        <v>1068560</v>
      </c>
      <c r="J70" s="8">
        <v>53955054</v>
      </c>
      <c r="K70" s="8">
        <v>52589983</v>
      </c>
      <c r="L70" s="8">
        <v>1365071</v>
      </c>
      <c r="M70" s="9">
        <f t="shared" si="4"/>
        <v>2.5300150751401341E-2</v>
      </c>
      <c r="N70" s="8">
        <v>1411694</v>
      </c>
      <c r="O70" s="8">
        <f t="shared" si="5"/>
        <v>55366748</v>
      </c>
      <c r="P70" s="8">
        <v>2776765</v>
      </c>
      <c r="Q70" s="9">
        <f t="shared" si="6"/>
        <v>5.0152214105115944E-2</v>
      </c>
      <c r="R70" s="8">
        <v>1541993</v>
      </c>
      <c r="S70" s="8">
        <v>4803931</v>
      </c>
      <c r="T70" s="8">
        <f t="shared" si="7"/>
        <v>6345924</v>
      </c>
      <c r="U70" s="8">
        <v>45426981</v>
      </c>
      <c r="V70" s="8">
        <v>21789133</v>
      </c>
      <c r="W70" s="8">
        <v>23637848</v>
      </c>
    </row>
    <row r="71" spans="1:23" x14ac:dyDescent="0.25">
      <c r="A71" s="4">
        <v>8</v>
      </c>
      <c r="B71" s="4">
        <v>6920015</v>
      </c>
      <c r="C71" t="s">
        <v>26</v>
      </c>
      <c r="D71" s="5">
        <v>2010</v>
      </c>
      <c r="E71" s="5" t="str">
        <f>VLOOKUP(C71,hospital_index!A:C,2, FALSE)</f>
        <v>B</v>
      </c>
      <c r="F71" s="5" t="str">
        <f>VLOOKUP(C71,hospital_index!A:C,3, FALSE)</f>
        <v>Yes</v>
      </c>
      <c r="G71" s="8">
        <v>98741352</v>
      </c>
      <c r="H71" s="8">
        <v>58882182</v>
      </c>
      <c r="I71" s="8">
        <v>905088</v>
      </c>
      <c r="J71" s="8">
        <v>59787270</v>
      </c>
      <c r="K71" s="8">
        <v>56844321</v>
      </c>
      <c r="L71" s="8">
        <v>2942949</v>
      </c>
      <c r="M71" s="9">
        <f t="shared" si="4"/>
        <v>4.9223672530958516E-2</v>
      </c>
      <c r="N71" s="8">
        <v>1305762</v>
      </c>
      <c r="O71" s="8">
        <f t="shared" si="5"/>
        <v>61093032</v>
      </c>
      <c r="P71" s="8">
        <v>4248710</v>
      </c>
      <c r="Q71" s="9">
        <f t="shared" si="6"/>
        <v>6.9544919623566889E-2</v>
      </c>
      <c r="R71" s="8">
        <v>2002583</v>
      </c>
      <c r="S71" s="8">
        <v>4777989</v>
      </c>
      <c r="T71" s="8">
        <f t="shared" si="7"/>
        <v>6780572</v>
      </c>
      <c r="U71" s="8">
        <v>51780664</v>
      </c>
      <c r="V71" s="8">
        <v>24291079</v>
      </c>
      <c r="W71" s="8">
        <v>27489585</v>
      </c>
    </row>
    <row r="72" spans="1:23" x14ac:dyDescent="0.25">
      <c r="A72" s="4">
        <v>8</v>
      </c>
      <c r="B72" s="4">
        <v>6920015</v>
      </c>
      <c r="C72" t="s">
        <v>26</v>
      </c>
      <c r="D72" s="5">
        <v>2011</v>
      </c>
      <c r="E72" s="5" t="str">
        <f>VLOOKUP(C72,hospital_index!A:C,2, FALSE)</f>
        <v>B</v>
      </c>
      <c r="F72" s="5" t="str">
        <f>VLOOKUP(C72,hospital_index!A:C,3, FALSE)</f>
        <v>Yes</v>
      </c>
      <c r="G72" s="8">
        <v>111778936</v>
      </c>
      <c r="H72" s="8">
        <v>66254871</v>
      </c>
      <c r="I72" s="8">
        <v>2179987</v>
      </c>
      <c r="J72" s="8">
        <v>68434858</v>
      </c>
      <c r="K72" s="8">
        <v>64060872</v>
      </c>
      <c r="L72" s="8">
        <v>4373986</v>
      </c>
      <c r="M72" s="9">
        <f t="shared" si="4"/>
        <v>6.3914591595996301E-2</v>
      </c>
      <c r="N72" s="8">
        <v>-214525</v>
      </c>
      <c r="O72" s="8">
        <f t="shared" si="5"/>
        <v>68220333</v>
      </c>
      <c r="P72" s="8">
        <v>4159461</v>
      </c>
      <c r="Q72" s="9">
        <f t="shared" si="6"/>
        <v>6.0970986465281547E-2</v>
      </c>
      <c r="R72" s="8">
        <v>2261310</v>
      </c>
      <c r="S72" s="8">
        <v>4838794</v>
      </c>
      <c r="T72" s="8">
        <f t="shared" si="7"/>
        <v>7100104</v>
      </c>
      <c r="U72" s="8">
        <v>56646347</v>
      </c>
      <c r="V72" s="8">
        <v>27118349</v>
      </c>
      <c r="W72" s="8">
        <v>29527998</v>
      </c>
    </row>
    <row r="73" spans="1:23" x14ac:dyDescent="0.25">
      <c r="A73" s="4">
        <v>8</v>
      </c>
      <c r="B73" s="4">
        <v>6920015</v>
      </c>
      <c r="C73" t="s">
        <v>26</v>
      </c>
      <c r="D73" s="5">
        <v>2012</v>
      </c>
      <c r="E73" s="5" t="str">
        <f>VLOOKUP(C73,hospital_index!A:C,2, FALSE)</f>
        <v>B</v>
      </c>
      <c r="F73" s="5" t="str">
        <f>VLOOKUP(C73,hospital_index!A:C,3, FALSE)</f>
        <v>Yes</v>
      </c>
      <c r="G73" s="8">
        <v>122188627</v>
      </c>
      <c r="H73" s="8">
        <v>66916207</v>
      </c>
      <c r="I73" s="8">
        <v>2486791</v>
      </c>
      <c r="J73" s="8">
        <v>69402998</v>
      </c>
      <c r="K73" s="8">
        <v>64041288</v>
      </c>
      <c r="L73" s="8">
        <v>5361710</v>
      </c>
      <c r="M73" s="9">
        <f t="shared" si="4"/>
        <v>7.7254731848903704E-2</v>
      </c>
      <c r="N73" s="8">
        <v>194348</v>
      </c>
      <c r="O73" s="8">
        <f t="shared" si="5"/>
        <v>69597346</v>
      </c>
      <c r="P73" s="8">
        <v>5556058</v>
      </c>
      <c r="Q73" s="9">
        <f t="shared" si="6"/>
        <v>7.9831463688284893E-2</v>
      </c>
      <c r="R73" s="8">
        <v>3002370</v>
      </c>
      <c r="S73" s="8">
        <v>4416898</v>
      </c>
      <c r="T73" s="8">
        <f t="shared" si="7"/>
        <v>7419268</v>
      </c>
      <c r="U73" s="8">
        <v>58867777</v>
      </c>
      <c r="V73" s="8">
        <v>30469678</v>
      </c>
      <c r="W73" s="8">
        <v>28398099</v>
      </c>
    </row>
    <row r="74" spans="1:23" x14ac:dyDescent="0.25">
      <c r="A74" s="4">
        <v>8</v>
      </c>
      <c r="B74" s="4">
        <v>6920015</v>
      </c>
      <c r="C74" t="s">
        <v>26</v>
      </c>
      <c r="D74" s="5">
        <v>2013</v>
      </c>
      <c r="E74" s="5" t="str">
        <f>VLOOKUP(C74,hospital_index!A:C,2, FALSE)</f>
        <v>B</v>
      </c>
      <c r="F74" s="5" t="str">
        <f>VLOOKUP(C74,hospital_index!A:C,3, FALSE)</f>
        <v>Yes</v>
      </c>
      <c r="G74" s="8">
        <v>132244360</v>
      </c>
      <c r="H74" s="8">
        <v>70438029</v>
      </c>
      <c r="I74" s="8">
        <v>2151262</v>
      </c>
      <c r="J74" s="8">
        <v>72589291</v>
      </c>
      <c r="K74" s="8">
        <v>68348391</v>
      </c>
      <c r="L74" s="8">
        <v>4240900</v>
      </c>
      <c r="M74" s="9">
        <f t="shared" si="4"/>
        <v>5.842321837803871E-2</v>
      </c>
      <c r="N74" s="8">
        <v>635255</v>
      </c>
      <c r="O74" s="8">
        <f t="shared" si="5"/>
        <v>73224546</v>
      </c>
      <c r="P74" s="8">
        <v>4876155</v>
      </c>
      <c r="Q74" s="9">
        <f t="shared" si="6"/>
        <v>6.6591809254781864E-2</v>
      </c>
      <c r="R74" s="8">
        <v>3142647</v>
      </c>
      <c r="S74" s="8">
        <v>5142398</v>
      </c>
      <c r="T74" s="8">
        <f t="shared" si="7"/>
        <v>8285045</v>
      </c>
      <c r="U74" s="8">
        <v>67440016</v>
      </c>
      <c r="V74" s="8">
        <v>33813958</v>
      </c>
      <c r="W74" s="8">
        <v>33626058</v>
      </c>
    </row>
    <row r="75" spans="1:23" x14ac:dyDescent="0.25">
      <c r="A75" s="4">
        <v>8</v>
      </c>
      <c r="B75" s="4">
        <v>6920015</v>
      </c>
      <c r="C75" t="s">
        <v>26</v>
      </c>
      <c r="D75" s="5">
        <v>2014</v>
      </c>
      <c r="E75" s="5" t="str">
        <f>VLOOKUP(C75,hospital_index!A:C,2, FALSE)</f>
        <v>B</v>
      </c>
      <c r="F75" s="5" t="str">
        <f>VLOOKUP(C75,hospital_index!A:C,3, FALSE)</f>
        <v>Yes</v>
      </c>
      <c r="G75" s="8">
        <v>147894222</v>
      </c>
      <c r="H75" s="8">
        <v>75819625</v>
      </c>
      <c r="I75" s="8">
        <v>2794047</v>
      </c>
      <c r="J75" s="8">
        <v>78613672</v>
      </c>
      <c r="K75" s="8">
        <v>74696756</v>
      </c>
      <c r="L75" s="8">
        <v>3916916</v>
      </c>
      <c r="M75" s="9">
        <f t="shared" si="4"/>
        <v>4.9824870157445383E-2</v>
      </c>
      <c r="N75" s="8">
        <v>863309</v>
      </c>
      <c r="O75" s="8">
        <f t="shared" si="5"/>
        <v>79476981</v>
      </c>
      <c r="P75" s="8">
        <v>4780225</v>
      </c>
      <c r="Q75" s="9">
        <f t="shared" si="6"/>
        <v>6.0146031465387446E-2</v>
      </c>
      <c r="R75" s="8">
        <v>1139916</v>
      </c>
      <c r="S75" s="8">
        <v>3485540</v>
      </c>
      <c r="T75" s="8">
        <f t="shared" si="7"/>
        <v>4625456</v>
      </c>
      <c r="U75" s="8">
        <v>79304170</v>
      </c>
      <c r="V75" s="8">
        <v>37402964</v>
      </c>
      <c r="W75" s="8">
        <v>41901206</v>
      </c>
    </row>
    <row r="76" spans="1:23" x14ac:dyDescent="0.25">
      <c r="A76" s="4">
        <v>8</v>
      </c>
      <c r="B76" s="4">
        <v>6920015</v>
      </c>
      <c r="C76" t="s">
        <v>26</v>
      </c>
      <c r="D76" s="5">
        <v>2015</v>
      </c>
      <c r="E76" s="5" t="str">
        <f>VLOOKUP(C76,hospital_index!A:C,2, FALSE)</f>
        <v>B</v>
      </c>
      <c r="F76" s="5" t="str">
        <f>VLOOKUP(C76,hospital_index!A:C,3, FALSE)</f>
        <v>Yes</v>
      </c>
      <c r="G76" s="8">
        <v>177977736</v>
      </c>
      <c r="H76" s="8">
        <v>88269238</v>
      </c>
      <c r="I76" s="8">
        <v>3190611</v>
      </c>
      <c r="J76" s="8">
        <v>91459849</v>
      </c>
      <c r="K76" s="8">
        <v>87691881</v>
      </c>
      <c r="L76" s="8">
        <v>3767968</v>
      </c>
      <c r="M76" s="9">
        <f t="shared" si="4"/>
        <v>4.1198056209342748E-2</v>
      </c>
      <c r="N76" s="8">
        <v>-485250</v>
      </c>
      <c r="O76" s="8">
        <f t="shared" si="5"/>
        <v>90974599</v>
      </c>
      <c r="P76" s="8">
        <v>3282718</v>
      </c>
      <c r="Q76" s="9">
        <f t="shared" si="6"/>
        <v>3.6083896341219376E-2</v>
      </c>
      <c r="R76" s="8">
        <v>1980872</v>
      </c>
      <c r="S76" s="8">
        <v>3454746</v>
      </c>
      <c r="T76" s="8">
        <f t="shared" si="7"/>
        <v>5435618</v>
      </c>
      <c r="U76" s="8">
        <v>72667508</v>
      </c>
      <c r="V76" s="8">
        <v>41510299</v>
      </c>
      <c r="W76" s="8">
        <v>31157209</v>
      </c>
    </row>
    <row r="77" spans="1:23" x14ac:dyDescent="0.25">
      <c r="A77" s="4">
        <v>8</v>
      </c>
      <c r="B77" s="4">
        <v>6920015</v>
      </c>
      <c r="C77" t="s">
        <v>26</v>
      </c>
      <c r="D77" s="5">
        <v>2016</v>
      </c>
      <c r="E77" s="5" t="str">
        <f>VLOOKUP(C77,hospital_index!A:C,2, FALSE)</f>
        <v>B</v>
      </c>
      <c r="F77" s="5" t="str">
        <f>VLOOKUP(C77,hospital_index!A:C,3, FALSE)</f>
        <v>Yes</v>
      </c>
      <c r="G77" s="8">
        <v>202997239</v>
      </c>
      <c r="H77" s="8">
        <v>98801884</v>
      </c>
      <c r="I77" s="8">
        <v>2671999</v>
      </c>
      <c r="J77" s="8">
        <v>101473883</v>
      </c>
      <c r="K77" s="8">
        <v>94390873</v>
      </c>
      <c r="L77" s="8">
        <v>7083010</v>
      </c>
      <c r="M77" s="9">
        <f t="shared" si="4"/>
        <v>6.9801310352930912E-2</v>
      </c>
      <c r="N77" s="8">
        <v>959981</v>
      </c>
      <c r="O77" s="8">
        <f t="shared" si="5"/>
        <v>102433864</v>
      </c>
      <c r="P77" s="8">
        <v>8042991</v>
      </c>
      <c r="Q77" s="9">
        <f t="shared" si="6"/>
        <v>7.851886754950492E-2</v>
      </c>
      <c r="R77" s="8">
        <v>2418289</v>
      </c>
      <c r="S77" s="8">
        <v>2326020</v>
      </c>
      <c r="T77" s="8">
        <f t="shared" si="7"/>
        <v>4744309</v>
      </c>
      <c r="U77" s="8">
        <v>87003685</v>
      </c>
      <c r="V77" s="8">
        <v>42643723</v>
      </c>
      <c r="W77" s="8">
        <v>44359962</v>
      </c>
    </row>
    <row r="78" spans="1:23" x14ac:dyDescent="0.25">
      <c r="A78" s="4">
        <v>8</v>
      </c>
      <c r="B78" s="4">
        <v>6920015</v>
      </c>
      <c r="C78" t="s">
        <v>26</v>
      </c>
      <c r="D78" s="5">
        <v>2017</v>
      </c>
      <c r="E78" s="5" t="str">
        <f>VLOOKUP(C78,hospital_index!A:C,2, FALSE)</f>
        <v>B</v>
      </c>
      <c r="F78" s="5" t="str">
        <f>VLOOKUP(C78,hospital_index!A:C,3, FALSE)</f>
        <v>Yes</v>
      </c>
      <c r="G78" s="8">
        <v>231786656</v>
      </c>
      <c r="H78" s="8">
        <v>112822216</v>
      </c>
      <c r="I78" s="8">
        <v>1594383</v>
      </c>
      <c r="J78" s="8">
        <v>114416599</v>
      </c>
      <c r="K78" s="8">
        <v>102309502</v>
      </c>
      <c r="L78" s="8">
        <v>12107097</v>
      </c>
      <c r="M78" s="9">
        <f t="shared" si="4"/>
        <v>0.10581591400038032</v>
      </c>
      <c r="N78" s="8">
        <v>2512453</v>
      </c>
      <c r="O78" s="8">
        <f t="shared" si="5"/>
        <v>116929052</v>
      </c>
      <c r="P78" s="8">
        <v>14619550</v>
      </c>
      <c r="Q78" s="9">
        <f t="shared" si="6"/>
        <v>0.12502923567703261</v>
      </c>
      <c r="R78" s="8">
        <v>2363634</v>
      </c>
      <c r="S78" s="8">
        <v>3872640</v>
      </c>
      <c r="T78" s="8">
        <f t="shared" si="7"/>
        <v>6236274</v>
      </c>
      <c r="U78" s="8">
        <v>98338516</v>
      </c>
      <c r="V78" s="8">
        <v>44507240</v>
      </c>
      <c r="W78" s="8">
        <v>53831276</v>
      </c>
    </row>
    <row r="79" spans="1:23" x14ac:dyDescent="0.25">
      <c r="A79" s="4">
        <v>8</v>
      </c>
      <c r="B79" s="4">
        <v>6920015</v>
      </c>
      <c r="C79" t="s">
        <v>26</v>
      </c>
      <c r="D79" s="5">
        <v>2018</v>
      </c>
      <c r="E79" s="5" t="str">
        <f>VLOOKUP(C79,hospital_index!A:C,2, FALSE)</f>
        <v>B</v>
      </c>
      <c r="F79" s="5" t="str">
        <f>VLOOKUP(C79,hospital_index!A:C,3, FALSE)</f>
        <v>Yes</v>
      </c>
      <c r="G79" s="8">
        <v>263318515</v>
      </c>
      <c r="H79" s="8">
        <v>136838727</v>
      </c>
      <c r="I79" s="8">
        <v>1852898</v>
      </c>
      <c r="J79" s="8">
        <v>138691625</v>
      </c>
      <c r="K79" s="8">
        <v>122317452</v>
      </c>
      <c r="L79" s="8">
        <v>16374173</v>
      </c>
      <c r="M79" s="9">
        <f t="shared" si="4"/>
        <v>0.1180617286732346</v>
      </c>
      <c r="N79" s="8">
        <v>-2252601</v>
      </c>
      <c r="O79" s="8">
        <f t="shared" si="5"/>
        <v>136439024</v>
      </c>
      <c r="P79" s="8">
        <v>14121572</v>
      </c>
      <c r="Q79" s="9">
        <f t="shared" si="6"/>
        <v>0.10350097491169388</v>
      </c>
      <c r="R79" s="8">
        <v>2520306</v>
      </c>
      <c r="S79" s="8">
        <v>3872640</v>
      </c>
      <c r="T79" s="8">
        <f t="shared" si="7"/>
        <v>6392946</v>
      </c>
      <c r="U79" s="8">
        <v>105432547</v>
      </c>
      <c r="V79" s="8">
        <v>51057884</v>
      </c>
      <c r="W79" s="8">
        <v>54374663</v>
      </c>
    </row>
    <row r="80" spans="1:23" x14ac:dyDescent="0.25">
      <c r="A80" s="4">
        <v>9</v>
      </c>
      <c r="B80" s="4">
        <v>6920105</v>
      </c>
      <c r="C80" t="s">
        <v>27</v>
      </c>
      <c r="D80" s="5">
        <v>2006</v>
      </c>
      <c r="E80" s="5" t="str">
        <f>VLOOKUP(C80,hospital_index!A:C,2, FALSE)</f>
        <v>B</v>
      </c>
      <c r="F80" s="5" t="str">
        <f>VLOOKUP(C80,hospital_index!A:C,3, FALSE)</f>
        <v>Yes</v>
      </c>
      <c r="G80" s="8">
        <v>15431756</v>
      </c>
      <c r="H80" s="8">
        <v>10512941</v>
      </c>
      <c r="I80" s="8">
        <v>407031</v>
      </c>
      <c r="J80" s="8">
        <v>10919972</v>
      </c>
      <c r="K80" s="8">
        <v>10603473</v>
      </c>
      <c r="L80" s="8">
        <v>316499</v>
      </c>
      <c r="M80" s="9">
        <f t="shared" si="4"/>
        <v>2.8983499225089589E-2</v>
      </c>
      <c r="N80" s="8">
        <v>582557</v>
      </c>
      <c r="O80" s="8">
        <f t="shared" si="5"/>
        <v>11502529</v>
      </c>
      <c r="P80" s="8">
        <v>899056</v>
      </c>
      <c r="Q80" s="9">
        <f t="shared" si="6"/>
        <v>7.8161593854707945E-2</v>
      </c>
      <c r="R80" s="8">
        <v>49000</v>
      </c>
      <c r="S80" s="8">
        <v>489475</v>
      </c>
      <c r="T80" s="8">
        <f t="shared" si="7"/>
        <v>538475</v>
      </c>
      <c r="U80" s="8" t="s">
        <v>21</v>
      </c>
      <c r="V80" s="8" t="s">
        <v>21</v>
      </c>
      <c r="W80" s="8" t="s">
        <v>21</v>
      </c>
    </row>
    <row r="81" spans="1:23" x14ac:dyDescent="0.25">
      <c r="A81" s="4">
        <v>9</v>
      </c>
      <c r="B81" s="4">
        <v>6920105</v>
      </c>
      <c r="C81" t="s">
        <v>27</v>
      </c>
      <c r="D81" s="5">
        <v>2007</v>
      </c>
      <c r="E81" s="5" t="str">
        <f>VLOOKUP(C81,hospital_index!A:C,2, FALSE)</f>
        <v>B</v>
      </c>
      <c r="F81" s="5" t="str">
        <f>VLOOKUP(C81,hospital_index!A:C,3, FALSE)</f>
        <v>Yes</v>
      </c>
      <c r="G81" s="8">
        <v>16003983</v>
      </c>
      <c r="H81" s="8">
        <v>11258815</v>
      </c>
      <c r="I81" s="8">
        <v>406164</v>
      </c>
      <c r="J81" s="8">
        <v>11664979</v>
      </c>
      <c r="K81" s="8">
        <v>11103884</v>
      </c>
      <c r="L81" s="8">
        <v>561095</v>
      </c>
      <c r="M81" s="9">
        <f t="shared" si="4"/>
        <v>4.8100815269363106E-2</v>
      </c>
      <c r="N81" s="8">
        <v>702865</v>
      </c>
      <c r="O81" s="8">
        <f t="shared" si="5"/>
        <v>12367844</v>
      </c>
      <c r="P81" s="8">
        <v>1263960</v>
      </c>
      <c r="Q81" s="9">
        <f t="shared" si="6"/>
        <v>0.10219727868495107</v>
      </c>
      <c r="R81" s="8">
        <v>81000</v>
      </c>
      <c r="S81" s="8">
        <v>606958</v>
      </c>
      <c r="T81" s="8">
        <f t="shared" si="7"/>
        <v>687958</v>
      </c>
      <c r="U81" s="8">
        <v>7805657</v>
      </c>
      <c r="V81" s="8">
        <v>2928187</v>
      </c>
      <c r="W81" s="8">
        <v>4877470</v>
      </c>
    </row>
    <row r="82" spans="1:23" x14ac:dyDescent="0.25">
      <c r="A82" s="4">
        <v>9</v>
      </c>
      <c r="B82" s="4">
        <v>6920105</v>
      </c>
      <c r="C82" t="s">
        <v>27</v>
      </c>
      <c r="D82" s="5">
        <v>2008</v>
      </c>
      <c r="E82" s="5" t="str">
        <f>VLOOKUP(C82,hospital_index!A:C,2, FALSE)</f>
        <v>B</v>
      </c>
      <c r="F82" s="5" t="str">
        <f>VLOOKUP(C82,hospital_index!A:C,3, FALSE)</f>
        <v>Yes</v>
      </c>
      <c r="G82" s="8">
        <v>17894221</v>
      </c>
      <c r="H82" s="8">
        <v>12569832</v>
      </c>
      <c r="I82" s="8">
        <v>369381</v>
      </c>
      <c r="J82" s="8">
        <v>12939213</v>
      </c>
      <c r="K82" s="8">
        <v>11968891</v>
      </c>
      <c r="L82" s="8">
        <v>970322</v>
      </c>
      <c r="M82" s="9">
        <f t="shared" si="4"/>
        <v>7.4990805082194717E-2</v>
      </c>
      <c r="N82" s="8">
        <v>671228</v>
      </c>
      <c r="O82" s="8">
        <f t="shared" si="5"/>
        <v>13610441</v>
      </c>
      <c r="P82" s="8">
        <v>1641550</v>
      </c>
      <c r="Q82" s="9">
        <f t="shared" si="6"/>
        <v>0.12060961140054169</v>
      </c>
      <c r="R82" s="8">
        <v>220000</v>
      </c>
      <c r="S82" s="8">
        <v>635021</v>
      </c>
      <c r="T82" s="8">
        <f t="shared" si="7"/>
        <v>855021</v>
      </c>
      <c r="U82" s="8">
        <v>8344248</v>
      </c>
      <c r="V82" s="8">
        <v>3479615</v>
      </c>
      <c r="W82" s="8">
        <v>4764633</v>
      </c>
    </row>
    <row r="83" spans="1:23" x14ac:dyDescent="0.25">
      <c r="A83" s="4">
        <v>9</v>
      </c>
      <c r="B83" s="4">
        <v>6920105</v>
      </c>
      <c r="C83" t="s">
        <v>27</v>
      </c>
      <c r="D83" s="5">
        <v>2009</v>
      </c>
      <c r="E83" s="5" t="str">
        <f>VLOOKUP(C83,hospital_index!A:C,2, FALSE)</f>
        <v>B</v>
      </c>
      <c r="F83" s="5" t="str">
        <f>VLOOKUP(C83,hospital_index!A:C,3, FALSE)</f>
        <v>Yes</v>
      </c>
      <c r="G83" s="8">
        <v>20397726</v>
      </c>
      <c r="H83" s="8">
        <v>13868703</v>
      </c>
      <c r="I83" s="8">
        <v>479496</v>
      </c>
      <c r="J83" s="8">
        <v>14348199</v>
      </c>
      <c r="K83" s="8">
        <v>13318589</v>
      </c>
      <c r="L83" s="8">
        <v>1029610</v>
      </c>
      <c r="M83" s="9">
        <f t="shared" si="4"/>
        <v>7.1758831892420785E-2</v>
      </c>
      <c r="N83" s="8">
        <v>620627</v>
      </c>
      <c r="O83" s="8">
        <f t="shared" si="5"/>
        <v>14968826</v>
      </c>
      <c r="P83" s="8">
        <v>1650237</v>
      </c>
      <c r="Q83" s="9">
        <f t="shared" si="6"/>
        <v>0.11024491833895324</v>
      </c>
      <c r="R83" s="8">
        <v>346338</v>
      </c>
      <c r="S83" s="8">
        <v>732596</v>
      </c>
      <c r="T83" s="8">
        <f t="shared" si="7"/>
        <v>1078934</v>
      </c>
      <c r="U83" s="8">
        <v>8916288</v>
      </c>
      <c r="V83" s="8">
        <v>4008029</v>
      </c>
      <c r="W83" s="8">
        <v>4908259</v>
      </c>
    </row>
    <row r="84" spans="1:23" x14ac:dyDescent="0.25">
      <c r="A84" s="4">
        <v>9</v>
      </c>
      <c r="B84" s="4">
        <v>6920105</v>
      </c>
      <c r="C84" t="s">
        <v>27</v>
      </c>
      <c r="D84" s="5">
        <v>2010</v>
      </c>
      <c r="E84" s="5" t="str">
        <f>VLOOKUP(C84,hospital_index!A:C,2, FALSE)</f>
        <v>B</v>
      </c>
      <c r="F84" s="5" t="str">
        <f>VLOOKUP(C84,hospital_index!A:C,3, FALSE)</f>
        <v>Yes</v>
      </c>
      <c r="G84" s="8">
        <v>21318764</v>
      </c>
      <c r="H84" s="8">
        <v>14361909</v>
      </c>
      <c r="I84" s="8">
        <v>403532</v>
      </c>
      <c r="J84" s="8">
        <v>14765441</v>
      </c>
      <c r="K84" s="8">
        <v>13654753</v>
      </c>
      <c r="L84" s="8">
        <v>1110688</v>
      </c>
      <c r="M84" s="9">
        <f t="shared" si="4"/>
        <v>7.5222135254883346E-2</v>
      </c>
      <c r="N84" s="8">
        <v>562520</v>
      </c>
      <c r="O84" s="8">
        <f t="shared" si="5"/>
        <v>15327961</v>
      </c>
      <c r="P84" s="8">
        <v>1673208</v>
      </c>
      <c r="Q84" s="9">
        <f t="shared" si="6"/>
        <v>0.10916050738907804</v>
      </c>
      <c r="R84" s="8">
        <v>169174</v>
      </c>
      <c r="S84" s="8">
        <v>1344061</v>
      </c>
      <c r="T84" s="8">
        <f t="shared" si="7"/>
        <v>1513235</v>
      </c>
      <c r="U84" s="8">
        <v>9761870</v>
      </c>
      <c r="V84" s="8">
        <v>4487986</v>
      </c>
      <c r="W84" s="8">
        <v>5273884</v>
      </c>
    </row>
    <row r="85" spans="1:23" x14ac:dyDescent="0.25">
      <c r="A85" s="4">
        <v>9</v>
      </c>
      <c r="B85" s="4">
        <v>6920105</v>
      </c>
      <c r="C85" t="s">
        <v>27</v>
      </c>
      <c r="D85" s="5">
        <v>2011</v>
      </c>
      <c r="E85" s="5" t="str">
        <f>VLOOKUP(C85,hospital_index!A:C,2, FALSE)</f>
        <v>B</v>
      </c>
      <c r="F85" s="5" t="str">
        <f>VLOOKUP(C85,hospital_index!A:C,3, FALSE)</f>
        <v>Yes</v>
      </c>
      <c r="G85" s="8">
        <v>23546390</v>
      </c>
      <c r="H85" s="8">
        <v>14751760</v>
      </c>
      <c r="I85" s="8">
        <v>380413</v>
      </c>
      <c r="J85" s="8">
        <v>15132173</v>
      </c>
      <c r="K85" s="8">
        <v>14332834</v>
      </c>
      <c r="L85" s="8">
        <v>799339</v>
      </c>
      <c r="M85" s="9">
        <f t="shared" si="4"/>
        <v>5.282380792236515E-2</v>
      </c>
      <c r="N85" s="8">
        <v>600489</v>
      </c>
      <c r="O85" s="8">
        <f t="shared" si="5"/>
        <v>15732662</v>
      </c>
      <c r="P85" s="8">
        <v>1399828</v>
      </c>
      <c r="Q85" s="9">
        <f t="shared" si="6"/>
        <v>8.8975915201127437E-2</v>
      </c>
      <c r="R85" s="8">
        <v>309564</v>
      </c>
      <c r="S85" s="8">
        <v>2222130</v>
      </c>
      <c r="T85" s="8">
        <f t="shared" si="7"/>
        <v>2531694</v>
      </c>
      <c r="U85" s="8">
        <v>19483277</v>
      </c>
      <c r="V85" s="8">
        <v>5051759</v>
      </c>
      <c r="W85" s="8">
        <v>14431518</v>
      </c>
    </row>
    <row r="86" spans="1:23" x14ac:dyDescent="0.25">
      <c r="A86" s="4">
        <v>9</v>
      </c>
      <c r="B86" s="4">
        <v>6920105</v>
      </c>
      <c r="C86" t="s">
        <v>27</v>
      </c>
      <c r="D86" s="5">
        <v>2012</v>
      </c>
      <c r="E86" s="5" t="str">
        <f>VLOOKUP(C86,hospital_index!A:C,2, FALSE)</f>
        <v>B</v>
      </c>
      <c r="F86" s="5" t="str">
        <f>VLOOKUP(C86,hospital_index!A:C,3, FALSE)</f>
        <v>Yes</v>
      </c>
      <c r="G86" s="8">
        <v>27458119</v>
      </c>
      <c r="H86" s="8">
        <v>15884770</v>
      </c>
      <c r="I86" s="8">
        <v>612317</v>
      </c>
      <c r="J86" s="8">
        <v>16497087</v>
      </c>
      <c r="K86" s="8">
        <v>16379609</v>
      </c>
      <c r="L86" s="8">
        <v>117478</v>
      </c>
      <c r="M86" s="9">
        <f t="shared" si="4"/>
        <v>7.1211359920693874E-3</v>
      </c>
      <c r="N86" s="8">
        <v>458266</v>
      </c>
      <c r="O86" s="8">
        <f t="shared" si="5"/>
        <v>16955353</v>
      </c>
      <c r="P86" s="8">
        <v>575744</v>
      </c>
      <c r="Q86" s="9">
        <f t="shared" si="6"/>
        <v>3.395647380505732E-2</v>
      </c>
      <c r="R86" s="8">
        <v>327000</v>
      </c>
      <c r="S86" s="8">
        <v>2215267</v>
      </c>
      <c r="T86" s="8">
        <f t="shared" si="7"/>
        <v>2542267</v>
      </c>
      <c r="U86" s="8">
        <v>32534142</v>
      </c>
      <c r="V86" s="8">
        <v>5811655</v>
      </c>
      <c r="W86" s="8">
        <v>26722487</v>
      </c>
    </row>
    <row r="87" spans="1:23" x14ac:dyDescent="0.25">
      <c r="A87" s="4">
        <v>9</v>
      </c>
      <c r="B87" s="4">
        <v>6920105</v>
      </c>
      <c r="C87" t="s">
        <v>27</v>
      </c>
      <c r="D87" s="5">
        <v>2013</v>
      </c>
      <c r="E87" s="5" t="str">
        <f>VLOOKUP(C87,hospital_index!A:C,2, FALSE)</f>
        <v>B</v>
      </c>
      <c r="F87" s="5" t="str">
        <f>VLOOKUP(C87,hospital_index!A:C,3, FALSE)</f>
        <v>Yes</v>
      </c>
      <c r="G87" s="8">
        <v>33903505</v>
      </c>
      <c r="H87" s="8">
        <v>20009101</v>
      </c>
      <c r="I87" s="8">
        <v>677344</v>
      </c>
      <c r="J87" s="8">
        <v>20686445</v>
      </c>
      <c r="K87" s="8">
        <v>19278342</v>
      </c>
      <c r="L87" s="8">
        <v>1408103</v>
      </c>
      <c r="M87" s="9">
        <f t="shared" si="4"/>
        <v>6.8068873119571771E-2</v>
      </c>
      <c r="N87" s="8">
        <v>-352902</v>
      </c>
      <c r="O87" s="8">
        <f t="shared" si="5"/>
        <v>20333543</v>
      </c>
      <c r="P87" s="8">
        <v>1055201</v>
      </c>
      <c r="Q87" s="9">
        <f t="shared" si="6"/>
        <v>5.189459603769004E-2</v>
      </c>
      <c r="R87" s="8">
        <v>253699</v>
      </c>
      <c r="S87" s="8">
        <v>1977593</v>
      </c>
      <c r="T87" s="8">
        <f t="shared" si="7"/>
        <v>2231292</v>
      </c>
      <c r="U87" s="8">
        <v>32475363</v>
      </c>
      <c r="V87" s="8">
        <v>7413386</v>
      </c>
      <c r="W87" s="8">
        <v>25061977</v>
      </c>
    </row>
    <row r="88" spans="1:23" x14ac:dyDescent="0.25">
      <c r="A88" s="4">
        <v>9</v>
      </c>
      <c r="B88" s="4">
        <v>6920105</v>
      </c>
      <c r="C88" t="s">
        <v>27</v>
      </c>
      <c r="D88" s="5">
        <v>2014</v>
      </c>
      <c r="E88" s="5" t="str">
        <f>VLOOKUP(C88,hospital_index!A:C,2, FALSE)</f>
        <v>B</v>
      </c>
      <c r="F88" s="5" t="str">
        <f>VLOOKUP(C88,hospital_index!A:C,3, FALSE)</f>
        <v>Yes</v>
      </c>
      <c r="G88" s="8">
        <v>37526915</v>
      </c>
      <c r="H88" s="8">
        <v>22767964</v>
      </c>
      <c r="I88" s="8">
        <v>694667</v>
      </c>
      <c r="J88" s="8">
        <v>23462631</v>
      </c>
      <c r="K88" s="8">
        <v>22624580</v>
      </c>
      <c r="L88" s="8">
        <v>838051</v>
      </c>
      <c r="M88" s="9">
        <f t="shared" si="4"/>
        <v>3.571854324436164E-2</v>
      </c>
      <c r="N88" s="8">
        <v>-135707</v>
      </c>
      <c r="O88" s="8">
        <f t="shared" si="5"/>
        <v>23326924</v>
      </c>
      <c r="P88" s="8">
        <v>702344</v>
      </c>
      <c r="Q88" s="9">
        <f t="shared" si="6"/>
        <v>3.0108727580198745E-2</v>
      </c>
      <c r="R88" s="8">
        <v>232984</v>
      </c>
      <c r="S88" s="8">
        <v>2600000</v>
      </c>
      <c r="T88" s="8">
        <f t="shared" si="7"/>
        <v>2832984</v>
      </c>
      <c r="U88" s="8">
        <v>35278197</v>
      </c>
      <c r="V88" s="8">
        <v>9363820</v>
      </c>
      <c r="W88" s="8">
        <v>25914377</v>
      </c>
    </row>
    <row r="89" spans="1:23" x14ac:dyDescent="0.25">
      <c r="A89" s="4">
        <v>9</v>
      </c>
      <c r="B89" s="4">
        <v>6920105</v>
      </c>
      <c r="C89" t="s">
        <v>27</v>
      </c>
      <c r="D89" s="5">
        <v>2015</v>
      </c>
      <c r="E89" s="5" t="str">
        <f>VLOOKUP(C89,hospital_index!A:C,2, FALSE)</f>
        <v>B</v>
      </c>
      <c r="F89" s="5" t="str">
        <f>VLOOKUP(C89,hospital_index!A:C,3, FALSE)</f>
        <v>Yes</v>
      </c>
      <c r="G89" s="8">
        <v>34205994</v>
      </c>
      <c r="H89" s="8">
        <v>18784849</v>
      </c>
      <c r="I89" s="8">
        <v>2196126</v>
      </c>
      <c r="J89" s="8">
        <v>20980975</v>
      </c>
      <c r="K89" s="8">
        <v>24633520</v>
      </c>
      <c r="L89" s="8">
        <v>-3652545</v>
      </c>
      <c r="M89" s="9">
        <f t="shared" si="4"/>
        <v>-0.17408843011347186</v>
      </c>
      <c r="N89" s="8">
        <v>-202454</v>
      </c>
      <c r="O89" s="8">
        <f t="shared" si="5"/>
        <v>20778521</v>
      </c>
      <c r="P89" s="8">
        <v>-3854999</v>
      </c>
      <c r="Q89" s="9">
        <f t="shared" si="6"/>
        <v>-0.18552807488078676</v>
      </c>
      <c r="R89" s="8">
        <v>124567</v>
      </c>
      <c r="S89" s="8">
        <v>2967734</v>
      </c>
      <c r="T89" s="8">
        <f t="shared" si="7"/>
        <v>3092301</v>
      </c>
      <c r="U89" s="8">
        <v>35723767</v>
      </c>
      <c r="V89" s="8">
        <v>12054493</v>
      </c>
      <c r="W89" s="8">
        <v>23669274</v>
      </c>
    </row>
    <row r="90" spans="1:23" x14ac:dyDescent="0.25">
      <c r="A90" s="4">
        <v>9</v>
      </c>
      <c r="B90" s="4">
        <v>6920105</v>
      </c>
      <c r="C90" t="s">
        <v>27</v>
      </c>
      <c r="D90" s="5">
        <v>2016</v>
      </c>
      <c r="E90" s="5" t="str">
        <f>VLOOKUP(C90,hospital_index!A:C,2, FALSE)</f>
        <v>B</v>
      </c>
      <c r="F90" s="5" t="str">
        <f>VLOOKUP(C90,hospital_index!A:C,3, FALSE)</f>
        <v>Yes</v>
      </c>
      <c r="G90" s="8">
        <v>38140520</v>
      </c>
      <c r="H90" s="8">
        <v>23223926</v>
      </c>
      <c r="I90" s="8">
        <v>522037</v>
      </c>
      <c r="J90" s="8">
        <v>23745963</v>
      </c>
      <c r="K90" s="8">
        <v>25212527</v>
      </c>
      <c r="L90" s="8">
        <v>-1466564</v>
      </c>
      <c r="M90" s="9">
        <f t="shared" si="4"/>
        <v>-6.1760561153068418E-2</v>
      </c>
      <c r="N90" s="8">
        <v>152417</v>
      </c>
      <c r="O90" s="8">
        <f t="shared" si="5"/>
        <v>23898380</v>
      </c>
      <c r="P90" s="8">
        <v>-1314147</v>
      </c>
      <c r="Q90" s="9">
        <f t="shared" si="6"/>
        <v>-5.4988957410502304E-2</v>
      </c>
      <c r="R90" s="8">
        <v>181517</v>
      </c>
      <c r="S90" s="8">
        <v>998539</v>
      </c>
      <c r="T90" s="8">
        <f t="shared" si="7"/>
        <v>1180056</v>
      </c>
      <c r="U90" s="8">
        <v>35699894</v>
      </c>
      <c r="V90" s="8">
        <v>14713742</v>
      </c>
      <c r="W90" s="8">
        <v>20986152</v>
      </c>
    </row>
    <row r="91" spans="1:23" x14ac:dyDescent="0.25">
      <c r="A91" s="4">
        <v>9</v>
      </c>
      <c r="B91" s="4">
        <v>6920105</v>
      </c>
      <c r="C91" t="s">
        <v>27</v>
      </c>
      <c r="D91" s="5">
        <v>2017</v>
      </c>
      <c r="E91" s="5" t="str">
        <f>VLOOKUP(C91,hospital_index!A:C,2, FALSE)</f>
        <v>B</v>
      </c>
      <c r="F91" s="5" t="str">
        <f>VLOOKUP(C91,hospital_index!A:C,3, FALSE)</f>
        <v>Yes</v>
      </c>
      <c r="G91" s="8">
        <v>42255726</v>
      </c>
      <c r="H91" s="8">
        <v>25657612</v>
      </c>
      <c r="I91" s="8">
        <v>454727</v>
      </c>
      <c r="J91" s="8">
        <v>26112339</v>
      </c>
      <c r="K91" s="8">
        <v>27204246</v>
      </c>
      <c r="L91" s="8">
        <v>-1091907</v>
      </c>
      <c r="M91" s="9">
        <f t="shared" si="4"/>
        <v>-4.1815748485802058E-2</v>
      </c>
      <c r="N91" s="8">
        <v>24219</v>
      </c>
      <c r="O91" s="8">
        <f t="shared" si="5"/>
        <v>26136558</v>
      </c>
      <c r="P91" s="8">
        <v>-1067688</v>
      </c>
      <c r="Q91" s="9">
        <f t="shared" si="6"/>
        <v>-4.0850367519701718E-2</v>
      </c>
      <c r="R91" s="8">
        <v>204675</v>
      </c>
      <c r="S91" s="8">
        <v>917811</v>
      </c>
      <c r="T91" s="8">
        <f t="shared" si="7"/>
        <v>1122486</v>
      </c>
      <c r="U91" s="8">
        <v>35825048</v>
      </c>
      <c r="V91" s="8">
        <v>17230166</v>
      </c>
      <c r="W91" s="8">
        <v>18594882</v>
      </c>
    </row>
    <row r="92" spans="1:23" x14ac:dyDescent="0.25">
      <c r="A92" s="4">
        <v>9</v>
      </c>
      <c r="B92" s="4">
        <v>6920105</v>
      </c>
      <c r="C92" t="s">
        <v>27</v>
      </c>
      <c r="D92" s="5">
        <v>2018</v>
      </c>
      <c r="E92" s="5" t="str">
        <f>VLOOKUP(C92,hospital_index!A:C,2, FALSE)</f>
        <v>B</v>
      </c>
      <c r="F92" s="5" t="str">
        <f>VLOOKUP(C92,hospital_index!A:C,3, FALSE)</f>
        <v>Yes</v>
      </c>
      <c r="G92" s="8">
        <v>44195350</v>
      </c>
      <c r="H92" s="8">
        <v>26591215</v>
      </c>
      <c r="I92" s="8">
        <v>453523</v>
      </c>
      <c r="J92" s="8">
        <v>27044738</v>
      </c>
      <c r="K92" s="8">
        <v>26084939</v>
      </c>
      <c r="L92" s="8">
        <v>959799</v>
      </c>
      <c r="M92" s="9">
        <f t="shared" si="4"/>
        <v>3.5489306644420071E-2</v>
      </c>
      <c r="N92" s="8">
        <v>162182</v>
      </c>
      <c r="O92" s="8">
        <f t="shared" si="5"/>
        <v>27206920</v>
      </c>
      <c r="P92" s="8">
        <v>1121981</v>
      </c>
      <c r="Q92" s="9">
        <f t="shared" si="6"/>
        <v>4.1238809832204452E-2</v>
      </c>
      <c r="R92" s="8">
        <v>128043</v>
      </c>
      <c r="S92" s="8">
        <v>-94804</v>
      </c>
      <c r="T92" s="8">
        <f t="shared" si="7"/>
        <v>33239</v>
      </c>
      <c r="U92" s="8">
        <v>36360092</v>
      </c>
      <c r="V92" s="8">
        <v>-18907210</v>
      </c>
      <c r="W92" s="8">
        <v>17452882</v>
      </c>
    </row>
    <row r="93" spans="1:23" x14ac:dyDescent="0.25">
      <c r="A93" s="4">
        <v>10</v>
      </c>
      <c r="B93" s="4">
        <v>6920125</v>
      </c>
      <c r="C93" t="s">
        <v>28</v>
      </c>
      <c r="D93" s="5">
        <v>2006</v>
      </c>
      <c r="E93" s="5" t="str">
        <f>VLOOKUP(C93,hospital_index!A:C,2, FALSE)</f>
        <v>B</v>
      </c>
      <c r="F93" s="5" t="str">
        <f>VLOOKUP(C93,hospital_index!A:C,3, FALSE)</f>
        <v>Yes</v>
      </c>
      <c r="G93" s="8">
        <v>16799945</v>
      </c>
      <c r="H93" s="8">
        <v>10747851</v>
      </c>
      <c r="I93" s="8">
        <v>0</v>
      </c>
      <c r="J93" s="8">
        <v>10747851</v>
      </c>
      <c r="K93" s="8">
        <v>9398307</v>
      </c>
      <c r="L93" s="8">
        <v>1349544</v>
      </c>
      <c r="M93" s="9">
        <f t="shared" si="4"/>
        <v>0.12556407787938259</v>
      </c>
      <c r="N93" s="8">
        <v>0</v>
      </c>
      <c r="O93" s="8">
        <f t="shared" si="5"/>
        <v>10747851</v>
      </c>
      <c r="P93" s="8">
        <v>1349544</v>
      </c>
      <c r="Q93" s="9">
        <f t="shared" si="6"/>
        <v>0.12556407787938259</v>
      </c>
      <c r="R93" s="8">
        <v>730414</v>
      </c>
      <c r="S93" s="8">
        <v>991711</v>
      </c>
      <c r="T93" s="8">
        <f t="shared" si="7"/>
        <v>1722125</v>
      </c>
      <c r="U93" s="8" t="s">
        <v>21</v>
      </c>
      <c r="V93" s="8" t="s">
        <v>21</v>
      </c>
      <c r="W93" s="8" t="s">
        <v>21</v>
      </c>
    </row>
    <row r="94" spans="1:23" x14ac:dyDescent="0.25">
      <c r="A94" s="4">
        <v>10</v>
      </c>
      <c r="B94" s="4">
        <v>6920125</v>
      </c>
      <c r="C94" t="s">
        <v>28</v>
      </c>
      <c r="D94" s="5">
        <v>2007</v>
      </c>
      <c r="E94" s="5" t="str">
        <f>VLOOKUP(C94,hospital_index!A:C,2, FALSE)</f>
        <v>B</v>
      </c>
      <c r="F94" s="5" t="str">
        <f>VLOOKUP(C94,hospital_index!A:C,3, FALSE)</f>
        <v>Yes</v>
      </c>
      <c r="G94" s="8">
        <v>19024529</v>
      </c>
      <c r="H94" s="8">
        <v>12792646</v>
      </c>
      <c r="I94" s="8">
        <v>0</v>
      </c>
      <c r="J94" s="8">
        <v>12792646</v>
      </c>
      <c r="K94" s="8">
        <v>12910628</v>
      </c>
      <c r="L94" s="8">
        <v>-117983</v>
      </c>
      <c r="M94" s="9">
        <f t="shared" si="4"/>
        <v>-9.222720616204029E-3</v>
      </c>
      <c r="N94" s="8">
        <v>0</v>
      </c>
      <c r="O94" s="8">
        <f t="shared" si="5"/>
        <v>12792646</v>
      </c>
      <c r="P94" s="8">
        <v>-117983</v>
      </c>
      <c r="Q94" s="9">
        <f t="shared" si="6"/>
        <v>-9.222720616204029E-3</v>
      </c>
      <c r="R94" s="8">
        <v>817061</v>
      </c>
      <c r="S94" s="8">
        <v>1207093</v>
      </c>
      <c r="T94" s="8">
        <f t="shared" si="7"/>
        <v>2024154</v>
      </c>
      <c r="U94" s="8">
        <v>0</v>
      </c>
      <c r="V94" s="8">
        <v>0</v>
      </c>
      <c r="W94" s="8">
        <v>0</v>
      </c>
    </row>
    <row r="95" spans="1:23" x14ac:dyDescent="0.25">
      <c r="A95" s="4">
        <v>10</v>
      </c>
      <c r="B95" s="4">
        <v>6920125</v>
      </c>
      <c r="C95" t="s">
        <v>28</v>
      </c>
      <c r="D95" s="5">
        <v>2008</v>
      </c>
      <c r="E95" s="5" t="str">
        <f>VLOOKUP(C95,hospital_index!A:C,2, FALSE)</f>
        <v>B</v>
      </c>
      <c r="F95" s="5" t="str">
        <f>VLOOKUP(C95,hospital_index!A:C,3, FALSE)</f>
        <v>Yes</v>
      </c>
      <c r="G95" s="8">
        <v>20313094</v>
      </c>
      <c r="H95" s="8">
        <v>12391763</v>
      </c>
      <c r="I95" s="8">
        <v>3161</v>
      </c>
      <c r="J95" s="8">
        <v>12394924</v>
      </c>
      <c r="K95" s="8">
        <v>13527446</v>
      </c>
      <c r="L95" s="8">
        <v>-1132522</v>
      </c>
      <c r="M95" s="9">
        <f t="shared" si="4"/>
        <v>-9.1369822033600209E-2</v>
      </c>
      <c r="N95" s="8">
        <v>0</v>
      </c>
      <c r="O95" s="8">
        <f t="shared" si="5"/>
        <v>12394924</v>
      </c>
      <c r="P95" s="8">
        <v>-1132522</v>
      </c>
      <c r="Q95" s="9">
        <f t="shared" si="6"/>
        <v>-9.1369822033600209E-2</v>
      </c>
      <c r="R95" s="8">
        <v>1021353</v>
      </c>
      <c r="S95" s="8">
        <v>1205533</v>
      </c>
      <c r="T95" s="8">
        <f t="shared" si="7"/>
        <v>2226886</v>
      </c>
      <c r="U95" s="8">
        <v>0</v>
      </c>
      <c r="V95" s="8">
        <v>0</v>
      </c>
      <c r="W95" s="8">
        <v>0</v>
      </c>
    </row>
    <row r="96" spans="1:23" x14ac:dyDescent="0.25">
      <c r="A96" s="4">
        <v>10</v>
      </c>
      <c r="B96" s="4">
        <v>6920125</v>
      </c>
      <c r="C96" t="s">
        <v>28</v>
      </c>
      <c r="D96" s="5">
        <v>2009</v>
      </c>
      <c r="E96" s="5" t="str">
        <f>VLOOKUP(C96,hospital_index!A:C,2, FALSE)</f>
        <v>B</v>
      </c>
      <c r="F96" s="5" t="str">
        <f>VLOOKUP(C96,hospital_index!A:C,3, FALSE)</f>
        <v>Yes</v>
      </c>
      <c r="G96" s="8">
        <v>22975528</v>
      </c>
      <c r="H96" s="8">
        <v>15272910</v>
      </c>
      <c r="I96" s="8">
        <v>11768</v>
      </c>
      <c r="J96" s="8">
        <v>15284678</v>
      </c>
      <c r="K96" s="8">
        <v>15947751</v>
      </c>
      <c r="L96" s="8">
        <v>-663073</v>
      </c>
      <c r="M96" s="9">
        <f t="shared" si="4"/>
        <v>-4.3381548502362956E-2</v>
      </c>
      <c r="N96" s="8">
        <v>0</v>
      </c>
      <c r="O96" s="8">
        <f t="shared" si="5"/>
        <v>15284678</v>
      </c>
      <c r="P96" s="8">
        <v>-663073</v>
      </c>
      <c r="Q96" s="9">
        <f t="shared" si="6"/>
        <v>-4.3381548502362956E-2</v>
      </c>
      <c r="R96" s="8">
        <v>1451218</v>
      </c>
      <c r="S96" s="8">
        <v>1765598</v>
      </c>
      <c r="T96" s="8">
        <f t="shared" si="7"/>
        <v>3216816</v>
      </c>
      <c r="U96" s="8">
        <v>0</v>
      </c>
      <c r="V96" s="8">
        <v>0</v>
      </c>
      <c r="W96" s="8">
        <v>0</v>
      </c>
    </row>
    <row r="97" spans="1:23" x14ac:dyDescent="0.25">
      <c r="A97" s="4">
        <v>10</v>
      </c>
      <c r="B97" s="4">
        <v>6920125</v>
      </c>
      <c r="C97" t="s">
        <v>28</v>
      </c>
      <c r="D97" s="5">
        <v>2010</v>
      </c>
      <c r="E97" s="5" t="str">
        <f>VLOOKUP(C97,hospital_index!A:C,2, FALSE)</f>
        <v>B</v>
      </c>
      <c r="F97" s="5" t="str">
        <f>VLOOKUP(C97,hospital_index!A:C,3, FALSE)</f>
        <v>Yes</v>
      </c>
      <c r="G97" s="8">
        <v>23455805</v>
      </c>
      <c r="H97" s="8">
        <v>18441261</v>
      </c>
      <c r="I97" s="8">
        <v>100276</v>
      </c>
      <c r="J97" s="8">
        <v>18541537</v>
      </c>
      <c r="K97" s="8">
        <v>20462410</v>
      </c>
      <c r="L97" s="8">
        <v>-1920873</v>
      </c>
      <c r="M97" s="9">
        <f t="shared" si="4"/>
        <v>-0.10359836943399028</v>
      </c>
      <c r="N97" s="8">
        <v>0</v>
      </c>
      <c r="O97" s="8">
        <f t="shared" si="5"/>
        <v>18541537</v>
      </c>
      <c r="P97" s="8">
        <v>-1920873</v>
      </c>
      <c r="Q97" s="9">
        <f t="shared" si="6"/>
        <v>-0.10359836943399028</v>
      </c>
      <c r="R97" s="8">
        <v>1854932</v>
      </c>
      <c r="S97" s="8">
        <v>1954592</v>
      </c>
      <c r="T97" s="8">
        <f t="shared" si="7"/>
        <v>3809524</v>
      </c>
      <c r="U97" s="8">
        <v>0</v>
      </c>
      <c r="V97" s="8">
        <v>0</v>
      </c>
      <c r="W97" s="8">
        <v>0</v>
      </c>
    </row>
    <row r="98" spans="1:23" x14ac:dyDescent="0.25">
      <c r="A98" s="4">
        <v>10</v>
      </c>
      <c r="B98" s="4">
        <v>6920125</v>
      </c>
      <c r="C98" t="s">
        <v>28</v>
      </c>
      <c r="D98" s="5">
        <v>2011</v>
      </c>
      <c r="E98" s="5" t="str">
        <f>VLOOKUP(C98,hospital_index!A:C,2, FALSE)</f>
        <v>B</v>
      </c>
      <c r="F98" s="5" t="str">
        <f>VLOOKUP(C98,hospital_index!A:C,3, FALSE)</f>
        <v>Yes</v>
      </c>
      <c r="G98" s="8">
        <v>32700084</v>
      </c>
      <c r="H98" s="8">
        <v>27610255</v>
      </c>
      <c r="I98" s="8">
        <v>127144</v>
      </c>
      <c r="J98" s="8">
        <v>27737399</v>
      </c>
      <c r="K98" s="8">
        <v>28035878</v>
      </c>
      <c r="L98" s="8">
        <v>-298479</v>
      </c>
      <c r="M98" s="9">
        <f t="shared" si="4"/>
        <v>-1.076088641188022E-2</v>
      </c>
      <c r="N98" s="8">
        <v>-83761</v>
      </c>
      <c r="O98" s="8">
        <f t="shared" si="5"/>
        <v>27653638</v>
      </c>
      <c r="P98" s="8">
        <v>-382240</v>
      </c>
      <c r="Q98" s="9">
        <f t="shared" si="6"/>
        <v>-1.3822412805143396E-2</v>
      </c>
      <c r="R98" s="8">
        <v>1902747</v>
      </c>
      <c r="S98" s="8">
        <v>1552352</v>
      </c>
      <c r="T98" s="8">
        <f t="shared" si="7"/>
        <v>3455099</v>
      </c>
      <c r="W98" s="8">
        <v>0</v>
      </c>
    </row>
    <row r="99" spans="1:23" x14ac:dyDescent="0.25">
      <c r="A99" s="4">
        <v>10</v>
      </c>
      <c r="B99" s="4">
        <v>6920125</v>
      </c>
      <c r="C99" t="s">
        <v>28</v>
      </c>
      <c r="D99" s="5">
        <v>2012</v>
      </c>
      <c r="E99" s="5" t="str">
        <f>VLOOKUP(C99,hospital_index!A:C,2, FALSE)</f>
        <v>B</v>
      </c>
      <c r="F99" s="5" t="str">
        <f>VLOOKUP(C99,hospital_index!A:C,3, FALSE)</f>
        <v>Yes</v>
      </c>
      <c r="G99" s="8">
        <v>34004848</v>
      </c>
      <c r="H99" s="8">
        <v>26775495</v>
      </c>
      <c r="I99" s="8">
        <v>973362</v>
      </c>
      <c r="J99" s="8">
        <v>27748857</v>
      </c>
      <c r="K99" s="8">
        <v>31079739</v>
      </c>
      <c r="L99" s="8">
        <v>-3330882</v>
      </c>
      <c r="M99" s="9">
        <f t="shared" si="4"/>
        <v>-0.120036727999283</v>
      </c>
      <c r="N99" s="8">
        <v>101311</v>
      </c>
      <c r="O99" s="8">
        <f t="shared" si="5"/>
        <v>27850168</v>
      </c>
      <c r="P99" s="8">
        <v>-3229571</v>
      </c>
      <c r="Q99" s="9">
        <f t="shared" si="6"/>
        <v>-0.11596235254307981</v>
      </c>
      <c r="R99" s="8">
        <v>1504921</v>
      </c>
      <c r="S99" s="8">
        <v>1671697</v>
      </c>
      <c r="T99" s="8">
        <f t="shared" si="7"/>
        <v>3176618</v>
      </c>
      <c r="U99" s="8">
        <v>0</v>
      </c>
      <c r="V99" s="8">
        <v>0</v>
      </c>
      <c r="W99" s="8">
        <v>0</v>
      </c>
    </row>
    <row r="100" spans="1:23" x14ac:dyDescent="0.25">
      <c r="A100" s="4">
        <v>10</v>
      </c>
      <c r="B100" s="4">
        <v>6920125</v>
      </c>
      <c r="C100" t="s">
        <v>28</v>
      </c>
      <c r="D100" s="5">
        <v>2013</v>
      </c>
      <c r="E100" s="5" t="str">
        <f>VLOOKUP(C100,hospital_index!A:C,2, FALSE)</f>
        <v>B</v>
      </c>
      <c r="F100" s="5" t="str">
        <f>VLOOKUP(C100,hospital_index!A:C,3, FALSE)</f>
        <v>Yes</v>
      </c>
      <c r="G100" s="8">
        <v>36054974</v>
      </c>
      <c r="H100" s="8">
        <v>20541695</v>
      </c>
      <c r="I100" s="8">
        <v>2180443</v>
      </c>
      <c r="J100" s="8">
        <v>22722138</v>
      </c>
      <c r="K100" s="8">
        <v>28844316</v>
      </c>
      <c r="L100" s="8">
        <v>-6122178</v>
      </c>
      <c r="M100" s="9">
        <f t="shared" si="4"/>
        <v>-0.26943670529595409</v>
      </c>
      <c r="N100" s="8">
        <v>57132</v>
      </c>
      <c r="O100" s="8">
        <f t="shared" si="5"/>
        <v>22779270</v>
      </c>
      <c r="P100" s="8">
        <v>-6065046</v>
      </c>
      <c r="Q100" s="9">
        <f t="shared" si="6"/>
        <v>-0.26625286938519099</v>
      </c>
      <c r="R100" s="8">
        <v>1703164</v>
      </c>
      <c r="S100" s="8">
        <v>1827225</v>
      </c>
      <c r="T100" s="8">
        <f t="shared" si="7"/>
        <v>3530389</v>
      </c>
    </row>
    <row r="101" spans="1:23" x14ac:dyDescent="0.25">
      <c r="A101" s="4">
        <v>10</v>
      </c>
      <c r="B101" s="4">
        <v>6920125</v>
      </c>
      <c r="C101" t="s">
        <v>28</v>
      </c>
      <c r="D101" s="5">
        <v>2014</v>
      </c>
      <c r="E101" s="5" t="str">
        <f>VLOOKUP(C101,hospital_index!A:C,2, FALSE)</f>
        <v>B</v>
      </c>
      <c r="F101" s="5" t="str">
        <f>VLOOKUP(C101,hospital_index!A:C,3, FALSE)</f>
        <v>Yes</v>
      </c>
      <c r="G101" s="8">
        <v>38864593</v>
      </c>
      <c r="H101" s="8">
        <v>26275868</v>
      </c>
      <c r="I101" s="8">
        <v>1222108</v>
      </c>
      <c r="J101" s="8">
        <v>27497976</v>
      </c>
      <c r="K101" s="8">
        <v>26633068</v>
      </c>
      <c r="L101" s="8">
        <v>864908</v>
      </c>
      <c r="M101" s="9">
        <f t="shared" si="4"/>
        <v>3.1453514978702433E-2</v>
      </c>
      <c r="N101" s="8">
        <v>320916</v>
      </c>
      <c r="O101" s="8">
        <f t="shared" si="5"/>
        <v>27818892</v>
      </c>
      <c r="P101" s="8">
        <v>1185824</v>
      </c>
      <c r="Q101" s="9">
        <f t="shared" si="6"/>
        <v>4.2626571899412817E-2</v>
      </c>
      <c r="R101" s="8">
        <v>1193521</v>
      </c>
      <c r="S101" s="8">
        <v>1624319</v>
      </c>
      <c r="T101" s="8">
        <f t="shared" si="7"/>
        <v>2817840</v>
      </c>
    </row>
    <row r="102" spans="1:23" x14ac:dyDescent="0.25">
      <c r="A102" s="4">
        <v>10</v>
      </c>
      <c r="B102" s="4">
        <v>6920125</v>
      </c>
      <c r="C102" t="s">
        <v>28</v>
      </c>
      <c r="D102" s="5">
        <v>2015</v>
      </c>
      <c r="E102" s="5" t="str">
        <f>VLOOKUP(C102,hospital_index!A:C,2, FALSE)</f>
        <v>B</v>
      </c>
      <c r="F102" s="5" t="str">
        <f>VLOOKUP(C102,hospital_index!A:C,3, FALSE)</f>
        <v>Yes</v>
      </c>
      <c r="G102" s="8">
        <v>41409504</v>
      </c>
      <c r="H102" s="8">
        <v>29190043</v>
      </c>
      <c r="I102" s="8">
        <v>517559</v>
      </c>
      <c r="J102" s="8">
        <v>29707602</v>
      </c>
      <c r="K102" s="8">
        <v>29153104</v>
      </c>
      <c r="L102" s="8">
        <v>554498</v>
      </c>
      <c r="M102" s="9">
        <f t="shared" si="4"/>
        <v>1.866518879578365E-2</v>
      </c>
      <c r="N102" s="8">
        <v>110043</v>
      </c>
      <c r="O102" s="8">
        <f t="shared" si="5"/>
        <v>29817645</v>
      </c>
      <c r="P102" s="8">
        <v>664541</v>
      </c>
      <c r="Q102" s="9">
        <f t="shared" si="6"/>
        <v>2.228683720662715E-2</v>
      </c>
      <c r="R102" s="8">
        <v>475330</v>
      </c>
      <c r="S102" s="8">
        <v>791256</v>
      </c>
      <c r="T102" s="8">
        <f t="shared" si="7"/>
        <v>1266586</v>
      </c>
    </row>
    <row r="103" spans="1:23" x14ac:dyDescent="0.25">
      <c r="A103" s="4">
        <v>10</v>
      </c>
      <c r="B103" s="4">
        <v>6920125</v>
      </c>
      <c r="C103" t="s">
        <v>28</v>
      </c>
      <c r="D103" s="5">
        <v>2016</v>
      </c>
      <c r="E103" s="5" t="str">
        <f>VLOOKUP(C103,hospital_index!A:C,2, FALSE)</f>
        <v>B</v>
      </c>
      <c r="F103" s="5" t="str">
        <f>VLOOKUP(C103,hospital_index!A:C,3, FALSE)</f>
        <v>Yes</v>
      </c>
      <c r="G103" s="8">
        <v>41781350</v>
      </c>
      <c r="H103" s="8">
        <v>28008942</v>
      </c>
      <c r="I103" s="8">
        <v>2762190</v>
      </c>
      <c r="J103" s="8">
        <v>30771131</v>
      </c>
      <c r="K103" s="8">
        <v>33952767</v>
      </c>
      <c r="L103" s="8">
        <v>-3181636</v>
      </c>
      <c r="M103" s="9">
        <f t="shared" si="4"/>
        <v>-0.1033967844730829</v>
      </c>
      <c r="N103" s="8">
        <v>211409</v>
      </c>
      <c r="O103" s="8">
        <f t="shared" si="5"/>
        <v>30982540</v>
      </c>
      <c r="P103" s="8">
        <v>-2970227</v>
      </c>
      <c r="Q103" s="9">
        <f t="shared" si="6"/>
        <v>-9.586776939527876E-2</v>
      </c>
      <c r="R103" s="8">
        <v>348970</v>
      </c>
      <c r="S103" s="8">
        <v>1084858</v>
      </c>
      <c r="T103" s="8">
        <f t="shared" si="7"/>
        <v>1433828</v>
      </c>
    </row>
    <row r="104" spans="1:23" x14ac:dyDescent="0.25">
      <c r="A104" s="4">
        <v>10</v>
      </c>
      <c r="B104" s="4">
        <v>6920125</v>
      </c>
      <c r="C104" t="s">
        <v>28</v>
      </c>
      <c r="D104" s="5">
        <v>2017</v>
      </c>
      <c r="E104" s="5" t="str">
        <f>VLOOKUP(C104,hospital_index!A:C,2, FALSE)</f>
        <v>B</v>
      </c>
      <c r="F104" s="5" t="str">
        <f>VLOOKUP(C104,hospital_index!A:C,3, FALSE)</f>
        <v>Yes</v>
      </c>
      <c r="G104" s="8">
        <v>45560079</v>
      </c>
      <c r="H104" s="8">
        <v>31447210</v>
      </c>
      <c r="I104" s="8">
        <v>2974731</v>
      </c>
      <c r="J104" s="8">
        <v>34421940</v>
      </c>
      <c r="K104" s="8">
        <v>36083623</v>
      </c>
      <c r="L104" s="8">
        <v>-1661683</v>
      </c>
      <c r="M104" s="9">
        <f t="shared" si="4"/>
        <v>-4.8273949696036891E-2</v>
      </c>
      <c r="N104" s="8">
        <v>993562</v>
      </c>
      <c r="O104" s="8">
        <f t="shared" si="5"/>
        <v>35415502</v>
      </c>
      <c r="P104" s="8">
        <v>-668121</v>
      </c>
      <c r="Q104" s="9">
        <f t="shared" si="6"/>
        <v>-1.8865213318167845E-2</v>
      </c>
      <c r="R104" s="8">
        <v>607771</v>
      </c>
      <c r="S104" s="8">
        <v>929042</v>
      </c>
      <c r="T104" s="8">
        <f t="shared" si="7"/>
        <v>1536813</v>
      </c>
    </row>
    <row r="105" spans="1:23" x14ac:dyDescent="0.25">
      <c r="A105" s="4">
        <v>10</v>
      </c>
      <c r="B105" s="4">
        <v>6920125</v>
      </c>
      <c r="C105" t="s">
        <v>28</v>
      </c>
      <c r="D105" s="5">
        <v>2018</v>
      </c>
      <c r="E105" s="5" t="str">
        <f>VLOOKUP(C105,hospital_index!A:C,2, FALSE)</f>
        <v>B</v>
      </c>
      <c r="F105" s="5" t="str">
        <f>VLOOKUP(C105,hospital_index!A:C,3, FALSE)</f>
        <v>Yes</v>
      </c>
      <c r="G105" s="8">
        <v>54020868</v>
      </c>
      <c r="H105" s="8">
        <v>35794076</v>
      </c>
      <c r="I105" s="8">
        <v>2676166</v>
      </c>
      <c r="J105" s="8">
        <v>38470242</v>
      </c>
      <c r="K105" s="8">
        <v>37615286</v>
      </c>
      <c r="L105" s="8">
        <v>854956</v>
      </c>
      <c r="M105" s="9">
        <f t="shared" si="4"/>
        <v>2.2223826925757317E-2</v>
      </c>
      <c r="N105" s="8">
        <v>63011</v>
      </c>
      <c r="O105" s="8">
        <f t="shared" si="5"/>
        <v>38533253</v>
      </c>
      <c r="P105" s="8">
        <v>917967</v>
      </c>
      <c r="Q105" s="9">
        <f t="shared" si="6"/>
        <v>2.3822722675399349E-2</v>
      </c>
      <c r="R105" s="8">
        <v>1489819</v>
      </c>
      <c r="S105" s="8">
        <v>968800</v>
      </c>
      <c r="T105" s="8">
        <f t="shared" si="7"/>
        <v>2458619</v>
      </c>
      <c r="U105" s="8">
        <v>0</v>
      </c>
      <c r="V105" s="8">
        <v>0</v>
      </c>
      <c r="W105" s="8">
        <v>0</v>
      </c>
    </row>
    <row r="106" spans="1:23" x14ac:dyDescent="0.25">
      <c r="A106" s="4">
        <v>11</v>
      </c>
      <c r="B106" s="4">
        <v>6920165</v>
      </c>
      <c r="C106" t="s">
        <v>29</v>
      </c>
      <c r="D106" s="5">
        <v>2006</v>
      </c>
      <c r="E106" s="5" t="str">
        <f>VLOOKUP(C106,hospital_index!A:C,2, FALSE)</f>
        <v>A</v>
      </c>
      <c r="F106" s="5" t="str">
        <f>VLOOKUP(C106,hospital_index!A:C,3, FALSE)</f>
        <v>Yes</v>
      </c>
      <c r="G106" s="8">
        <v>21627894</v>
      </c>
      <c r="H106" s="8">
        <v>12031035</v>
      </c>
      <c r="I106" s="8">
        <v>1459816</v>
      </c>
      <c r="J106" s="8">
        <v>13490851</v>
      </c>
      <c r="K106" s="8">
        <v>13440684</v>
      </c>
      <c r="L106" s="8">
        <v>50167</v>
      </c>
      <c r="M106" s="9">
        <f t="shared" si="4"/>
        <v>3.7185941791218358E-3</v>
      </c>
      <c r="N106" s="8">
        <v>379740</v>
      </c>
      <c r="O106" s="8">
        <f t="shared" si="5"/>
        <v>13870591</v>
      </c>
      <c r="P106" s="8">
        <v>429907</v>
      </c>
      <c r="Q106" s="9">
        <f t="shared" si="6"/>
        <v>3.0994137164018463E-2</v>
      </c>
      <c r="R106" s="8">
        <v>267149</v>
      </c>
      <c r="S106" s="8">
        <v>859219</v>
      </c>
      <c r="T106" s="8">
        <f t="shared" si="7"/>
        <v>1126368</v>
      </c>
      <c r="U106" s="8" t="s">
        <v>21</v>
      </c>
      <c r="V106" s="8" t="s">
        <v>21</v>
      </c>
      <c r="W106" s="8" t="s">
        <v>21</v>
      </c>
    </row>
    <row r="107" spans="1:23" x14ac:dyDescent="0.25">
      <c r="A107" s="4">
        <v>11</v>
      </c>
      <c r="B107" s="4">
        <v>6920165</v>
      </c>
      <c r="C107" t="s">
        <v>29</v>
      </c>
      <c r="D107" s="5">
        <v>2007</v>
      </c>
      <c r="E107" s="5" t="str">
        <f>VLOOKUP(C107,hospital_index!A:C,2, FALSE)</f>
        <v>A</v>
      </c>
      <c r="F107" s="5" t="str">
        <f>VLOOKUP(C107,hospital_index!A:C,3, FALSE)</f>
        <v>Yes</v>
      </c>
      <c r="G107" s="8">
        <v>24353354</v>
      </c>
      <c r="H107" s="8">
        <v>13965501</v>
      </c>
      <c r="I107" s="8">
        <v>1329140</v>
      </c>
      <c r="J107" s="8">
        <v>15294641</v>
      </c>
      <c r="K107" s="8">
        <v>15502286</v>
      </c>
      <c r="L107" s="8">
        <v>-207645</v>
      </c>
      <c r="M107" s="9">
        <f t="shared" si="4"/>
        <v>-1.3576323890178266E-2</v>
      </c>
      <c r="N107" s="8">
        <v>274009</v>
      </c>
      <c r="O107" s="8">
        <f t="shared" si="5"/>
        <v>15568650</v>
      </c>
      <c r="P107" s="8">
        <v>66364</v>
      </c>
      <c r="Q107" s="9">
        <f t="shared" si="6"/>
        <v>4.2626688890815842E-3</v>
      </c>
      <c r="R107" s="8">
        <v>553474</v>
      </c>
      <c r="S107" s="8">
        <v>1145046</v>
      </c>
      <c r="T107" s="8">
        <f t="shared" si="7"/>
        <v>1698520</v>
      </c>
      <c r="U107" s="8">
        <v>10787592</v>
      </c>
      <c r="V107" s="8">
        <v>4479622</v>
      </c>
      <c r="W107" s="8">
        <v>6307970</v>
      </c>
    </row>
    <row r="108" spans="1:23" x14ac:dyDescent="0.25">
      <c r="A108" s="4">
        <v>11</v>
      </c>
      <c r="B108" s="4">
        <v>6920165</v>
      </c>
      <c r="C108" t="s">
        <v>29</v>
      </c>
      <c r="D108" s="5">
        <v>2008</v>
      </c>
      <c r="E108" s="5" t="str">
        <f>VLOOKUP(C108,hospital_index!A:C,2, FALSE)</f>
        <v>A</v>
      </c>
      <c r="F108" s="5" t="str">
        <f>VLOOKUP(C108,hospital_index!A:C,3, FALSE)</f>
        <v>Yes</v>
      </c>
      <c r="G108" s="8">
        <v>29547182</v>
      </c>
      <c r="H108" s="8">
        <v>16961404</v>
      </c>
      <c r="I108" s="8">
        <v>1385399</v>
      </c>
      <c r="J108" s="8">
        <v>18346803</v>
      </c>
      <c r="K108" s="8">
        <v>16618566</v>
      </c>
      <c r="L108" s="8">
        <v>1728237</v>
      </c>
      <c r="M108" s="9">
        <f t="shared" si="4"/>
        <v>9.4198264406065726E-2</v>
      </c>
      <c r="N108" s="8">
        <v>486288</v>
      </c>
      <c r="O108" s="8">
        <f t="shared" si="5"/>
        <v>18833091</v>
      </c>
      <c r="P108" s="8">
        <v>2214525</v>
      </c>
      <c r="Q108" s="9">
        <f t="shared" si="6"/>
        <v>0.11758691125105274</v>
      </c>
      <c r="R108" s="8">
        <v>418880</v>
      </c>
      <c r="S108" s="8">
        <v>1056386</v>
      </c>
      <c r="T108" s="8">
        <f t="shared" si="7"/>
        <v>1475266</v>
      </c>
      <c r="U108" s="8">
        <v>11100802</v>
      </c>
      <c r="V108" s="8">
        <v>5101196</v>
      </c>
      <c r="W108" s="8">
        <v>5999606</v>
      </c>
    </row>
    <row r="109" spans="1:23" x14ac:dyDescent="0.25">
      <c r="A109" s="4">
        <v>11</v>
      </c>
      <c r="B109" s="4">
        <v>6920165</v>
      </c>
      <c r="C109" t="s">
        <v>29</v>
      </c>
      <c r="D109" s="5">
        <v>2009</v>
      </c>
      <c r="E109" s="5" t="str">
        <f>VLOOKUP(C109,hospital_index!A:C,2, FALSE)</f>
        <v>A</v>
      </c>
      <c r="F109" s="5" t="str">
        <f>VLOOKUP(C109,hospital_index!A:C,3, FALSE)</f>
        <v>Yes</v>
      </c>
      <c r="G109" s="8">
        <v>32742995</v>
      </c>
      <c r="H109" s="8">
        <v>18789497</v>
      </c>
      <c r="I109" s="8">
        <v>1437160</v>
      </c>
      <c r="J109" s="8">
        <v>20226657</v>
      </c>
      <c r="K109" s="8">
        <v>19761111</v>
      </c>
      <c r="L109" s="8">
        <v>465546</v>
      </c>
      <c r="M109" s="9">
        <f t="shared" si="4"/>
        <v>2.3016457934694794E-2</v>
      </c>
      <c r="N109" s="8">
        <v>490490</v>
      </c>
      <c r="O109" s="8">
        <f t="shared" si="5"/>
        <v>20717147</v>
      </c>
      <c r="P109" s="8">
        <v>956036</v>
      </c>
      <c r="Q109" s="9">
        <f t="shared" si="6"/>
        <v>4.6147087723999836E-2</v>
      </c>
      <c r="R109" s="8">
        <v>350998</v>
      </c>
      <c r="S109" s="8">
        <v>1384822</v>
      </c>
      <c r="T109" s="8">
        <f t="shared" si="7"/>
        <v>1735820</v>
      </c>
      <c r="U109" s="8">
        <v>11272936</v>
      </c>
      <c r="V109" s="8">
        <v>5167190</v>
      </c>
      <c r="W109" s="8">
        <v>6105746</v>
      </c>
    </row>
    <row r="110" spans="1:23" x14ac:dyDescent="0.25">
      <c r="A110" s="4">
        <v>11</v>
      </c>
      <c r="B110" s="4">
        <v>6920165</v>
      </c>
      <c r="C110" t="s">
        <v>29</v>
      </c>
      <c r="D110" s="5">
        <v>2010</v>
      </c>
      <c r="E110" s="5" t="str">
        <f>VLOOKUP(C110,hospital_index!A:C,2, FALSE)</f>
        <v>A</v>
      </c>
      <c r="F110" s="5" t="str">
        <f>VLOOKUP(C110,hospital_index!A:C,3, FALSE)</f>
        <v>Yes</v>
      </c>
      <c r="G110" s="8">
        <v>37081387</v>
      </c>
      <c r="H110" s="8">
        <v>22203359</v>
      </c>
      <c r="I110" s="8">
        <v>176608</v>
      </c>
      <c r="J110" s="8">
        <v>22379967</v>
      </c>
      <c r="K110" s="8">
        <v>22932214</v>
      </c>
      <c r="L110" s="8">
        <v>-552247</v>
      </c>
      <c r="M110" s="9">
        <f t="shared" si="4"/>
        <v>-2.4675952381877954E-2</v>
      </c>
      <c r="N110" s="8">
        <v>653476</v>
      </c>
      <c r="O110" s="8">
        <f t="shared" si="5"/>
        <v>23033443</v>
      </c>
      <c r="P110" s="8">
        <v>101229</v>
      </c>
      <c r="Q110" s="9">
        <f t="shared" si="6"/>
        <v>4.3948705367234941E-3</v>
      </c>
      <c r="R110" s="8">
        <v>461152</v>
      </c>
      <c r="S110" s="8">
        <v>1595581</v>
      </c>
      <c r="T110" s="8">
        <f t="shared" si="7"/>
        <v>2056733</v>
      </c>
      <c r="U110" s="8">
        <v>11251268</v>
      </c>
      <c r="V110" s="8">
        <v>5908118</v>
      </c>
      <c r="W110" s="8">
        <v>5343150</v>
      </c>
    </row>
    <row r="111" spans="1:23" x14ac:dyDescent="0.25">
      <c r="A111" s="4">
        <v>11</v>
      </c>
      <c r="B111" s="4">
        <v>6920165</v>
      </c>
      <c r="C111" t="s">
        <v>29</v>
      </c>
      <c r="D111" s="5">
        <v>2011</v>
      </c>
      <c r="E111" s="5" t="str">
        <f>VLOOKUP(C111,hospital_index!A:C,2, FALSE)</f>
        <v>A</v>
      </c>
      <c r="F111" s="5" t="str">
        <f>VLOOKUP(C111,hospital_index!A:C,3, FALSE)</f>
        <v>Yes</v>
      </c>
      <c r="G111" s="8">
        <v>39317627</v>
      </c>
      <c r="H111" s="8">
        <v>22778135</v>
      </c>
      <c r="I111" s="8">
        <v>430221</v>
      </c>
      <c r="J111" s="8">
        <v>23208357</v>
      </c>
      <c r="K111" s="8">
        <v>24340791</v>
      </c>
      <c r="L111" s="8">
        <v>-1132434</v>
      </c>
      <c r="M111" s="9">
        <f t="shared" si="4"/>
        <v>-4.8794233904623237E-2</v>
      </c>
      <c r="N111" s="8">
        <v>164940</v>
      </c>
      <c r="O111" s="8">
        <f t="shared" si="5"/>
        <v>23373297</v>
      </c>
      <c r="P111" s="8">
        <v>-967494</v>
      </c>
      <c r="Q111" s="9">
        <f t="shared" si="6"/>
        <v>-4.1393133369246111E-2</v>
      </c>
      <c r="R111" s="8">
        <v>479356</v>
      </c>
      <c r="S111" s="8">
        <v>1953652</v>
      </c>
      <c r="T111" s="8">
        <f t="shared" si="7"/>
        <v>2433008</v>
      </c>
      <c r="U111" s="8">
        <v>28458321</v>
      </c>
      <c r="V111" s="8">
        <v>6948442</v>
      </c>
      <c r="W111" s="8">
        <v>21509879</v>
      </c>
    </row>
    <row r="112" spans="1:23" x14ac:dyDescent="0.25">
      <c r="A112" s="4">
        <v>11</v>
      </c>
      <c r="B112" s="4">
        <v>6920165</v>
      </c>
      <c r="C112" t="s">
        <v>29</v>
      </c>
      <c r="D112" s="5">
        <v>2012</v>
      </c>
      <c r="E112" s="5" t="str">
        <f>VLOOKUP(C112,hospital_index!A:C,2, FALSE)</f>
        <v>A</v>
      </c>
      <c r="F112" s="5" t="str">
        <f>VLOOKUP(C112,hospital_index!A:C,3, FALSE)</f>
        <v>Yes</v>
      </c>
      <c r="G112" s="8">
        <v>40667803</v>
      </c>
      <c r="H112" s="8">
        <v>26828205</v>
      </c>
      <c r="I112" s="8">
        <v>463107</v>
      </c>
      <c r="J112" s="8">
        <v>27291312</v>
      </c>
      <c r="K112" s="8">
        <v>24514060</v>
      </c>
      <c r="L112" s="8">
        <v>2777252</v>
      </c>
      <c r="M112" s="9">
        <f t="shared" si="4"/>
        <v>0.10176322779938173</v>
      </c>
      <c r="N112" s="8">
        <v>-442346</v>
      </c>
      <c r="O112" s="8">
        <f t="shared" si="5"/>
        <v>26848966</v>
      </c>
      <c r="P112" s="8">
        <v>2334906</v>
      </c>
      <c r="Q112" s="9">
        <f t="shared" si="6"/>
        <v>8.6964466341087399E-2</v>
      </c>
      <c r="R112" s="8">
        <v>549212</v>
      </c>
      <c r="S112" s="8">
        <v>1804255</v>
      </c>
      <c r="T112" s="8">
        <f t="shared" si="7"/>
        <v>2353467</v>
      </c>
      <c r="U112" s="8">
        <v>26207415</v>
      </c>
      <c r="V112" s="8">
        <v>8383213</v>
      </c>
      <c r="W112" s="8">
        <v>17824202</v>
      </c>
    </row>
    <row r="113" spans="1:23" x14ac:dyDescent="0.25">
      <c r="A113" s="4">
        <v>11</v>
      </c>
      <c r="B113" s="4">
        <v>6920165</v>
      </c>
      <c r="C113" t="s">
        <v>29</v>
      </c>
      <c r="D113" s="5">
        <v>2013</v>
      </c>
      <c r="E113" s="5" t="str">
        <f>VLOOKUP(C113,hospital_index!A:C,2, FALSE)</f>
        <v>A</v>
      </c>
      <c r="F113" s="5" t="str">
        <f>VLOOKUP(C113,hospital_index!A:C,3, FALSE)</f>
        <v>Yes</v>
      </c>
      <c r="G113" s="8">
        <v>39137807</v>
      </c>
      <c r="H113" s="8">
        <v>25758509</v>
      </c>
      <c r="I113" s="8">
        <v>382227</v>
      </c>
      <c r="J113" s="8">
        <v>26140736</v>
      </c>
      <c r="K113" s="8">
        <v>24751520</v>
      </c>
      <c r="L113" s="8">
        <v>1389216</v>
      </c>
      <c r="M113" s="9">
        <f t="shared" si="4"/>
        <v>5.3143721737597592E-2</v>
      </c>
      <c r="N113" s="8">
        <v>-229911</v>
      </c>
      <c r="O113" s="8">
        <f t="shared" si="5"/>
        <v>25910825</v>
      </c>
      <c r="P113" s="8">
        <v>1159305</v>
      </c>
      <c r="Q113" s="9">
        <f t="shared" si="6"/>
        <v>4.4742110681539472E-2</v>
      </c>
      <c r="R113" s="8">
        <v>920095</v>
      </c>
      <c r="S113" s="8">
        <v>412395</v>
      </c>
      <c r="T113" s="8">
        <f t="shared" si="7"/>
        <v>1332490</v>
      </c>
      <c r="U113" s="8">
        <v>29107477</v>
      </c>
      <c r="V113" s="8">
        <v>9808453</v>
      </c>
      <c r="W113" s="8">
        <v>19299024</v>
      </c>
    </row>
    <row r="114" spans="1:23" x14ac:dyDescent="0.25">
      <c r="A114" s="4">
        <v>11</v>
      </c>
      <c r="B114" s="4">
        <v>6920165</v>
      </c>
      <c r="C114" t="s">
        <v>29</v>
      </c>
      <c r="D114" s="5">
        <v>2014</v>
      </c>
      <c r="E114" s="5" t="str">
        <f>VLOOKUP(C114,hospital_index!A:C,2, FALSE)</f>
        <v>A</v>
      </c>
      <c r="F114" s="5" t="str">
        <f>VLOOKUP(C114,hospital_index!A:C,3, FALSE)</f>
        <v>Yes</v>
      </c>
      <c r="G114" s="8">
        <v>41285932</v>
      </c>
      <c r="H114" s="8">
        <v>27371141</v>
      </c>
      <c r="I114" s="8">
        <v>1009529</v>
      </c>
      <c r="J114" s="8">
        <v>28380670</v>
      </c>
      <c r="K114" s="8">
        <v>28092896</v>
      </c>
      <c r="L114" s="8">
        <v>287774</v>
      </c>
      <c r="M114" s="9">
        <f t="shared" si="4"/>
        <v>1.0139788806959102E-2</v>
      </c>
      <c r="N114" s="8">
        <v>-279892</v>
      </c>
      <c r="O114" s="8">
        <f t="shared" si="5"/>
        <v>28100778</v>
      </c>
      <c r="P114" s="8">
        <v>7882</v>
      </c>
      <c r="Q114" s="9">
        <f t="shared" si="6"/>
        <v>2.8049045474826356E-4</v>
      </c>
      <c r="R114" s="8">
        <v>860124</v>
      </c>
      <c r="S114" s="8">
        <v>359172</v>
      </c>
      <c r="T114" s="8">
        <f t="shared" si="7"/>
        <v>1219296</v>
      </c>
      <c r="U114" s="8">
        <v>30456868</v>
      </c>
      <c r="V114" s="8">
        <v>11297790</v>
      </c>
      <c r="W114" s="8">
        <v>19159078</v>
      </c>
    </row>
    <row r="115" spans="1:23" x14ac:dyDescent="0.25">
      <c r="A115" s="4">
        <v>11</v>
      </c>
      <c r="B115" s="4">
        <v>6920165</v>
      </c>
      <c r="C115" t="s">
        <v>29</v>
      </c>
      <c r="D115" s="5">
        <v>2015</v>
      </c>
      <c r="E115" s="5" t="str">
        <f>VLOOKUP(C115,hospital_index!A:C,2, FALSE)</f>
        <v>A</v>
      </c>
      <c r="F115" s="5" t="str">
        <f>VLOOKUP(C115,hospital_index!A:C,3, FALSE)</f>
        <v>Yes</v>
      </c>
      <c r="G115" s="8">
        <v>49708015</v>
      </c>
      <c r="H115" s="8">
        <v>32357129</v>
      </c>
      <c r="I115" s="8">
        <v>1220796</v>
      </c>
      <c r="J115" s="8">
        <v>33577925</v>
      </c>
      <c r="K115" s="8">
        <v>33336258</v>
      </c>
      <c r="L115" s="8">
        <v>241667</v>
      </c>
      <c r="M115" s="9">
        <f t="shared" si="4"/>
        <v>7.1971987548366968E-3</v>
      </c>
      <c r="N115" s="8">
        <v>-236573</v>
      </c>
      <c r="O115" s="8">
        <f t="shared" si="5"/>
        <v>33341352</v>
      </c>
      <c r="P115" s="8">
        <v>5094</v>
      </c>
      <c r="Q115" s="9">
        <f t="shared" si="6"/>
        <v>1.5278324646223105E-4</v>
      </c>
      <c r="R115" s="8">
        <v>242142</v>
      </c>
      <c r="S115" s="8">
        <v>2497135</v>
      </c>
      <c r="T115" s="8">
        <f t="shared" si="7"/>
        <v>2739277</v>
      </c>
      <c r="U115" s="8">
        <v>36039016</v>
      </c>
      <c r="V115" s="8">
        <v>12759696</v>
      </c>
      <c r="W115" s="8">
        <v>23279320</v>
      </c>
    </row>
    <row r="116" spans="1:23" x14ac:dyDescent="0.25">
      <c r="A116" s="4">
        <v>11</v>
      </c>
      <c r="B116" s="4">
        <v>6920165</v>
      </c>
      <c r="C116" t="s">
        <v>29</v>
      </c>
      <c r="D116" s="5">
        <v>2016</v>
      </c>
      <c r="E116" s="5" t="str">
        <f>VLOOKUP(C116,hospital_index!A:C,2, FALSE)</f>
        <v>A</v>
      </c>
      <c r="F116" s="5" t="str">
        <f>VLOOKUP(C116,hospital_index!A:C,3, FALSE)</f>
        <v>Yes</v>
      </c>
      <c r="G116" s="8">
        <v>55804699</v>
      </c>
      <c r="H116" s="8">
        <v>35201290</v>
      </c>
      <c r="I116" s="8">
        <v>352727</v>
      </c>
      <c r="J116" s="8">
        <v>35554017</v>
      </c>
      <c r="K116" s="8">
        <v>37292714</v>
      </c>
      <c r="L116" s="8">
        <v>-1738697</v>
      </c>
      <c r="M116" s="9">
        <f t="shared" si="4"/>
        <v>-4.8902969248172438E-2</v>
      </c>
      <c r="N116" s="8">
        <v>839450</v>
      </c>
      <c r="O116" s="8">
        <f t="shared" si="5"/>
        <v>36393467</v>
      </c>
      <c r="P116" s="8">
        <v>-899247</v>
      </c>
      <c r="Q116" s="9">
        <f t="shared" si="6"/>
        <v>-2.4709022638596097E-2</v>
      </c>
      <c r="R116" s="8">
        <v>368766</v>
      </c>
      <c r="S116" s="8">
        <v>1201652</v>
      </c>
      <c r="T116" s="8">
        <f t="shared" si="7"/>
        <v>1570418</v>
      </c>
      <c r="U116" s="8">
        <v>54876448</v>
      </c>
      <c r="V116" s="8">
        <v>14721565</v>
      </c>
      <c r="W116" s="8">
        <v>40154883</v>
      </c>
    </row>
    <row r="117" spans="1:23" x14ac:dyDescent="0.25">
      <c r="A117" s="4">
        <v>11</v>
      </c>
      <c r="B117" s="4">
        <v>6920165</v>
      </c>
      <c r="C117" t="s">
        <v>29</v>
      </c>
      <c r="D117" s="5">
        <v>2017</v>
      </c>
      <c r="E117" s="5" t="str">
        <f>VLOOKUP(C117,hospital_index!A:C,2, FALSE)</f>
        <v>A</v>
      </c>
      <c r="F117" s="5" t="str">
        <f>VLOOKUP(C117,hospital_index!A:C,3, FALSE)</f>
        <v>Yes</v>
      </c>
      <c r="G117" s="8">
        <v>57036831</v>
      </c>
      <c r="H117" s="8">
        <v>35783314</v>
      </c>
      <c r="I117" s="8">
        <v>439771</v>
      </c>
      <c r="J117" s="8">
        <v>36223085</v>
      </c>
      <c r="K117" s="8">
        <v>37578694</v>
      </c>
      <c r="L117" s="8">
        <v>-1355609</v>
      </c>
      <c r="M117" s="9">
        <f t="shared" si="4"/>
        <v>-3.7423896943068212E-2</v>
      </c>
      <c r="N117" s="8">
        <v>1065490</v>
      </c>
      <c r="O117" s="8">
        <f t="shared" si="5"/>
        <v>37288575</v>
      </c>
      <c r="P117" s="8">
        <v>-290119</v>
      </c>
      <c r="Q117" s="9">
        <f t="shared" si="6"/>
        <v>-7.7803724062933486E-3</v>
      </c>
      <c r="R117" s="8">
        <v>318318</v>
      </c>
      <c r="S117" s="8">
        <v>1088309</v>
      </c>
      <c r="T117" s="8">
        <f t="shared" si="7"/>
        <v>1406627</v>
      </c>
      <c r="U117" s="8">
        <v>56816453</v>
      </c>
      <c r="V117" s="8">
        <v>11068802</v>
      </c>
      <c r="W117" s="8">
        <v>45747651</v>
      </c>
    </row>
    <row r="118" spans="1:23" x14ac:dyDescent="0.25">
      <c r="A118" s="4">
        <v>11</v>
      </c>
      <c r="B118" s="4">
        <v>6920165</v>
      </c>
      <c r="C118" t="s">
        <v>29</v>
      </c>
      <c r="D118" s="5">
        <v>2018</v>
      </c>
      <c r="E118" s="5" t="str">
        <f>VLOOKUP(C118,hospital_index!A:C,2, FALSE)</f>
        <v>A</v>
      </c>
      <c r="F118" s="5" t="str">
        <f>VLOOKUP(C118,hospital_index!A:C,3, FALSE)</f>
        <v>Yes</v>
      </c>
      <c r="G118" s="8">
        <v>68835966</v>
      </c>
      <c r="H118" s="8">
        <v>42489686</v>
      </c>
      <c r="I118" s="8">
        <v>341276</v>
      </c>
      <c r="J118" s="8">
        <v>42830962</v>
      </c>
      <c r="K118" s="8">
        <v>42946545</v>
      </c>
      <c r="L118" s="8">
        <v>-115583</v>
      </c>
      <c r="M118" s="9">
        <f t="shared" si="4"/>
        <v>-2.6985851963820004E-3</v>
      </c>
      <c r="N118" s="8">
        <v>-717457</v>
      </c>
      <c r="O118" s="8">
        <f t="shared" si="5"/>
        <v>42113505</v>
      </c>
      <c r="P118" s="8">
        <v>-833040</v>
      </c>
      <c r="Q118" s="9">
        <f t="shared" si="6"/>
        <v>-1.9780828026543979E-2</v>
      </c>
      <c r="R118" s="8">
        <v>274920</v>
      </c>
      <c r="S118" s="8">
        <v>1147719</v>
      </c>
      <c r="T118" s="8">
        <f t="shared" si="7"/>
        <v>1422639</v>
      </c>
      <c r="U118" s="8">
        <v>58973151</v>
      </c>
      <c r="V118" s="8">
        <v>14241853</v>
      </c>
      <c r="W118" s="8">
        <v>44731298</v>
      </c>
    </row>
    <row r="119" spans="1:23" x14ac:dyDescent="0.25">
      <c r="A119" s="4">
        <v>14</v>
      </c>
      <c r="B119" s="4">
        <v>6920003</v>
      </c>
      <c r="C119" t="s">
        <v>30</v>
      </c>
      <c r="D119" s="5">
        <v>2006</v>
      </c>
      <c r="E119" s="5" t="str">
        <f>VLOOKUP(C119,hospital_index!A:C,2, FALSE)</f>
        <v>DRG</v>
      </c>
      <c r="F119" s="5" t="str">
        <f>VLOOKUP(C119,hospital_index!A:C,3, FALSE)</f>
        <v>No</v>
      </c>
      <c r="G119" s="8">
        <v>781902249</v>
      </c>
      <c r="H119" s="8">
        <v>390762547</v>
      </c>
      <c r="I119" s="8">
        <v>15786178</v>
      </c>
      <c r="J119" s="8">
        <v>406548725</v>
      </c>
      <c r="K119" s="8">
        <v>407665270</v>
      </c>
      <c r="L119" s="8">
        <v>-1116545</v>
      </c>
      <c r="M119" s="9">
        <f t="shared" si="4"/>
        <v>-2.74639897099665E-3</v>
      </c>
      <c r="N119" s="8">
        <v>5483311</v>
      </c>
      <c r="O119" s="8">
        <f t="shared" si="5"/>
        <v>412032036</v>
      </c>
      <c r="P119" s="8">
        <v>4366766</v>
      </c>
      <c r="Q119" s="9">
        <f t="shared" si="6"/>
        <v>1.0598122520744964E-2</v>
      </c>
      <c r="R119" s="8">
        <v>52516989</v>
      </c>
      <c r="S119" s="8">
        <v>10277394</v>
      </c>
      <c r="T119" s="8">
        <f t="shared" si="7"/>
        <v>62794383</v>
      </c>
      <c r="U119" s="8" t="s">
        <v>21</v>
      </c>
      <c r="V119" s="8" t="s">
        <v>21</v>
      </c>
      <c r="W119" s="8" t="s">
        <v>21</v>
      </c>
    </row>
    <row r="120" spans="1:23" x14ac:dyDescent="0.25">
      <c r="A120" s="4">
        <v>14</v>
      </c>
      <c r="B120" s="4">
        <v>6920003</v>
      </c>
      <c r="C120" t="s">
        <v>30</v>
      </c>
      <c r="D120" s="5">
        <v>2007</v>
      </c>
      <c r="E120" s="5" t="str">
        <f>VLOOKUP(C120,hospital_index!A:C,2, FALSE)</f>
        <v>DRG</v>
      </c>
      <c r="F120" s="5" t="str">
        <f>VLOOKUP(C120,hospital_index!A:C,3, FALSE)</f>
        <v>No</v>
      </c>
      <c r="G120" s="8">
        <v>877486682</v>
      </c>
      <c r="H120" s="8">
        <v>419096717</v>
      </c>
      <c r="I120" s="8">
        <v>14798252</v>
      </c>
      <c r="J120" s="8">
        <v>433894969</v>
      </c>
      <c r="K120" s="8">
        <v>425946407</v>
      </c>
      <c r="L120" s="8">
        <v>7948562</v>
      </c>
      <c r="M120" s="9">
        <f t="shared" si="4"/>
        <v>1.8319092333149409E-2</v>
      </c>
      <c r="N120" s="8">
        <v>5470890</v>
      </c>
      <c r="O120" s="8">
        <f t="shared" si="5"/>
        <v>439365859</v>
      </c>
      <c r="P120" s="8">
        <v>13419452</v>
      </c>
      <c r="Q120" s="9">
        <f t="shared" si="6"/>
        <v>3.0542773693301464E-2</v>
      </c>
      <c r="R120" s="8">
        <v>62344374</v>
      </c>
      <c r="S120" s="8">
        <v>18674294</v>
      </c>
      <c r="T120" s="8">
        <f t="shared" si="7"/>
        <v>81018668</v>
      </c>
      <c r="U120" s="8">
        <v>270234112</v>
      </c>
      <c r="V120" s="8">
        <v>157345566</v>
      </c>
      <c r="W120" s="8">
        <v>112888546</v>
      </c>
    </row>
    <row r="121" spans="1:23" x14ac:dyDescent="0.25">
      <c r="A121" s="4">
        <v>14</v>
      </c>
      <c r="B121" s="4">
        <v>6920003</v>
      </c>
      <c r="C121" t="s">
        <v>30</v>
      </c>
      <c r="D121" s="5">
        <v>2008</v>
      </c>
      <c r="E121" s="5" t="str">
        <f>VLOOKUP(C121,hospital_index!A:C,2, FALSE)</f>
        <v>DRG</v>
      </c>
      <c r="F121" s="5" t="str">
        <f>VLOOKUP(C121,hospital_index!A:C,3, FALSE)</f>
        <v>No</v>
      </c>
      <c r="G121" s="8">
        <v>956418124</v>
      </c>
      <c r="H121" s="8">
        <v>458642100</v>
      </c>
      <c r="I121" s="8">
        <v>15326622</v>
      </c>
      <c r="J121" s="8">
        <v>473968722</v>
      </c>
      <c r="K121" s="8">
        <v>463859791</v>
      </c>
      <c r="L121" s="8">
        <v>10108931</v>
      </c>
      <c r="M121" s="9">
        <f t="shared" si="4"/>
        <v>2.1328266045369974E-2</v>
      </c>
      <c r="N121" s="8">
        <v>12444688</v>
      </c>
      <c r="O121" s="8">
        <f t="shared" si="5"/>
        <v>486413410</v>
      </c>
      <c r="P121" s="8">
        <v>22553619</v>
      </c>
      <c r="Q121" s="9">
        <f t="shared" si="6"/>
        <v>4.6367181776505707E-2</v>
      </c>
      <c r="R121" s="8">
        <v>60342417</v>
      </c>
      <c r="S121" s="8">
        <v>30035295</v>
      </c>
      <c r="T121" s="8">
        <f t="shared" si="7"/>
        <v>90377712</v>
      </c>
      <c r="U121" s="8">
        <v>287035258</v>
      </c>
      <c r="V121" s="8">
        <v>173207141</v>
      </c>
      <c r="W121" s="8">
        <v>113828117</v>
      </c>
    </row>
    <row r="122" spans="1:23" x14ac:dyDescent="0.25">
      <c r="A122" s="4">
        <v>14</v>
      </c>
      <c r="B122" s="4">
        <v>6920003</v>
      </c>
      <c r="C122" t="s">
        <v>30</v>
      </c>
      <c r="D122" s="5">
        <v>2009</v>
      </c>
      <c r="E122" s="5" t="str">
        <f>VLOOKUP(C122,hospital_index!A:C,2, FALSE)</f>
        <v>DRG</v>
      </c>
      <c r="F122" s="5" t="str">
        <f>VLOOKUP(C122,hospital_index!A:C,3, FALSE)</f>
        <v>No</v>
      </c>
      <c r="G122" s="8">
        <v>1034999000</v>
      </c>
      <c r="H122" s="8">
        <v>506710000</v>
      </c>
      <c r="I122" s="8">
        <v>14949000</v>
      </c>
      <c r="J122" s="8">
        <v>521659000</v>
      </c>
      <c r="K122" s="8">
        <v>523972000</v>
      </c>
      <c r="L122" s="8">
        <v>-2313000</v>
      </c>
      <c r="M122" s="9">
        <f t="shared" si="4"/>
        <v>-4.4339309778993561E-3</v>
      </c>
      <c r="N122" s="8">
        <v>-19828000</v>
      </c>
      <c r="O122" s="8">
        <f t="shared" si="5"/>
        <v>501831000</v>
      </c>
      <c r="P122" s="8">
        <v>-22141000</v>
      </c>
      <c r="Q122" s="9">
        <f t="shared" si="6"/>
        <v>-4.4120430981744847E-2</v>
      </c>
      <c r="R122" s="8">
        <v>63604300</v>
      </c>
      <c r="S122" s="8">
        <v>32233251</v>
      </c>
      <c r="T122" s="8">
        <f t="shared" si="7"/>
        <v>95837551</v>
      </c>
      <c r="U122" s="8">
        <v>312225143</v>
      </c>
      <c r="V122" s="8">
        <v>187475801</v>
      </c>
      <c r="W122" s="8">
        <v>124749342</v>
      </c>
    </row>
    <row r="123" spans="1:23" x14ac:dyDescent="0.25">
      <c r="A123" s="4">
        <v>14</v>
      </c>
      <c r="B123" s="4">
        <v>6920003</v>
      </c>
      <c r="C123" t="s">
        <v>30</v>
      </c>
      <c r="D123" s="5">
        <v>2010</v>
      </c>
      <c r="E123" s="5" t="str">
        <f>VLOOKUP(C123,hospital_index!A:C,2, FALSE)</f>
        <v>DRG</v>
      </c>
      <c r="F123" s="5" t="str">
        <f>VLOOKUP(C123,hospital_index!A:C,3, FALSE)</f>
        <v>No</v>
      </c>
      <c r="G123" s="8">
        <v>1092956992</v>
      </c>
      <c r="H123" s="8">
        <v>515212539</v>
      </c>
      <c r="I123" s="8">
        <v>27337744</v>
      </c>
      <c r="J123" s="8">
        <v>542550283</v>
      </c>
      <c r="K123" s="8">
        <v>547717041</v>
      </c>
      <c r="L123" s="8">
        <v>-5166758</v>
      </c>
      <c r="M123" s="9">
        <f t="shared" si="4"/>
        <v>-9.523095207748699E-3</v>
      </c>
      <c r="N123" s="8">
        <v>18705160</v>
      </c>
      <c r="O123" s="8">
        <f t="shared" si="5"/>
        <v>561255443</v>
      </c>
      <c r="P123" s="8">
        <v>13538402</v>
      </c>
      <c r="Q123" s="9">
        <f t="shared" si="6"/>
        <v>2.4121640455966143E-2</v>
      </c>
      <c r="R123" s="8">
        <v>73503905</v>
      </c>
      <c r="S123" s="8">
        <v>24344928</v>
      </c>
      <c r="T123" s="8">
        <f t="shared" si="7"/>
        <v>97848833</v>
      </c>
      <c r="U123" s="8">
        <v>362705675</v>
      </c>
      <c r="V123" s="8">
        <v>202848779</v>
      </c>
      <c r="W123" s="8">
        <v>159856896</v>
      </c>
    </row>
    <row r="124" spans="1:23" x14ac:dyDescent="0.25">
      <c r="A124" s="4">
        <v>14</v>
      </c>
      <c r="B124" s="4">
        <v>6920003</v>
      </c>
      <c r="C124" t="s">
        <v>30</v>
      </c>
      <c r="D124" s="5">
        <v>2011</v>
      </c>
      <c r="E124" s="5" t="str">
        <f>VLOOKUP(C124,hospital_index!A:C,2, FALSE)</f>
        <v>DRG</v>
      </c>
      <c r="F124" s="5" t="str">
        <f>VLOOKUP(C124,hospital_index!A:C,3, FALSE)</f>
        <v>No</v>
      </c>
      <c r="G124" s="8">
        <v>1161755000</v>
      </c>
      <c r="H124" s="8">
        <v>541905000</v>
      </c>
      <c r="I124" s="8">
        <v>16710000</v>
      </c>
      <c r="J124" s="8">
        <v>558615000</v>
      </c>
      <c r="K124" s="8">
        <v>561178000</v>
      </c>
      <c r="L124" s="8">
        <v>-2563000</v>
      </c>
      <c r="M124" s="9">
        <f t="shared" si="4"/>
        <v>-4.5881331507388809E-3</v>
      </c>
      <c r="N124" s="8">
        <v>13584000</v>
      </c>
      <c r="O124" s="8">
        <f t="shared" si="5"/>
        <v>572199000</v>
      </c>
      <c r="P124" s="8">
        <v>11021000</v>
      </c>
      <c r="Q124" s="9">
        <f t="shared" si="6"/>
        <v>1.9260781651138852E-2</v>
      </c>
      <c r="R124" s="8">
        <v>85866000</v>
      </c>
      <c r="S124" s="8">
        <v>24218000</v>
      </c>
      <c r="T124" s="8">
        <f t="shared" si="7"/>
        <v>110084000</v>
      </c>
      <c r="U124" s="8">
        <v>436185000</v>
      </c>
      <c r="V124" s="8">
        <v>219185000</v>
      </c>
      <c r="W124" s="8">
        <v>217000000</v>
      </c>
    </row>
    <row r="125" spans="1:23" x14ac:dyDescent="0.25">
      <c r="A125" s="4">
        <v>14</v>
      </c>
      <c r="B125" s="4">
        <v>6920003</v>
      </c>
      <c r="C125" t="s">
        <v>30</v>
      </c>
      <c r="D125" s="5">
        <v>2012</v>
      </c>
      <c r="E125" s="5" t="str">
        <f>VLOOKUP(C125,hospital_index!A:C,2, FALSE)</f>
        <v>DRG</v>
      </c>
      <c r="F125" s="5" t="str">
        <f>VLOOKUP(C125,hospital_index!A:C,3, FALSE)</f>
        <v>No</v>
      </c>
      <c r="G125" s="8">
        <v>1208539000</v>
      </c>
      <c r="H125" s="8">
        <v>544538000</v>
      </c>
      <c r="I125" s="8">
        <v>26746000</v>
      </c>
      <c r="J125" s="8">
        <v>571284000</v>
      </c>
      <c r="K125" s="8">
        <v>573259000</v>
      </c>
      <c r="L125" s="8">
        <v>-1975000</v>
      </c>
      <c r="M125" s="9">
        <f t="shared" si="4"/>
        <v>-3.4571246525370919E-3</v>
      </c>
      <c r="N125" s="8">
        <v>5487000</v>
      </c>
      <c r="O125" s="8">
        <f t="shared" si="5"/>
        <v>576771000</v>
      </c>
      <c r="P125" s="8">
        <v>3512000</v>
      </c>
      <c r="Q125" s="9">
        <f t="shared" si="6"/>
        <v>6.0890717459789068E-3</v>
      </c>
      <c r="R125" s="8">
        <v>73093000</v>
      </c>
      <c r="S125" s="8">
        <v>26463000</v>
      </c>
      <c r="T125" s="8">
        <f t="shared" si="7"/>
        <v>99556000</v>
      </c>
      <c r="U125" s="8">
        <v>526380000</v>
      </c>
      <c r="V125" s="8">
        <v>224252000</v>
      </c>
      <c r="W125" s="8">
        <v>302128000</v>
      </c>
    </row>
    <row r="126" spans="1:23" x14ac:dyDescent="0.25">
      <c r="A126" s="4">
        <v>14</v>
      </c>
      <c r="B126" s="4">
        <v>6920003</v>
      </c>
      <c r="C126" t="s">
        <v>30</v>
      </c>
      <c r="D126" s="5">
        <v>2013</v>
      </c>
      <c r="E126" s="5" t="str">
        <f>VLOOKUP(C126,hospital_index!A:C,2, FALSE)</f>
        <v>DRG</v>
      </c>
      <c r="F126" s="5" t="str">
        <f>VLOOKUP(C126,hospital_index!A:C,3, FALSE)</f>
        <v>No</v>
      </c>
      <c r="G126" s="8">
        <v>1293948000</v>
      </c>
      <c r="H126" s="8">
        <v>566092000</v>
      </c>
      <c r="I126" s="8">
        <v>27539000</v>
      </c>
      <c r="J126" s="8">
        <v>593631000</v>
      </c>
      <c r="K126" s="8">
        <v>596319000</v>
      </c>
      <c r="L126" s="8">
        <v>-2688000</v>
      </c>
      <c r="M126" s="9">
        <f t="shared" si="4"/>
        <v>-4.5280654143735758E-3</v>
      </c>
      <c r="N126" s="8">
        <v>8929000</v>
      </c>
      <c r="O126" s="8">
        <f t="shared" si="5"/>
        <v>602560000</v>
      </c>
      <c r="P126" s="8">
        <v>6241000</v>
      </c>
      <c r="Q126" s="9">
        <f t="shared" si="6"/>
        <v>1.0357474774296336E-2</v>
      </c>
      <c r="R126" s="8">
        <v>69585000</v>
      </c>
      <c r="S126" s="8">
        <v>26366000</v>
      </c>
      <c r="T126" s="8">
        <f t="shared" si="7"/>
        <v>95951000</v>
      </c>
      <c r="U126" s="8">
        <v>566155000</v>
      </c>
      <c r="V126" s="8">
        <v>245462000</v>
      </c>
      <c r="W126" s="8">
        <v>320693000</v>
      </c>
    </row>
    <row r="127" spans="1:23" x14ac:dyDescent="0.25">
      <c r="A127" s="4">
        <v>14</v>
      </c>
      <c r="B127" s="4">
        <v>6920003</v>
      </c>
      <c r="C127" t="s">
        <v>30</v>
      </c>
      <c r="D127" s="5">
        <v>2014</v>
      </c>
      <c r="E127" s="5" t="str">
        <f>VLOOKUP(C127,hospital_index!A:C,2, FALSE)</f>
        <v>DRG</v>
      </c>
      <c r="F127" s="5" t="str">
        <f>VLOOKUP(C127,hospital_index!A:C,3, FALSE)</f>
        <v>No</v>
      </c>
      <c r="G127" s="8">
        <v>1398325000</v>
      </c>
      <c r="H127" s="8">
        <v>620665000</v>
      </c>
      <c r="I127" s="8">
        <v>29135000</v>
      </c>
      <c r="J127" s="8">
        <v>649800000</v>
      </c>
      <c r="K127" s="8">
        <v>657348000</v>
      </c>
      <c r="L127" s="8">
        <v>-7548000</v>
      </c>
      <c r="M127" s="9">
        <f t="shared" si="4"/>
        <v>-1.1615881809787627E-2</v>
      </c>
      <c r="N127" s="8">
        <v>8627000</v>
      </c>
      <c r="O127" s="8">
        <f t="shared" si="5"/>
        <v>658427000</v>
      </c>
      <c r="P127" s="8">
        <v>1079000</v>
      </c>
      <c r="Q127" s="9">
        <f t="shared" si="6"/>
        <v>1.6387541823163388E-3</v>
      </c>
      <c r="R127" s="8">
        <v>71768000</v>
      </c>
      <c r="S127" s="8">
        <v>30287000</v>
      </c>
      <c r="T127" s="8">
        <f t="shared" si="7"/>
        <v>102055000</v>
      </c>
      <c r="U127" s="8">
        <v>570194000</v>
      </c>
      <c r="V127" s="8">
        <v>260935000</v>
      </c>
      <c r="W127" s="8">
        <v>309259000</v>
      </c>
    </row>
    <row r="128" spans="1:23" x14ac:dyDescent="0.25">
      <c r="A128" s="4">
        <v>14</v>
      </c>
      <c r="B128" s="4">
        <v>6920003</v>
      </c>
      <c r="C128" t="s">
        <v>30</v>
      </c>
      <c r="D128" s="5">
        <v>2015</v>
      </c>
      <c r="E128" s="5" t="str">
        <f>VLOOKUP(C128,hospital_index!A:C,2, FALSE)</f>
        <v>DRG</v>
      </c>
      <c r="F128" s="5" t="str">
        <f>VLOOKUP(C128,hospital_index!A:C,3, FALSE)</f>
        <v>No</v>
      </c>
      <c r="G128" s="8">
        <v>1505877000</v>
      </c>
      <c r="H128" s="8">
        <v>659189000</v>
      </c>
      <c r="I128" s="8">
        <v>45842000</v>
      </c>
      <c r="J128" s="8">
        <v>705031000</v>
      </c>
      <c r="K128" s="8">
        <v>683316000</v>
      </c>
      <c r="L128" s="8">
        <v>21715000</v>
      </c>
      <c r="M128" s="9">
        <f t="shared" si="4"/>
        <v>3.0800064110656129E-2</v>
      </c>
      <c r="N128" s="8">
        <v>7737000</v>
      </c>
      <c r="O128" s="8">
        <f t="shared" si="5"/>
        <v>712768000</v>
      </c>
      <c r="P128" s="8">
        <v>29452000</v>
      </c>
      <c r="Q128" s="9">
        <f t="shared" si="6"/>
        <v>4.1320598006644518E-2</v>
      </c>
      <c r="R128" s="8">
        <v>26030000</v>
      </c>
      <c r="S128" s="8">
        <v>9970000</v>
      </c>
      <c r="T128" s="8">
        <f t="shared" si="7"/>
        <v>36000000</v>
      </c>
      <c r="U128" s="8">
        <v>590774000</v>
      </c>
      <c r="V128" s="8">
        <v>275357000</v>
      </c>
      <c r="W128" s="8">
        <v>315417000</v>
      </c>
    </row>
    <row r="129" spans="1:23" x14ac:dyDescent="0.25">
      <c r="A129" s="4">
        <v>14</v>
      </c>
      <c r="B129" s="4">
        <v>6920003</v>
      </c>
      <c r="C129" t="s">
        <v>30</v>
      </c>
      <c r="D129" s="5">
        <v>2016</v>
      </c>
      <c r="E129" s="5" t="str">
        <f>VLOOKUP(C129,hospital_index!A:C,2, FALSE)</f>
        <v>DRG</v>
      </c>
      <c r="F129" s="5" t="str">
        <f>VLOOKUP(C129,hospital_index!A:C,3, FALSE)</f>
        <v>No</v>
      </c>
      <c r="G129" s="8">
        <v>1674267000</v>
      </c>
      <c r="H129" s="8">
        <v>716650000</v>
      </c>
      <c r="I129" s="8">
        <v>46292000</v>
      </c>
      <c r="J129" s="8">
        <v>762942000</v>
      </c>
      <c r="K129" s="8">
        <v>776633000</v>
      </c>
      <c r="L129" s="8">
        <v>-13691000</v>
      </c>
      <c r="M129" s="9">
        <f t="shared" si="4"/>
        <v>-1.7945007615257778E-2</v>
      </c>
      <c r="N129" s="8">
        <v>-1862000</v>
      </c>
      <c r="O129" s="8">
        <f t="shared" si="5"/>
        <v>761080000</v>
      </c>
      <c r="P129" s="8">
        <v>-15553000</v>
      </c>
      <c r="Q129" s="9">
        <f t="shared" si="6"/>
        <v>-2.0435433857150364E-2</v>
      </c>
      <c r="R129" s="8">
        <v>34548000</v>
      </c>
      <c r="S129" s="8">
        <v>8299000</v>
      </c>
      <c r="T129" s="8">
        <f t="shared" si="7"/>
        <v>42847000</v>
      </c>
      <c r="U129" s="8">
        <v>605972000</v>
      </c>
      <c r="V129" s="8">
        <v>289639000</v>
      </c>
      <c r="W129" s="8">
        <v>316333000</v>
      </c>
    </row>
    <row r="130" spans="1:23" x14ac:dyDescent="0.25">
      <c r="A130" s="4">
        <v>14</v>
      </c>
      <c r="B130" s="4">
        <v>6920003</v>
      </c>
      <c r="C130" t="s">
        <v>30</v>
      </c>
      <c r="D130" s="5">
        <v>2017</v>
      </c>
      <c r="E130" s="5" t="str">
        <f>VLOOKUP(C130,hospital_index!A:C,2, FALSE)</f>
        <v>DRG</v>
      </c>
      <c r="F130" s="5" t="str">
        <f>VLOOKUP(C130,hospital_index!A:C,3, FALSE)</f>
        <v>No</v>
      </c>
      <c r="G130" s="8">
        <v>1858488000</v>
      </c>
      <c r="H130" s="8">
        <v>778184000</v>
      </c>
      <c r="I130" s="8">
        <v>53520000</v>
      </c>
      <c r="J130" s="8">
        <v>831704000</v>
      </c>
      <c r="K130" s="8">
        <v>846781000</v>
      </c>
      <c r="L130" s="8">
        <v>-15077000</v>
      </c>
      <c r="M130" s="9">
        <f t="shared" si="4"/>
        <v>-1.812784355972798E-2</v>
      </c>
      <c r="N130" s="8">
        <v>2476000</v>
      </c>
      <c r="O130" s="8">
        <f t="shared" si="5"/>
        <v>834180000</v>
      </c>
      <c r="P130" s="8">
        <v>-12601000</v>
      </c>
      <c r="Q130" s="9">
        <f t="shared" si="6"/>
        <v>-1.510585245390683E-2</v>
      </c>
      <c r="R130" s="8">
        <v>50557000</v>
      </c>
      <c r="S130" s="8">
        <v>5546000</v>
      </c>
      <c r="T130" s="8">
        <f t="shared" si="7"/>
        <v>56103000</v>
      </c>
      <c r="U130" s="8">
        <v>672707000</v>
      </c>
      <c r="V130" s="8">
        <v>321642000</v>
      </c>
      <c r="W130" s="8">
        <v>351065000</v>
      </c>
    </row>
    <row r="131" spans="1:23" x14ac:dyDescent="0.25">
      <c r="A131" s="4">
        <v>14</v>
      </c>
      <c r="B131" s="4">
        <v>6920003</v>
      </c>
      <c r="C131" t="s">
        <v>30</v>
      </c>
      <c r="D131" s="5">
        <v>2018</v>
      </c>
      <c r="E131" s="5" t="str">
        <f>VLOOKUP(C131,hospital_index!A:C,2, FALSE)</f>
        <v>DRG</v>
      </c>
      <c r="F131" s="5" t="str">
        <f>VLOOKUP(C131,hospital_index!A:C,3, FALSE)</f>
        <v>No</v>
      </c>
      <c r="G131" s="8">
        <v>2054711000</v>
      </c>
      <c r="H131" s="8">
        <v>834517000</v>
      </c>
      <c r="I131" s="8">
        <v>56155000</v>
      </c>
      <c r="J131" s="8">
        <v>890672000</v>
      </c>
      <c r="K131" s="8">
        <v>939194000</v>
      </c>
      <c r="L131" s="8">
        <v>-48522000</v>
      </c>
      <c r="M131" s="9">
        <f t="shared" ref="M131:M194" si="8">L131/J131</f>
        <v>-5.4477967197801208E-2</v>
      </c>
      <c r="N131" s="8">
        <v>7179000</v>
      </c>
      <c r="O131" s="8">
        <f t="shared" ref="O131:O194" si="9">J131+N131</f>
        <v>897851000</v>
      </c>
      <c r="P131" s="8">
        <v>-41343000</v>
      </c>
      <c r="Q131" s="9">
        <f t="shared" ref="Q131:Q194" si="10">P131/O131</f>
        <v>-4.6046615752502365E-2</v>
      </c>
      <c r="R131" s="8">
        <v>49262000</v>
      </c>
      <c r="S131" s="8">
        <v>17942000</v>
      </c>
      <c r="T131" s="8">
        <f t="shared" ref="T131:T194" si="11">R131+S131</f>
        <v>67204000</v>
      </c>
      <c r="U131" s="8">
        <v>694114000</v>
      </c>
      <c r="V131" s="8">
        <v>354135000</v>
      </c>
      <c r="W131" s="8">
        <v>339979000</v>
      </c>
    </row>
    <row r="132" spans="1:23" x14ac:dyDescent="0.25">
      <c r="A132" s="4">
        <v>17</v>
      </c>
      <c r="B132" s="4">
        <v>6920110</v>
      </c>
      <c r="C132" t="s">
        <v>31</v>
      </c>
      <c r="D132" s="5">
        <v>2006</v>
      </c>
      <c r="E132" s="5" t="str">
        <f>VLOOKUP(C132,hospital_index!A:C,2, FALSE)</f>
        <v>DRG</v>
      </c>
      <c r="F132" s="5" t="str">
        <f>VLOOKUP(C132,hospital_index!A:C,3, FALSE)</f>
        <v>No</v>
      </c>
      <c r="G132" s="8">
        <v>332510054</v>
      </c>
      <c r="H132" s="8">
        <v>185563636</v>
      </c>
      <c r="I132" s="8">
        <v>5435897</v>
      </c>
      <c r="J132" s="8">
        <v>190999533</v>
      </c>
      <c r="K132" s="8">
        <v>184212802</v>
      </c>
      <c r="L132" s="8">
        <v>6786731</v>
      </c>
      <c r="M132" s="9">
        <f t="shared" si="8"/>
        <v>3.5532709915055131E-2</v>
      </c>
      <c r="N132" s="8">
        <v>1091241</v>
      </c>
      <c r="O132" s="8">
        <f t="shared" si="9"/>
        <v>192090774</v>
      </c>
      <c r="P132" s="8">
        <v>7877972</v>
      </c>
      <c r="Q132" s="9">
        <f t="shared" si="10"/>
        <v>4.1011714596974863E-2</v>
      </c>
      <c r="R132" s="8">
        <v>4987756</v>
      </c>
      <c r="S132" s="8">
        <v>9150686</v>
      </c>
      <c r="T132" s="8">
        <f t="shared" si="11"/>
        <v>14138442</v>
      </c>
      <c r="U132" s="8" t="s">
        <v>21</v>
      </c>
      <c r="V132" s="8" t="s">
        <v>21</v>
      </c>
      <c r="W132" s="8" t="s">
        <v>21</v>
      </c>
    </row>
    <row r="133" spans="1:23" x14ac:dyDescent="0.25">
      <c r="A133" s="4">
        <v>17</v>
      </c>
      <c r="B133" s="4">
        <v>6920110</v>
      </c>
      <c r="C133" t="s">
        <v>31</v>
      </c>
      <c r="D133" s="5">
        <v>2007</v>
      </c>
      <c r="E133" s="5" t="str">
        <f>VLOOKUP(C133,hospital_index!A:C,2, FALSE)</f>
        <v>DRG</v>
      </c>
      <c r="F133" s="5" t="str">
        <f>VLOOKUP(C133,hospital_index!A:C,3, FALSE)</f>
        <v>No</v>
      </c>
      <c r="G133" s="8">
        <v>385049406</v>
      </c>
      <c r="H133" s="8">
        <v>213136011</v>
      </c>
      <c r="I133" s="8">
        <v>2245020</v>
      </c>
      <c r="J133" s="8">
        <v>215381031</v>
      </c>
      <c r="K133" s="8">
        <v>207765194</v>
      </c>
      <c r="L133" s="8">
        <v>7615838</v>
      </c>
      <c r="M133" s="9">
        <f t="shared" si="8"/>
        <v>3.5359836307961585E-2</v>
      </c>
      <c r="N133" s="8">
        <v>1152572</v>
      </c>
      <c r="O133" s="8">
        <f t="shared" si="9"/>
        <v>216533603</v>
      </c>
      <c r="P133" s="8">
        <v>8768410</v>
      </c>
      <c r="Q133" s="9">
        <f t="shared" si="10"/>
        <v>4.0494453879290043E-2</v>
      </c>
      <c r="R133" s="8">
        <v>5709136</v>
      </c>
      <c r="S133" s="8">
        <v>6962422</v>
      </c>
      <c r="T133" s="8">
        <f t="shared" si="11"/>
        <v>12671558</v>
      </c>
      <c r="U133" s="8">
        <v>144339108</v>
      </c>
      <c r="V133" s="8">
        <v>80364839</v>
      </c>
      <c r="W133" s="8">
        <v>63974269</v>
      </c>
    </row>
    <row r="134" spans="1:23" x14ac:dyDescent="0.25">
      <c r="A134" s="4">
        <v>17</v>
      </c>
      <c r="B134" s="4">
        <v>6920110</v>
      </c>
      <c r="C134" t="s">
        <v>31</v>
      </c>
      <c r="D134" s="5">
        <v>2008</v>
      </c>
      <c r="E134" s="5" t="str">
        <f>VLOOKUP(C134,hospital_index!A:C,2, FALSE)</f>
        <v>DRG</v>
      </c>
      <c r="F134" s="5" t="str">
        <f>VLOOKUP(C134,hospital_index!A:C,3, FALSE)</f>
        <v>No</v>
      </c>
      <c r="G134" s="8">
        <v>431274647</v>
      </c>
      <c r="H134" s="8">
        <v>231575701</v>
      </c>
      <c r="I134" s="8">
        <v>8505444</v>
      </c>
      <c r="J134" s="8">
        <v>240204389</v>
      </c>
      <c r="K134" s="8">
        <v>234119842</v>
      </c>
      <c r="L134" s="8">
        <v>6084547</v>
      </c>
      <c r="M134" s="9">
        <f t="shared" si="8"/>
        <v>2.5330707008854862E-2</v>
      </c>
      <c r="N134" s="8">
        <v>-859326</v>
      </c>
      <c r="O134" s="8">
        <f t="shared" si="9"/>
        <v>239345063</v>
      </c>
      <c r="P134" s="8">
        <v>5225221</v>
      </c>
      <c r="Q134" s="9">
        <f t="shared" si="10"/>
        <v>2.1831329773449308E-2</v>
      </c>
      <c r="R134" s="8">
        <v>7453017</v>
      </c>
      <c r="S134" s="8">
        <v>10162949</v>
      </c>
      <c r="T134" s="8">
        <f t="shared" si="11"/>
        <v>17615966</v>
      </c>
      <c r="U134" s="8">
        <v>167258896</v>
      </c>
      <c r="V134" s="8">
        <v>82756111</v>
      </c>
      <c r="W134" s="8">
        <v>84502785</v>
      </c>
    </row>
    <row r="135" spans="1:23" x14ac:dyDescent="0.25">
      <c r="A135" s="4">
        <v>17</v>
      </c>
      <c r="B135" s="4">
        <v>6920110</v>
      </c>
      <c r="C135" t="s">
        <v>31</v>
      </c>
      <c r="D135" s="5">
        <v>2009</v>
      </c>
      <c r="E135" s="5" t="str">
        <f>VLOOKUP(C135,hospital_index!A:C,2, FALSE)</f>
        <v>DRG</v>
      </c>
      <c r="F135" s="5" t="str">
        <f>VLOOKUP(C135,hospital_index!A:C,3, FALSE)</f>
        <v>No</v>
      </c>
      <c r="G135" s="8">
        <v>470847998</v>
      </c>
      <c r="H135" s="8">
        <v>254367287</v>
      </c>
      <c r="I135" s="8">
        <v>8359742</v>
      </c>
      <c r="J135" s="8">
        <v>262727029</v>
      </c>
      <c r="K135" s="8">
        <v>256544694</v>
      </c>
      <c r="L135" s="8">
        <v>6182335</v>
      </c>
      <c r="M135" s="9">
        <f t="shared" si="8"/>
        <v>2.3531400722382471E-2</v>
      </c>
      <c r="N135" s="8">
        <v>831442</v>
      </c>
      <c r="O135" s="8">
        <f t="shared" si="9"/>
        <v>263558471</v>
      </c>
      <c r="P135" s="8">
        <v>7013777</v>
      </c>
      <c r="Q135" s="9">
        <f t="shared" si="10"/>
        <v>2.6611844322013842E-2</v>
      </c>
      <c r="R135" s="8">
        <v>17007975</v>
      </c>
      <c r="S135" s="8">
        <v>3676012</v>
      </c>
      <c r="T135" s="8">
        <f t="shared" si="11"/>
        <v>20683987</v>
      </c>
      <c r="U135" s="8">
        <v>192866701</v>
      </c>
      <c r="V135" s="8">
        <v>91562751</v>
      </c>
      <c r="W135" s="8">
        <v>101303950</v>
      </c>
    </row>
    <row r="136" spans="1:23" x14ac:dyDescent="0.25">
      <c r="A136" s="4">
        <v>17</v>
      </c>
      <c r="B136" s="4">
        <v>6920110</v>
      </c>
      <c r="C136" t="s">
        <v>31</v>
      </c>
      <c r="D136" s="5">
        <v>2010</v>
      </c>
      <c r="E136" s="5" t="str">
        <f>VLOOKUP(C136,hospital_index!A:C,2, FALSE)</f>
        <v>DRG</v>
      </c>
      <c r="F136" s="5" t="str">
        <f>VLOOKUP(C136,hospital_index!A:C,3, FALSE)</f>
        <v>No</v>
      </c>
      <c r="G136" s="8">
        <v>541690597</v>
      </c>
      <c r="H136" s="8">
        <v>290527611</v>
      </c>
      <c r="I136" s="8">
        <v>8570997</v>
      </c>
      <c r="J136" s="8">
        <v>299098608</v>
      </c>
      <c r="K136" s="8">
        <v>296749483</v>
      </c>
      <c r="L136" s="8">
        <v>2349124</v>
      </c>
      <c r="M136" s="9">
        <f t="shared" si="8"/>
        <v>7.8540118113822853E-3</v>
      </c>
      <c r="N136" s="8">
        <v>506559</v>
      </c>
      <c r="O136" s="8">
        <f t="shared" si="9"/>
        <v>299605167</v>
      </c>
      <c r="P136" s="8">
        <v>2855684</v>
      </c>
      <c r="Q136" s="9">
        <f t="shared" si="10"/>
        <v>9.5314911574939567E-3</v>
      </c>
      <c r="R136" s="8">
        <v>19751468</v>
      </c>
      <c r="S136" s="8">
        <v>9160625</v>
      </c>
      <c r="T136" s="8">
        <f t="shared" si="11"/>
        <v>28912093</v>
      </c>
      <c r="U136" s="8">
        <v>214956971</v>
      </c>
      <c r="V136" s="8">
        <v>100234926</v>
      </c>
      <c r="W136" s="8">
        <v>114722045</v>
      </c>
    </row>
    <row r="137" spans="1:23" x14ac:dyDescent="0.25">
      <c r="A137" s="4">
        <v>17</v>
      </c>
      <c r="B137" s="4">
        <v>6920110</v>
      </c>
      <c r="C137" t="s">
        <v>31</v>
      </c>
      <c r="D137" s="5">
        <v>2011</v>
      </c>
      <c r="E137" s="5" t="str">
        <f>VLOOKUP(C137,hospital_index!A:C,2, FALSE)</f>
        <v>DRG</v>
      </c>
      <c r="F137" s="5" t="str">
        <f>VLOOKUP(C137,hospital_index!A:C,3, FALSE)</f>
        <v>No</v>
      </c>
      <c r="G137" s="8">
        <v>594370289</v>
      </c>
      <c r="H137" s="8">
        <v>305931903</v>
      </c>
      <c r="I137" s="8">
        <v>9001870</v>
      </c>
      <c r="J137" s="8">
        <v>314933774</v>
      </c>
      <c r="K137" s="8">
        <v>317548266</v>
      </c>
      <c r="L137" s="8">
        <v>-2614492</v>
      </c>
      <c r="M137" s="9">
        <f t="shared" si="8"/>
        <v>-8.3017199673224001E-3</v>
      </c>
      <c r="N137" s="8">
        <v>642067</v>
      </c>
      <c r="O137" s="8">
        <f t="shared" si="9"/>
        <v>315575841</v>
      </c>
      <c r="P137" s="8">
        <v>-1972425</v>
      </c>
      <c r="Q137" s="9">
        <f t="shared" si="10"/>
        <v>-6.2502408097836618E-3</v>
      </c>
      <c r="R137" s="8">
        <v>21840596</v>
      </c>
      <c r="S137" s="8">
        <v>9747456</v>
      </c>
      <c r="T137" s="8">
        <f t="shared" si="11"/>
        <v>31588052</v>
      </c>
      <c r="U137" s="8">
        <v>221831152</v>
      </c>
      <c r="V137" s="8">
        <v>108848402</v>
      </c>
      <c r="W137" s="8">
        <v>112982750</v>
      </c>
    </row>
    <row r="138" spans="1:23" x14ac:dyDescent="0.25">
      <c r="A138" s="4">
        <v>17</v>
      </c>
      <c r="B138" s="4">
        <v>6920110</v>
      </c>
      <c r="C138" t="s">
        <v>31</v>
      </c>
      <c r="D138" s="5">
        <v>2012</v>
      </c>
      <c r="E138" s="5" t="str">
        <f>VLOOKUP(C138,hospital_index!A:C,2, FALSE)</f>
        <v>DRG</v>
      </c>
      <c r="F138" s="5" t="str">
        <f>VLOOKUP(C138,hospital_index!A:C,3, FALSE)</f>
        <v>No</v>
      </c>
      <c r="G138" s="8">
        <v>618216627</v>
      </c>
      <c r="H138" s="8">
        <v>312047653</v>
      </c>
      <c r="I138" s="8">
        <v>9689032</v>
      </c>
      <c r="J138" s="8">
        <v>321736685</v>
      </c>
      <c r="K138" s="8">
        <v>327241969</v>
      </c>
      <c r="L138" s="8">
        <v>-5505284</v>
      </c>
      <c r="M138" s="9">
        <f t="shared" si="8"/>
        <v>-1.7111147894123421E-2</v>
      </c>
      <c r="N138" s="8">
        <v>2465849</v>
      </c>
      <c r="O138" s="8">
        <f t="shared" si="9"/>
        <v>324202534</v>
      </c>
      <c r="P138" s="8">
        <v>-3039435</v>
      </c>
      <c r="Q138" s="9">
        <f t="shared" si="10"/>
        <v>-9.3751117935432296E-3</v>
      </c>
      <c r="R138" s="8">
        <v>20537794</v>
      </c>
      <c r="S138" s="8">
        <v>9895277</v>
      </c>
      <c r="T138" s="8">
        <f t="shared" si="11"/>
        <v>30433071</v>
      </c>
      <c r="U138" s="8">
        <v>205094299</v>
      </c>
      <c r="V138" s="8">
        <v>96413893</v>
      </c>
      <c r="W138" s="8">
        <v>108680406</v>
      </c>
    </row>
    <row r="139" spans="1:23" x14ac:dyDescent="0.25">
      <c r="A139" s="4">
        <v>17</v>
      </c>
      <c r="B139" s="4">
        <v>6920110</v>
      </c>
      <c r="C139" t="s">
        <v>31</v>
      </c>
      <c r="D139" s="5">
        <v>2013</v>
      </c>
      <c r="E139" s="5" t="str">
        <f>VLOOKUP(C139,hospital_index!A:C,2, FALSE)</f>
        <v>DRG</v>
      </c>
      <c r="F139" s="5" t="str">
        <f>VLOOKUP(C139,hospital_index!A:C,3, FALSE)</f>
        <v>No</v>
      </c>
      <c r="G139" s="8">
        <v>624329324</v>
      </c>
      <c r="H139" s="8">
        <v>305994496</v>
      </c>
      <c r="I139" s="8">
        <v>9700626</v>
      </c>
      <c r="J139" s="8">
        <v>315695122</v>
      </c>
      <c r="K139" s="8">
        <v>328150869</v>
      </c>
      <c r="L139" s="8">
        <v>-12455747</v>
      </c>
      <c r="M139" s="9">
        <f t="shared" si="8"/>
        <v>-3.9454987207562874E-2</v>
      </c>
      <c r="N139" s="8">
        <v>1386264</v>
      </c>
      <c r="O139" s="8">
        <f t="shared" si="9"/>
        <v>317081386</v>
      </c>
      <c r="P139" s="8">
        <v>-11069483</v>
      </c>
      <c r="Q139" s="9">
        <f t="shared" si="10"/>
        <v>-3.4910541863217411E-2</v>
      </c>
      <c r="R139" s="8">
        <v>24225878</v>
      </c>
      <c r="S139" s="8">
        <v>8036622</v>
      </c>
      <c r="T139" s="8">
        <f t="shared" si="11"/>
        <v>32262500</v>
      </c>
      <c r="U139" s="8">
        <v>203716245</v>
      </c>
      <c r="V139" s="8">
        <v>103680771</v>
      </c>
      <c r="W139" s="8">
        <v>100035474</v>
      </c>
    </row>
    <row r="140" spans="1:23" x14ac:dyDescent="0.25">
      <c r="A140" s="4">
        <v>17</v>
      </c>
      <c r="B140" s="4">
        <v>6920110</v>
      </c>
      <c r="C140" t="s">
        <v>31</v>
      </c>
      <c r="D140" s="5">
        <v>2014</v>
      </c>
      <c r="E140" s="5" t="str">
        <f>VLOOKUP(C140,hospital_index!A:C,2, FALSE)</f>
        <v>DRG</v>
      </c>
      <c r="F140" s="5" t="str">
        <f>VLOOKUP(C140,hospital_index!A:C,3, FALSE)</f>
        <v>No</v>
      </c>
      <c r="G140" s="8">
        <v>648186521</v>
      </c>
      <c r="H140" s="8">
        <v>312270629</v>
      </c>
      <c r="I140" s="8">
        <v>10170966</v>
      </c>
      <c r="J140" s="8">
        <v>322441595</v>
      </c>
      <c r="K140" s="8">
        <v>330158917</v>
      </c>
      <c r="L140" s="8">
        <v>-7717322</v>
      </c>
      <c r="M140" s="9">
        <f t="shared" si="8"/>
        <v>-2.3934015088841128E-2</v>
      </c>
      <c r="N140" s="8">
        <v>1290036</v>
      </c>
      <c r="O140" s="8">
        <f t="shared" si="9"/>
        <v>323731631</v>
      </c>
      <c r="P140" s="8">
        <v>-6427286</v>
      </c>
      <c r="Q140" s="9">
        <f t="shared" si="10"/>
        <v>-1.9853747315782065E-2</v>
      </c>
      <c r="R140" s="8">
        <v>7098677</v>
      </c>
      <c r="S140" s="8">
        <v>6964144</v>
      </c>
      <c r="T140" s="8">
        <f t="shared" si="11"/>
        <v>14062821</v>
      </c>
      <c r="U140" s="8">
        <v>207273108</v>
      </c>
      <c r="V140" s="8">
        <v>112966446</v>
      </c>
      <c r="W140" s="8">
        <v>94306662</v>
      </c>
    </row>
    <row r="141" spans="1:23" x14ac:dyDescent="0.25">
      <c r="A141" s="4">
        <v>17</v>
      </c>
      <c r="B141" s="4">
        <v>6920110</v>
      </c>
      <c r="C141" t="s">
        <v>31</v>
      </c>
      <c r="D141" s="5">
        <v>2015</v>
      </c>
      <c r="E141" s="5" t="str">
        <f>VLOOKUP(C141,hospital_index!A:C,2, FALSE)</f>
        <v>DRG</v>
      </c>
      <c r="F141" s="5" t="str">
        <f>VLOOKUP(C141,hospital_index!A:C,3, FALSE)</f>
        <v>No</v>
      </c>
      <c r="G141" s="8">
        <v>708498934</v>
      </c>
      <c r="H141" s="8">
        <v>356536543</v>
      </c>
      <c r="I141" s="8">
        <v>14064524</v>
      </c>
      <c r="J141" s="8">
        <v>370601067</v>
      </c>
      <c r="K141" s="8">
        <v>362168699</v>
      </c>
      <c r="L141" s="8">
        <v>8432368</v>
      </c>
      <c r="M141" s="9">
        <f t="shared" si="8"/>
        <v>2.2753221053192489E-2</v>
      </c>
      <c r="N141" s="8">
        <v>1361685</v>
      </c>
      <c r="O141" s="8">
        <f t="shared" si="9"/>
        <v>371962752</v>
      </c>
      <c r="P141" s="8">
        <v>9794053</v>
      </c>
      <c r="Q141" s="9">
        <f t="shared" si="10"/>
        <v>2.6330735933473251E-2</v>
      </c>
      <c r="R141" s="8">
        <v>9454892</v>
      </c>
      <c r="S141" s="8">
        <v>893135</v>
      </c>
      <c r="T141" s="8">
        <f t="shared" si="11"/>
        <v>10348027</v>
      </c>
      <c r="U141" s="8">
        <v>220705140</v>
      </c>
      <c r="V141" s="8">
        <v>122377805</v>
      </c>
      <c r="W141" s="8">
        <v>98327335</v>
      </c>
    </row>
    <row r="142" spans="1:23" x14ac:dyDescent="0.25">
      <c r="A142" s="4">
        <v>17</v>
      </c>
      <c r="B142" s="4">
        <v>6920110</v>
      </c>
      <c r="C142" t="s">
        <v>31</v>
      </c>
      <c r="D142" s="5">
        <v>2016</v>
      </c>
      <c r="E142" s="5" t="str">
        <f>VLOOKUP(C142,hospital_index!A:C,2, FALSE)</f>
        <v>DRG</v>
      </c>
      <c r="F142" s="5" t="str">
        <f>VLOOKUP(C142,hospital_index!A:C,3, FALSE)</f>
        <v>No</v>
      </c>
      <c r="G142" s="8">
        <v>764822070</v>
      </c>
      <c r="H142" s="8">
        <v>382146350</v>
      </c>
      <c r="I142" s="8">
        <v>15752541</v>
      </c>
      <c r="J142" s="8">
        <v>397898891</v>
      </c>
      <c r="K142" s="8">
        <v>408077455</v>
      </c>
      <c r="L142" s="8">
        <v>-10178563</v>
      </c>
      <c r="M142" s="9">
        <f t="shared" si="8"/>
        <v>-2.5580777504604808E-2</v>
      </c>
      <c r="N142" s="8">
        <v>936255</v>
      </c>
      <c r="O142" s="8">
        <f t="shared" si="9"/>
        <v>398835146</v>
      </c>
      <c r="P142" s="8">
        <v>-9242308</v>
      </c>
      <c r="Q142" s="9">
        <f t="shared" si="10"/>
        <v>-2.3173253642997649E-2</v>
      </c>
      <c r="R142" s="8">
        <v>9265709</v>
      </c>
      <c r="S142" s="8">
        <v>4013261</v>
      </c>
      <c r="T142" s="8">
        <f t="shared" si="11"/>
        <v>13278970</v>
      </c>
      <c r="U142" s="8">
        <v>224859886</v>
      </c>
      <c r="V142" s="8">
        <v>130376623</v>
      </c>
      <c r="W142" s="8">
        <v>94483262</v>
      </c>
    </row>
    <row r="143" spans="1:23" x14ac:dyDescent="0.25">
      <c r="A143" s="4">
        <v>17</v>
      </c>
      <c r="B143" s="4">
        <v>6920110</v>
      </c>
      <c r="C143" t="s">
        <v>31</v>
      </c>
      <c r="D143" s="5">
        <v>2017</v>
      </c>
      <c r="E143" s="5" t="str">
        <f>VLOOKUP(C143,hospital_index!A:C,2, FALSE)</f>
        <v>DRG</v>
      </c>
      <c r="F143" s="5" t="str">
        <f>VLOOKUP(C143,hospital_index!A:C,3, FALSE)</f>
        <v>No</v>
      </c>
      <c r="G143" s="8">
        <v>798187552</v>
      </c>
      <c r="H143" s="8">
        <v>392186200</v>
      </c>
      <c r="I143" s="8">
        <v>21759803</v>
      </c>
      <c r="J143" s="8">
        <v>413946003</v>
      </c>
      <c r="K143" s="8">
        <v>428068311</v>
      </c>
      <c r="L143" s="8">
        <v>-14122308</v>
      </c>
      <c r="M143" s="9">
        <f t="shared" si="8"/>
        <v>-3.4116304778041305E-2</v>
      </c>
      <c r="N143" s="8">
        <v>1851467</v>
      </c>
      <c r="O143" s="8">
        <f t="shared" si="9"/>
        <v>415797470</v>
      </c>
      <c r="P143" s="8">
        <v>-12270841</v>
      </c>
      <c r="Q143" s="9">
        <f t="shared" si="10"/>
        <v>-2.951158168422718E-2</v>
      </c>
      <c r="R143" s="8">
        <v>9439947</v>
      </c>
      <c r="S143" s="8">
        <v>2532710</v>
      </c>
      <c r="T143" s="8">
        <f t="shared" si="11"/>
        <v>11972657</v>
      </c>
      <c r="U143" s="8">
        <v>219953335</v>
      </c>
      <c r="V143" s="8">
        <v>126273281</v>
      </c>
      <c r="W143" s="8">
        <v>93680054</v>
      </c>
    </row>
    <row r="144" spans="1:23" x14ac:dyDescent="0.25">
      <c r="A144" s="4">
        <v>17</v>
      </c>
      <c r="B144" s="4">
        <v>6920110</v>
      </c>
      <c r="C144" t="s">
        <v>31</v>
      </c>
      <c r="D144" s="5">
        <v>2018</v>
      </c>
      <c r="E144" s="5" t="str">
        <f>VLOOKUP(C144,hospital_index!A:C,2, FALSE)</f>
        <v>DRG</v>
      </c>
      <c r="F144" s="5" t="str">
        <f>VLOOKUP(C144,hospital_index!A:C,3, FALSE)</f>
        <v>No</v>
      </c>
      <c r="G144" s="8">
        <v>823324043</v>
      </c>
      <c r="H144" s="8">
        <v>400007519</v>
      </c>
      <c r="I144" s="8">
        <v>26441130</v>
      </c>
      <c r="J144" s="8">
        <v>426448649</v>
      </c>
      <c r="K144" s="8">
        <v>450167849</v>
      </c>
      <c r="L144" s="8">
        <v>-23719200</v>
      </c>
      <c r="M144" s="9">
        <f t="shared" si="8"/>
        <v>-5.5620295797912118E-2</v>
      </c>
      <c r="N144" s="8">
        <v>-662433</v>
      </c>
      <c r="O144" s="8">
        <f t="shared" si="9"/>
        <v>425786216</v>
      </c>
      <c r="P144" s="8">
        <v>-24381633</v>
      </c>
      <c r="Q144" s="9">
        <f t="shared" si="10"/>
        <v>-5.7262616974899913E-2</v>
      </c>
      <c r="R144" s="8">
        <v>11087309</v>
      </c>
      <c r="S144" s="8">
        <v>3627775</v>
      </c>
      <c r="T144" s="8">
        <f t="shared" si="11"/>
        <v>14715084</v>
      </c>
      <c r="U144" s="8">
        <v>229671457</v>
      </c>
      <c r="V144" s="8">
        <v>134800434</v>
      </c>
      <c r="W144" s="8">
        <v>94871023</v>
      </c>
    </row>
    <row r="145" spans="1:23" x14ac:dyDescent="0.25">
      <c r="A145" s="4">
        <v>18</v>
      </c>
      <c r="B145" s="4">
        <v>6920418</v>
      </c>
      <c r="C145" t="s">
        <v>32</v>
      </c>
      <c r="D145" s="5">
        <v>2006</v>
      </c>
      <c r="E145" s="5" t="str">
        <f>VLOOKUP(C145,hospital_index!A:C,2, FALSE)</f>
        <v>DRG</v>
      </c>
      <c r="F145" s="5" t="str">
        <f>VLOOKUP(C145,hospital_index!A:C,3, FALSE)</f>
        <v>No</v>
      </c>
      <c r="G145" s="8">
        <v>415003150</v>
      </c>
      <c r="H145" s="8">
        <v>220476512</v>
      </c>
      <c r="I145" s="8">
        <v>3734122</v>
      </c>
      <c r="J145" s="8">
        <v>224210634</v>
      </c>
      <c r="K145" s="8">
        <v>219152022</v>
      </c>
      <c r="L145" s="8">
        <v>5058612</v>
      </c>
      <c r="M145" s="9">
        <f t="shared" si="8"/>
        <v>2.2561873670987435E-2</v>
      </c>
      <c r="N145" s="8">
        <v>4919461</v>
      </c>
      <c r="O145" s="8">
        <f t="shared" si="9"/>
        <v>229130095</v>
      </c>
      <c r="P145" s="8">
        <v>9978073</v>
      </c>
      <c r="Q145" s="9">
        <f t="shared" si="10"/>
        <v>4.3547631750425454E-2</v>
      </c>
      <c r="R145" s="8">
        <v>20091921</v>
      </c>
      <c r="S145" s="8">
        <v>3945168</v>
      </c>
      <c r="T145" s="8">
        <f t="shared" si="11"/>
        <v>24037089</v>
      </c>
      <c r="U145" s="8" t="s">
        <v>21</v>
      </c>
      <c r="V145" s="8" t="s">
        <v>21</v>
      </c>
      <c r="W145" s="8" t="s">
        <v>21</v>
      </c>
    </row>
    <row r="146" spans="1:23" x14ac:dyDescent="0.25">
      <c r="A146" s="4">
        <v>18</v>
      </c>
      <c r="B146" s="4">
        <v>6920418</v>
      </c>
      <c r="C146" t="s">
        <v>32</v>
      </c>
      <c r="D146" s="5">
        <v>2007</v>
      </c>
      <c r="E146" s="5" t="str">
        <f>VLOOKUP(C146,hospital_index!A:C,2, FALSE)</f>
        <v>DRG</v>
      </c>
      <c r="F146" s="5" t="str">
        <f>VLOOKUP(C146,hospital_index!A:C,3, FALSE)</f>
        <v>No</v>
      </c>
      <c r="G146" s="8">
        <v>474595101</v>
      </c>
      <c r="H146" s="8">
        <v>234353813</v>
      </c>
      <c r="I146" s="8">
        <v>3033726</v>
      </c>
      <c r="J146" s="8">
        <v>237387539</v>
      </c>
      <c r="K146" s="8">
        <v>229113747</v>
      </c>
      <c r="L146" s="8">
        <v>8273792</v>
      </c>
      <c r="M146" s="9">
        <f t="shared" si="8"/>
        <v>3.4853522787478747E-2</v>
      </c>
      <c r="N146" s="8">
        <v>8013428</v>
      </c>
      <c r="O146" s="8">
        <f t="shared" si="9"/>
        <v>245400967</v>
      </c>
      <c r="P146" s="8">
        <v>16287220</v>
      </c>
      <c r="Q146" s="9">
        <f t="shared" si="10"/>
        <v>6.6369828118892457E-2</v>
      </c>
      <c r="R146" s="8">
        <v>24349577</v>
      </c>
      <c r="S146" s="8">
        <v>6592045</v>
      </c>
      <c r="T146" s="8">
        <f t="shared" si="11"/>
        <v>30941622</v>
      </c>
      <c r="U146" s="8">
        <v>222930424</v>
      </c>
      <c r="V146" s="8">
        <v>150449927</v>
      </c>
      <c r="W146" s="8">
        <v>72480497</v>
      </c>
    </row>
    <row r="147" spans="1:23" x14ac:dyDescent="0.25">
      <c r="A147" s="4">
        <v>18</v>
      </c>
      <c r="B147" s="4">
        <v>6920418</v>
      </c>
      <c r="C147" t="s">
        <v>32</v>
      </c>
      <c r="D147" s="5">
        <v>2008</v>
      </c>
      <c r="E147" s="5" t="str">
        <f>VLOOKUP(C147,hospital_index!A:C,2, FALSE)</f>
        <v>DRG</v>
      </c>
      <c r="F147" s="5" t="str">
        <f>VLOOKUP(C147,hospital_index!A:C,3, FALSE)</f>
        <v>No</v>
      </c>
      <c r="G147" s="8">
        <v>510236757</v>
      </c>
      <c r="H147" s="8">
        <v>240638200</v>
      </c>
      <c r="I147" s="8">
        <v>3027713</v>
      </c>
      <c r="J147" s="8">
        <v>243665913</v>
      </c>
      <c r="K147" s="8">
        <v>241845059</v>
      </c>
      <c r="L147" s="8">
        <v>1820854</v>
      </c>
      <c r="M147" s="9">
        <f t="shared" si="8"/>
        <v>7.4727481475835317E-3</v>
      </c>
      <c r="N147" s="8">
        <v>8460179</v>
      </c>
      <c r="O147" s="8">
        <f t="shared" si="9"/>
        <v>252126092</v>
      </c>
      <c r="P147" s="8">
        <v>10281033</v>
      </c>
      <c r="Q147" s="9">
        <f t="shared" si="10"/>
        <v>4.0777346439812345E-2</v>
      </c>
      <c r="R147" s="8">
        <v>25784427</v>
      </c>
      <c r="S147" s="8">
        <v>8560348</v>
      </c>
      <c r="T147" s="8">
        <f t="shared" si="11"/>
        <v>34344775</v>
      </c>
      <c r="U147" s="8">
        <v>237353025</v>
      </c>
      <c r="V147" s="8">
        <v>160962570</v>
      </c>
      <c r="W147" s="8">
        <v>76390455</v>
      </c>
    </row>
    <row r="148" spans="1:23" x14ac:dyDescent="0.25">
      <c r="A148" s="4">
        <v>18</v>
      </c>
      <c r="B148" s="4">
        <v>6920418</v>
      </c>
      <c r="C148" t="s">
        <v>32</v>
      </c>
      <c r="D148" s="5">
        <v>2009</v>
      </c>
      <c r="E148" s="5" t="str">
        <f>VLOOKUP(C148,hospital_index!A:C,2, FALSE)</f>
        <v>DRG</v>
      </c>
      <c r="F148" s="5" t="str">
        <f>VLOOKUP(C148,hospital_index!A:C,3, FALSE)</f>
        <v>No</v>
      </c>
      <c r="G148" s="8">
        <v>578213000</v>
      </c>
      <c r="H148" s="8">
        <v>274215000</v>
      </c>
      <c r="I148" s="8">
        <v>3302000</v>
      </c>
      <c r="J148" s="8">
        <v>277517000</v>
      </c>
      <c r="K148" s="8">
        <v>268590000</v>
      </c>
      <c r="L148" s="8">
        <v>8927000</v>
      </c>
      <c r="M148" s="9">
        <f t="shared" si="8"/>
        <v>3.2167398753950208E-2</v>
      </c>
      <c r="N148" s="8">
        <v>-15538000</v>
      </c>
      <c r="O148" s="8">
        <f t="shared" si="9"/>
        <v>261979000</v>
      </c>
      <c r="P148" s="8">
        <v>-6611000</v>
      </c>
      <c r="Q148" s="9">
        <f t="shared" si="10"/>
        <v>-2.5234847067894754E-2</v>
      </c>
      <c r="R148" s="8">
        <v>27987814</v>
      </c>
      <c r="S148" s="8">
        <v>10954096</v>
      </c>
      <c r="T148" s="8">
        <f t="shared" si="11"/>
        <v>38941910</v>
      </c>
      <c r="U148" s="8">
        <v>249680972</v>
      </c>
      <c r="V148" s="8">
        <v>172580653</v>
      </c>
      <c r="W148" s="8">
        <v>77100319</v>
      </c>
    </row>
    <row r="149" spans="1:23" x14ac:dyDescent="0.25">
      <c r="A149" s="4">
        <v>18</v>
      </c>
      <c r="B149" s="4">
        <v>6920418</v>
      </c>
      <c r="C149" t="s">
        <v>32</v>
      </c>
      <c r="D149" s="5">
        <v>2010</v>
      </c>
      <c r="E149" s="5" t="str">
        <f>VLOOKUP(C149,hospital_index!A:C,2, FALSE)</f>
        <v>DRG</v>
      </c>
      <c r="F149" s="5" t="str">
        <f>VLOOKUP(C149,hospital_index!A:C,3, FALSE)</f>
        <v>No</v>
      </c>
      <c r="G149" s="8">
        <v>606891581</v>
      </c>
      <c r="H149" s="8">
        <v>282590284</v>
      </c>
      <c r="I149" s="8">
        <v>3452178</v>
      </c>
      <c r="J149" s="8">
        <v>286042462</v>
      </c>
      <c r="K149" s="8">
        <v>274095985</v>
      </c>
      <c r="L149" s="8">
        <v>11946477</v>
      </c>
      <c r="M149" s="9">
        <f t="shared" si="8"/>
        <v>4.1764697858040392E-2</v>
      </c>
      <c r="N149" s="8">
        <v>16076200</v>
      </c>
      <c r="O149" s="8">
        <f t="shared" si="9"/>
        <v>302118662</v>
      </c>
      <c r="P149" s="8">
        <v>28022677</v>
      </c>
      <c r="Q149" s="9">
        <f t="shared" si="10"/>
        <v>9.2753876289840054E-2</v>
      </c>
      <c r="R149" s="8">
        <v>34347385</v>
      </c>
      <c r="S149" s="8">
        <v>10466941</v>
      </c>
      <c r="T149" s="8">
        <f t="shared" si="11"/>
        <v>44814326</v>
      </c>
      <c r="U149" s="8">
        <v>272129551</v>
      </c>
      <c r="V149" s="8">
        <v>188549562</v>
      </c>
      <c r="W149" s="8">
        <v>83579989</v>
      </c>
    </row>
    <row r="150" spans="1:23" x14ac:dyDescent="0.25">
      <c r="A150" s="4">
        <v>18</v>
      </c>
      <c r="B150" s="4">
        <v>6920418</v>
      </c>
      <c r="C150" t="s">
        <v>32</v>
      </c>
      <c r="D150" s="5">
        <v>2011</v>
      </c>
      <c r="E150" s="5" t="str">
        <f>VLOOKUP(C150,hospital_index!A:C,2, FALSE)</f>
        <v>DRG</v>
      </c>
      <c r="F150" s="5" t="str">
        <f>VLOOKUP(C150,hospital_index!A:C,3, FALSE)</f>
        <v>No</v>
      </c>
      <c r="G150" s="8">
        <v>610125000</v>
      </c>
      <c r="H150" s="8">
        <v>275834000</v>
      </c>
      <c r="I150" s="8">
        <v>3505000</v>
      </c>
      <c r="J150" s="8">
        <v>279339000</v>
      </c>
      <c r="K150" s="8">
        <v>276394000</v>
      </c>
      <c r="L150" s="8">
        <v>2945000</v>
      </c>
      <c r="M150" s="9">
        <f t="shared" si="8"/>
        <v>1.0542745552894512E-2</v>
      </c>
      <c r="N150" s="8">
        <v>11224000</v>
      </c>
      <c r="O150" s="8">
        <f t="shared" si="9"/>
        <v>290563000</v>
      </c>
      <c r="P150" s="8">
        <v>14169000</v>
      </c>
      <c r="Q150" s="9">
        <f t="shared" si="10"/>
        <v>4.8763951363387632E-2</v>
      </c>
      <c r="R150" s="8">
        <v>35236000</v>
      </c>
      <c r="S150" s="8">
        <v>5886000</v>
      </c>
      <c r="T150" s="8">
        <f t="shared" si="11"/>
        <v>41122000</v>
      </c>
      <c r="U150" s="8">
        <v>276237000</v>
      </c>
      <c r="V150" s="8">
        <v>200671000</v>
      </c>
      <c r="W150" s="8">
        <v>75566000</v>
      </c>
    </row>
    <row r="151" spans="1:23" x14ac:dyDescent="0.25">
      <c r="A151" s="4">
        <v>18</v>
      </c>
      <c r="B151" s="4">
        <v>6920418</v>
      </c>
      <c r="C151" t="s">
        <v>32</v>
      </c>
      <c r="D151" s="5">
        <v>2012</v>
      </c>
      <c r="E151" s="5" t="str">
        <f>VLOOKUP(C151,hospital_index!A:C,2, FALSE)</f>
        <v>DRG</v>
      </c>
      <c r="F151" s="5" t="str">
        <f>VLOOKUP(C151,hospital_index!A:C,3, FALSE)</f>
        <v>No</v>
      </c>
      <c r="G151" s="8">
        <v>637967000</v>
      </c>
      <c r="H151" s="8">
        <v>275922000</v>
      </c>
      <c r="I151" s="8">
        <v>6925000</v>
      </c>
      <c r="J151" s="8">
        <v>282847000</v>
      </c>
      <c r="K151" s="8">
        <v>275964000</v>
      </c>
      <c r="L151" s="8">
        <v>6883000</v>
      </c>
      <c r="M151" s="9">
        <f t="shared" si="8"/>
        <v>2.4334710992161841E-2</v>
      </c>
      <c r="N151" s="8">
        <v>4565000</v>
      </c>
      <c r="O151" s="8">
        <f t="shared" si="9"/>
        <v>287412000</v>
      </c>
      <c r="P151" s="8">
        <v>11448000</v>
      </c>
      <c r="Q151" s="9">
        <f t="shared" si="10"/>
        <v>3.983132228299445E-2</v>
      </c>
      <c r="R151" s="8">
        <v>33849000</v>
      </c>
      <c r="S151" s="8">
        <v>9856000</v>
      </c>
      <c r="T151" s="8">
        <f t="shared" si="11"/>
        <v>43705000</v>
      </c>
      <c r="U151" s="8">
        <v>281960000</v>
      </c>
      <c r="V151" s="8">
        <v>212220000</v>
      </c>
      <c r="W151" s="8">
        <v>69740000</v>
      </c>
    </row>
    <row r="152" spans="1:23" x14ac:dyDescent="0.25">
      <c r="A152" s="4">
        <v>18</v>
      </c>
      <c r="B152" s="4">
        <v>6920418</v>
      </c>
      <c r="C152" t="s">
        <v>32</v>
      </c>
      <c r="D152" s="5">
        <v>2013</v>
      </c>
      <c r="E152" s="5" t="str">
        <f>VLOOKUP(C152,hospital_index!A:C,2, FALSE)</f>
        <v>DRG</v>
      </c>
      <c r="F152" s="5" t="str">
        <f>VLOOKUP(C152,hospital_index!A:C,3, FALSE)</f>
        <v>No</v>
      </c>
      <c r="G152" s="8">
        <v>657672000</v>
      </c>
      <c r="H152" s="8">
        <v>271853000</v>
      </c>
      <c r="I152" s="8">
        <v>4870000</v>
      </c>
      <c r="J152" s="8">
        <v>276723000</v>
      </c>
      <c r="K152" s="8">
        <v>264981000</v>
      </c>
      <c r="L152" s="8">
        <v>11742000</v>
      </c>
      <c r="M152" s="9">
        <f t="shared" si="8"/>
        <v>4.2432324020771676E-2</v>
      </c>
      <c r="N152" s="8">
        <v>9543000</v>
      </c>
      <c r="O152" s="8">
        <f t="shared" si="9"/>
        <v>286266000</v>
      </c>
      <c r="P152" s="8">
        <v>21285000</v>
      </c>
      <c r="Q152" s="9">
        <f t="shared" si="10"/>
        <v>7.4353922575506701E-2</v>
      </c>
      <c r="R152" s="8">
        <v>32773000</v>
      </c>
      <c r="S152" s="8">
        <v>9446000</v>
      </c>
      <c r="T152" s="8">
        <f t="shared" si="11"/>
        <v>42219000</v>
      </c>
      <c r="U152" s="8">
        <v>286741000</v>
      </c>
      <c r="V152" s="8">
        <v>215653000</v>
      </c>
      <c r="W152" s="8">
        <v>71088000</v>
      </c>
    </row>
    <row r="153" spans="1:23" x14ac:dyDescent="0.25">
      <c r="A153" s="4">
        <v>18</v>
      </c>
      <c r="B153" s="4">
        <v>6920418</v>
      </c>
      <c r="C153" t="s">
        <v>32</v>
      </c>
      <c r="D153" s="5">
        <v>2014</v>
      </c>
      <c r="E153" s="5" t="str">
        <f>VLOOKUP(C153,hospital_index!A:C,2, FALSE)</f>
        <v>DRG</v>
      </c>
      <c r="F153" s="5" t="str">
        <f>VLOOKUP(C153,hospital_index!A:C,3, FALSE)</f>
        <v>No</v>
      </c>
      <c r="G153" s="8">
        <v>679742000</v>
      </c>
      <c r="H153" s="8">
        <v>278750000</v>
      </c>
      <c r="I153" s="8">
        <v>6604000</v>
      </c>
      <c r="J153" s="8">
        <v>285354000</v>
      </c>
      <c r="K153" s="8">
        <v>274399000</v>
      </c>
      <c r="L153" s="8">
        <v>10955000</v>
      </c>
      <c r="M153" s="9">
        <f t="shared" si="8"/>
        <v>3.8390910938693693E-2</v>
      </c>
      <c r="N153" s="8">
        <v>10410000</v>
      </c>
      <c r="O153" s="8">
        <f t="shared" si="9"/>
        <v>295764000</v>
      </c>
      <c r="P153" s="8">
        <v>21365000</v>
      </c>
      <c r="Q153" s="9">
        <f t="shared" si="10"/>
        <v>7.2236648138380599E-2</v>
      </c>
      <c r="R153" s="8">
        <v>27817000</v>
      </c>
      <c r="S153" s="8">
        <v>7640000</v>
      </c>
      <c r="T153" s="8">
        <f t="shared" si="11"/>
        <v>35457000</v>
      </c>
      <c r="U153" s="8">
        <v>288052000</v>
      </c>
      <c r="V153" s="8">
        <v>220753000</v>
      </c>
      <c r="W153" s="8">
        <v>67299000</v>
      </c>
    </row>
    <row r="154" spans="1:23" x14ac:dyDescent="0.25">
      <c r="A154" s="4">
        <v>18</v>
      </c>
      <c r="B154" s="4">
        <v>6920418</v>
      </c>
      <c r="C154" t="s">
        <v>32</v>
      </c>
      <c r="D154" s="5">
        <v>2015</v>
      </c>
      <c r="E154" s="5" t="str">
        <f>VLOOKUP(C154,hospital_index!A:C,2, FALSE)</f>
        <v>DRG</v>
      </c>
      <c r="F154" s="5" t="str">
        <f>VLOOKUP(C154,hospital_index!A:C,3, FALSE)</f>
        <v>No</v>
      </c>
      <c r="G154" s="8">
        <v>742753000</v>
      </c>
      <c r="H154" s="8">
        <v>306004000</v>
      </c>
      <c r="I154" s="8">
        <v>12748000</v>
      </c>
      <c r="J154" s="8">
        <v>318752000</v>
      </c>
      <c r="K154" s="8">
        <v>293127000</v>
      </c>
      <c r="L154" s="8">
        <v>25625000</v>
      </c>
      <c r="M154" s="9">
        <f t="shared" si="8"/>
        <v>8.0391652444533682E-2</v>
      </c>
      <c r="N154" s="8">
        <v>9089000</v>
      </c>
      <c r="O154" s="8">
        <f t="shared" si="9"/>
        <v>327841000</v>
      </c>
      <c r="P154" s="8">
        <v>34714000</v>
      </c>
      <c r="Q154" s="9">
        <f t="shared" si="10"/>
        <v>0.1058866950747466</v>
      </c>
      <c r="R154" s="8">
        <v>10966000</v>
      </c>
      <c r="S154" s="8">
        <v>2049000</v>
      </c>
      <c r="T154" s="8">
        <f t="shared" si="11"/>
        <v>13015000</v>
      </c>
      <c r="U154" s="8">
        <v>295399000</v>
      </c>
      <c r="V154" s="8">
        <v>226310000</v>
      </c>
      <c r="W154" s="8">
        <v>69089000</v>
      </c>
    </row>
    <row r="155" spans="1:23" x14ac:dyDescent="0.25">
      <c r="A155" s="4">
        <v>18</v>
      </c>
      <c r="B155" s="4">
        <v>6920418</v>
      </c>
      <c r="C155" t="s">
        <v>32</v>
      </c>
      <c r="D155" s="5">
        <v>2016</v>
      </c>
      <c r="E155" s="5" t="str">
        <f>VLOOKUP(C155,hospital_index!A:C,2, FALSE)</f>
        <v>DRG</v>
      </c>
      <c r="F155" s="5" t="str">
        <f>VLOOKUP(C155,hospital_index!A:C,3, FALSE)</f>
        <v>No</v>
      </c>
      <c r="G155" s="8">
        <v>806943000</v>
      </c>
      <c r="H155" s="8">
        <v>320775000</v>
      </c>
      <c r="I155" s="8">
        <v>11251000</v>
      </c>
      <c r="J155" s="8">
        <v>332026000</v>
      </c>
      <c r="K155" s="8">
        <v>314174000</v>
      </c>
      <c r="L155" s="8">
        <v>17852000</v>
      </c>
      <c r="M155" s="9">
        <f t="shared" si="8"/>
        <v>5.3766873678567341E-2</v>
      </c>
      <c r="N155" s="8">
        <v>-365000</v>
      </c>
      <c r="O155" s="8">
        <f t="shared" si="9"/>
        <v>331661000</v>
      </c>
      <c r="P155" s="8">
        <v>17487000</v>
      </c>
      <c r="Q155" s="9">
        <f t="shared" si="10"/>
        <v>5.2725523953675593E-2</v>
      </c>
      <c r="R155" s="8">
        <v>11334000</v>
      </c>
      <c r="S155" s="8">
        <v>1527000</v>
      </c>
      <c r="T155" s="8">
        <f t="shared" si="11"/>
        <v>12861000</v>
      </c>
      <c r="U155" s="8">
        <v>305590000</v>
      </c>
      <c r="V155" s="8">
        <v>228876000</v>
      </c>
      <c r="W155" s="8">
        <v>76714000</v>
      </c>
    </row>
    <row r="156" spans="1:23" x14ac:dyDescent="0.25">
      <c r="A156" s="4">
        <v>18</v>
      </c>
      <c r="B156" s="4">
        <v>6920418</v>
      </c>
      <c r="C156" t="s">
        <v>32</v>
      </c>
      <c r="D156" s="5">
        <v>2017</v>
      </c>
      <c r="E156" s="5" t="str">
        <f>VLOOKUP(C156,hospital_index!A:C,2, FALSE)</f>
        <v>DRG</v>
      </c>
      <c r="F156" s="5" t="str">
        <f>VLOOKUP(C156,hospital_index!A:C,3, FALSE)</f>
        <v>No</v>
      </c>
      <c r="G156" s="8">
        <v>815506000</v>
      </c>
      <c r="H156" s="8">
        <v>315166000</v>
      </c>
      <c r="I156" s="8">
        <v>10144000</v>
      </c>
      <c r="J156" s="8">
        <v>325310000</v>
      </c>
      <c r="K156" s="8">
        <v>314649000</v>
      </c>
      <c r="L156" s="8">
        <v>10661000</v>
      </c>
      <c r="M156" s="9">
        <f t="shared" si="8"/>
        <v>3.2771817650856107E-2</v>
      </c>
      <c r="N156" s="8">
        <v>9119000</v>
      </c>
      <c r="O156" s="8">
        <f t="shared" si="9"/>
        <v>334429000</v>
      </c>
      <c r="P156" s="8">
        <v>19780000</v>
      </c>
      <c r="Q156" s="9">
        <f t="shared" si="10"/>
        <v>5.9145588450762343E-2</v>
      </c>
      <c r="R156" s="8">
        <v>17812000</v>
      </c>
      <c r="S156" s="8">
        <v>1107000</v>
      </c>
      <c r="T156" s="8">
        <f t="shared" si="11"/>
        <v>18919000</v>
      </c>
      <c r="U156" s="8">
        <v>313776000</v>
      </c>
      <c r="V156" s="8">
        <v>238189000</v>
      </c>
      <c r="W156" s="8">
        <v>75587000</v>
      </c>
    </row>
    <row r="157" spans="1:23" x14ac:dyDescent="0.25">
      <c r="A157" s="4">
        <v>18</v>
      </c>
      <c r="B157" s="4">
        <v>6920418</v>
      </c>
      <c r="C157" t="s">
        <v>32</v>
      </c>
      <c r="D157" s="5">
        <v>2018</v>
      </c>
      <c r="E157" s="5" t="str">
        <f>VLOOKUP(C157,hospital_index!A:C,2, FALSE)</f>
        <v>DRG</v>
      </c>
      <c r="F157" s="5" t="str">
        <f>VLOOKUP(C157,hospital_index!A:C,3, FALSE)</f>
        <v>No</v>
      </c>
      <c r="G157" s="8">
        <v>854251000</v>
      </c>
      <c r="H157" s="8">
        <v>331271000</v>
      </c>
      <c r="I157" s="8">
        <v>12555000</v>
      </c>
      <c r="J157" s="8">
        <v>343826000</v>
      </c>
      <c r="K157" s="8">
        <v>321797000</v>
      </c>
      <c r="L157" s="8">
        <v>22029000</v>
      </c>
      <c r="M157" s="9">
        <f t="shared" si="8"/>
        <v>6.4070198297976305E-2</v>
      </c>
      <c r="N157" s="8">
        <v>5595000</v>
      </c>
      <c r="O157" s="8">
        <f t="shared" si="9"/>
        <v>349421000</v>
      </c>
      <c r="P157" s="8">
        <v>27624000</v>
      </c>
      <c r="Q157" s="9">
        <f t="shared" si="10"/>
        <v>7.905649631819496E-2</v>
      </c>
      <c r="R157" s="8">
        <v>17773000</v>
      </c>
      <c r="S157" s="8">
        <v>4066000</v>
      </c>
      <c r="T157" s="8">
        <f t="shared" si="11"/>
        <v>21839000</v>
      </c>
      <c r="U157" s="8">
        <v>327578000</v>
      </c>
      <c r="V157" s="8">
        <v>250653000</v>
      </c>
      <c r="W157" s="8">
        <v>76925000</v>
      </c>
    </row>
    <row r="158" spans="1:23" x14ac:dyDescent="0.25">
      <c r="A158" s="4">
        <v>19</v>
      </c>
      <c r="B158" s="4">
        <v>6920175</v>
      </c>
      <c r="C158" t="s">
        <v>33</v>
      </c>
      <c r="D158" s="5">
        <v>2006</v>
      </c>
      <c r="E158" s="5" t="str">
        <f>VLOOKUP(C158,hospital_index!A:C,2, FALSE)</f>
        <v>A</v>
      </c>
      <c r="F158" s="5" t="str">
        <f>VLOOKUP(C158,hospital_index!A:C,3, FALSE)</f>
        <v>Yes</v>
      </c>
      <c r="G158" s="8">
        <v>59491519</v>
      </c>
      <c r="H158" s="8">
        <v>32938882</v>
      </c>
      <c r="I158" s="8">
        <v>898838</v>
      </c>
      <c r="J158" s="8">
        <v>33837720</v>
      </c>
      <c r="K158" s="8">
        <v>32801959</v>
      </c>
      <c r="L158" s="8">
        <v>1035761</v>
      </c>
      <c r="M158" s="9">
        <f t="shared" si="8"/>
        <v>3.060965691541865E-2</v>
      </c>
      <c r="N158" s="8">
        <v>920764</v>
      </c>
      <c r="O158" s="8">
        <f t="shared" si="9"/>
        <v>34758484</v>
      </c>
      <c r="P158" s="8">
        <v>1956525</v>
      </c>
      <c r="Q158" s="9">
        <f t="shared" si="10"/>
        <v>5.6289135049733471E-2</v>
      </c>
      <c r="R158" s="8">
        <v>1620764</v>
      </c>
      <c r="S158" s="8">
        <v>4051272</v>
      </c>
      <c r="T158" s="8">
        <f t="shared" si="11"/>
        <v>5672036</v>
      </c>
      <c r="U158" s="8" t="s">
        <v>21</v>
      </c>
      <c r="V158" s="8" t="s">
        <v>21</v>
      </c>
      <c r="W158" s="8" t="s">
        <v>21</v>
      </c>
    </row>
    <row r="159" spans="1:23" x14ac:dyDescent="0.25">
      <c r="A159" s="4">
        <v>19</v>
      </c>
      <c r="B159" s="4">
        <v>6920175</v>
      </c>
      <c r="C159" t="s">
        <v>33</v>
      </c>
      <c r="D159" s="5">
        <v>2007</v>
      </c>
      <c r="E159" s="5" t="str">
        <f>VLOOKUP(C159,hospital_index!A:C,2, FALSE)</f>
        <v>A</v>
      </c>
      <c r="F159" s="5" t="str">
        <f>VLOOKUP(C159,hospital_index!A:C,3, FALSE)</f>
        <v>Yes</v>
      </c>
      <c r="G159" s="8">
        <v>76590400</v>
      </c>
      <c r="H159" s="8">
        <v>46715735</v>
      </c>
      <c r="I159" s="8">
        <f>J159-H159</f>
        <v>7336534</v>
      </c>
      <c r="J159" s="8">
        <v>54052269</v>
      </c>
      <c r="K159" s="8">
        <v>42434902</v>
      </c>
      <c r="L159" s="8">
        <v>6375842</v>
      </c>
      <c r="M159" s="9">
        <f t="shared" si="8"/>
        <v>0.11795697235207647</v>
      </c>
      <c r="N159" s="8">
        <v>515783</v>
      </c>
      <c r="O159" s="8">
        <f t="shared" si="9"/>
        <v>54568052</v>
      </c>
      <c r="P159" s="8">
        <v>6891624</v>
      </c>
      <c r="Q159" s="9">
        <f t="shared" si="10"/>
        <v>0.12629411803082141</v>
      </c>
      <c r="R159" s="8">
        <v>1861685</v>
      </c>
      <c r="S159" s="8">
        <v>5241525</v>
      </c>
      <c r="T159" s="8">
        <f t="shared" si="11"/>
        <v>7103210</v>
      </c>
      <c r="U159" s="8">
        <v>49163959</v>
      </c>
      <c r="V159" s="8">
        <v>25031127</v>
      </c>
      <c r="W159" s="8">
        <v>24132832</v>
      </c>
    </row>
    <row r="160" spans="1:23" x14ac:dyDescent="0.25">
      <c r="A160" s="4">
        <v>19</v>
      </c>
      <c r="B160" s="4">
        <v>6920175</v>
      </c>
      <c r="C160" t="s">
        <v>33</v>
      </c>
      <c r="D160" s="5">
        <v>2008</v>
      </c>
      <c r="E160" s="5" t="str">
        <f>VLOOKUP(C160,hospital_index!A:C,2, FALSE)</f>
        <v>A</v>
      </c>
      <c r="F160" s="5" t="str">
        <f>VLOOKUP(C160,hospital_index!A:C,3, FALSE)</f>
        <v>Yes</v>
      </c>
      <c r="G160" s="8">
        <v>88162828</v>
      </c>
      <c r="H160" s="8">
        <v>53455277</v>
      </c>
      <c r="I160" s="8">
        <v>3712548</v>
      </c>
      <c r="J160" s="8">
        <v>57167825</v>
      </c>
      <c r="K160" s="8">
        <v>50660145</v>
      </c>
      <c r="L160" s="8">
        <v>6507680</v>
      </c>
      <c r="M160" s="9">
        <f t="shared" si="8"/>
        <v>0.11383466136764868</v>
      </c>
      <c r="N160" s="8">
        <v>284454</v>
      </c>
      <c r="O160" s="8">
        <f t="shared" si="9"/>
        <v>57452279</v>
      </c>
      <c r="P160" s="8">
        <v>6792134</v>
      </c>
      <c r="Q160" s="9">
        <f t="shared" si="10"/>
        <v>0.1182221857552422</v>
      </c>
      <c r="R160" s="8">
        <v>4678986</v>
      </c>
      <c r="S160" s="8">
        <v>964609</v>
      </c>
      <c r="T160" s="8">
        <f t="shared" si="11"/>
        <v>5643595</v>
      </c>
      <c r="U160" s="8">
        <v>62487148</v>
      </c>
      <c r="V160" s="8">
        <v>30829915</v>
      </c>
      <c r="W160" s="8">
        <v>31657233</v>
      </c>
    </row>
    <row r="161" spans="1:23" x14ac:dyDescent="0.25">
      <c r="A161" s="4">
        <v>19</v>
      </c>
      <c r="B161" s="4">
        <v>6920175</v>
      </c>
      <c r="C161" t="s">
        <v>33</v>
      </c>
      <c r="D161" s="5">
        <v>2009</v>
      </c>
      <c r="E161" s="5" t="str">
        <f>VLOOKUP(C161,hospital_index!A:C,2, FALSE)</f>
        <v>A</v>
      </c>
      <c r="F161" s="5" t="str">
        <f>VLOOKUP(C161,hospital_index!A:C,3, FALSE)</f>
        <v>Yes</v>
      </c>
      <c r="G161" s="8">
        <v>103490163</v>
      </c>
      <c r="H161" s="8">
        <v>70556152</v>
      </c>
      <c r="I161" s="8">
        <v>2089213</v>
      </c>
      <c r="J161" s="8">
        <v>72645365</v>
      </c>
      <c r="K161" s="8">
        <v>62950186</v>
      </c>
      <c r="L161" s="8">
        <v>9695179</v>
      </c>
      <c r="M161" s="9">
        <f t="shared" si="8"/>
        <v>0.13345901696550083</v>
      </c>
      <c r="N161" s="8">
        <v>-2641870</v>
      </c>
      <c r="O161" s="8">
        <f t="shared" si="9"/>
        <v>70003495</v>
      </c>
      <c r="P161" s="8">
        <v>7053309</v>
      </c>
      <c r="Q161" s="9">
        <f t="shared" si="10"/>
        <v>0.10075652651342622</v>
      </c>
      <c r="R161" s="8">
        <v>4924211</v>
      </c>
      <c r="S161" s="8">
        <v>6104182</v>
      </c>
      <c r="T161" s="8">
        <f t="shared" si="11"/>
        <v>11028393</v>
      </c>
      <c r="U161" s="8">
        <v>73239310</v>
      </c>
      <c r="V161" s="8">
        <v>33640811</v>
      </c>
      <c r="W161" s="8">
        <v>39598499</v>
      </c>
    </row>
    <row r="162" spans="1:23" x14ac:dyDescent="0.25">
      <c r="A162" s="4">
        <v>19</v>
      </c>
      <c r="B162" s="4">
        <v>6920175</v>
      </c>
      <c r="C162" t="s">
        <v>33</v>
      </c>
      <c r="D162" s="5">
        <v>2010</v>
      </c>
      <c r="E162" s="5" t="str">
        <f>VLOOKUP(C162,hospital_index!A:C,2, FALSE)</f>
        <v>A</v>
      </c>
      <c r="F162" s="5" t="str">
        <f>VLOOKUP(C162,hospital_index!A:C,3, FALSE)</f>
        <v>Yes</v>
      </c>
      <c r="G162" s="8">
        <v>111936805</v>
      </c>
      <c r="H162" s="8">
        <v>76715298</v>
      </c>
      <c r="I162" s="8">
        <v>1849777</v>
      </c>
      <c r="J162" s="8">
        <v>78565075</v>
      </c>
      <c r="K162" s="8">
        <v>67357808</v>
      </c>
      <c r="L162" s="8">
        <v>11207267</v>
      </c>
      <c r="M162" s="9">
        <f t="shared" si="8"/>
        <v>0.14264947879194412</v>
      </c>
      <c r="N162" s="8">
        <v>1329704</v>
      </c>
      <c r="O162" s="8">
        <f t="shared" si="9"/>
        <v>79894779</v>
      </c>
      <c r="P162" s="8">
        <v>12536971</v>
      </c>
      <c r="Q162" s="9">
        <f t="shared" si="10"/>
        <v>0.15691852655353111</v>
      </c>
      <c r="R162" s="8">
        <v>5283254</v>
      </c>
      <c r="S162" s="8">
        <v>6039214</v>
      </c>
      <c r="T162" s="8">
        <f t="shared" si="11"/>
        <v>11322468</v>
      </c>
      <c r="U162" s="8">
        <v>76662546</v>
      </c>
      <c r="V162" s="8">
        <v>35991462</v>
      </c>
      <c r="W162" s="8">
        <v>40671084</v>
      </c>
    </row>
    <row r="163" spans="1:23" x14ac:dyDescent="0.25">
      <c r="A163" s="4">
        <v>19</v>
      </c>
      <c r="B163" s="4">
        <v>6920175</v>
      </c>
      <c r="C163" t="s">
        <v>33</v>
      </c>
      <c r="D163" s="5">
        <v>2011</v>
      </c>
      <c r="E163" s="5" t="str">
        <f>VLOOKUP(C163,hospital_index!A:C,2, FALSE)</f>
        <v>A</v>
      </c>
      <c r="F163" s="5" t="str">
        <f>VLOOKUP(C163,hospital_index!A:C,3, FALSE)</f>
        <v>Yes</v>
      </c>
      <c r="G163" s="8">
        <v>120034201</v>
      </c>
      <c r="H163" s="8">
        <v>79253493</v>
      </c>
      <c r="I163" s="8">
        <v>1817039</v>
      </c>
      <c r="J163" s="8">
        <v>81074178</v>
      </c>
      <c r="K163" s="8">
        <v>69895807</v>
      </c>
      <c r="L163" s="8">
        <v>11178371</v>
      </c>
      <c r="M163" s="9">
        <f t="shared" si="8"/>
        <v>0.13787831435059386</v>
      </c>
      <c r="N163" s="8">
        <v>2300981</v>
      </c>
      <c r="O163" s="8">
        <f t="shared" si="9"/>
        <v>83375159</v>
      </c>
      <c r="P163" s="8">
        <v>13479352</v>
      </c>
      <c r="Q163" s="9">
        <f t="shared" si="10"/>
        <v>0.16167107999158359</v>
      </c>
      <c r="R163" s="8">
        <v>7725064</v>
      </c>
      <c r="S163" s="8">
        <v>4978778</v>
      </c>
      <c r="T163" s="8">
        <f t="shared" si="11"/>
        <v>12703842</v>
      </c>
      <c r="U163" s="8">
        <v>82329445</v>
      </c>
      <c r="V163" s="8">
        <v>40109270</v>
      </c>
      <c r="W163" s="8">
        <v>42220175</v>
      </c>
    </row>
    <row r="164" spans="1:23" x14ac:dyDescent="0.25">
      <c r="A164" s="4">
        <v>19</v>
      </c>
      <c r="B164" s="4">
        <v>6920175</v>
      </c>
      <c r="C164" t="s">
        <v>33</v>
      </c>
      <c r="D164" s="5">
        <v>2012</v>
      </c>
      <c r="E164" s="5" t="str">
        <f>VLOOKUP(C164,hospital_index!A:C,2, FALSE)</f>
        <v>A</v>
      </c>
      <c r="F164" s="5" t="str">
        <f>VLOOKUP(C164,hospital_index!A:C,3, FALSE)</f>
        <v>Yes</v>
      </c>
      <c r="G164" s="8">
        <v>115500939</v>
      </c>
      <c r="H164" s="8">
        <v>80216124</v>
      </c>
      <c r="I164" s="8">
        <v>2515136</v>
      </c>
      <c r="J164" s="8">
        <v>82731260</v>
      </c>
      <c r="K164" s="8">
        <v>73631298</v>
      </c>
      <c r="L164" s="8">
        <v>9099962</v>
      </c>
      <c r="M164" s="9">
        <f t="shared" si="8"/>
        <v>0.10999423917875782</v>
      </c>
      <c r="N164" s="8">
        <v>585947</v>
      </c>
      <c r="O164" s="8">
        <f t="shared" si="9"/>
        <v>83317207</v>
      </c>
      <c r="P164" s="8">
        <v>9685909</v>
      </c>
      <c r="Q164" s="9">
        <f t="shared" si="10"/>
        <v>0.11625340489390144</v>
      </c>
      <c r="R164" s="8">
        <v>7157230</v>
      </c>
      <c r="S164" s="8">
        <v>5020156</v>
      </c>
      <c r="T164" s="8">
        <f t="shared" si="11"/>
        <v>12177386</v>
      </c>
      <c r="U164" s="8">
        <v>96000938</v>
      </c>
      <c r="V164" s="8">
        <v>44264195</v>
      </c>
      <c r="W164" s="8">
        <v>51736743</v>
      </c>
    </row>
    <row r="165" spans="1:23" x14ac:dyDescent="0.25">
      <c r="A165" s="4">
        <v>19</v>
      </c>
      <c r="B165" s="4">
        <v>6920175</v>
      </c>
      <c r="C165" t="s">
        <v>33</v>
      </c>
      <c r="D165" s="5">
        <v>2013</v>
      </c>
      <c r="E165" s="5" t="str">
        <f>VLOOKUP(C165,hospital_index!A:C,2, FALSE)</f>
        <v>A</v>
      </c>
      <c r="F165" s="5" t="str">
        <f>VLOOKUP(C165,hospital_index!A:C,3, FALSE)</f>
        <v>Yes</v>
      </c>
      <c r="G165" s="8">
        <v>123934759</v>
      </c>
      <c r="H165" s="8">
        <v>80440765</v>
      </c>
      <c r="I165" s="8">
        <v>3325243</v>
      </c>
      <c r="J165" s="8">
        <v>83766008</v>
      </c>
      <c r="K165" s="8">
        <v>74784264</v>
      </c>
      <c r="L165" s="8">
        <v>8981744</v>
      </c>
      <c r="M165" s="9">
        <f t="shared" si="8"/>
        <v>0.10722420961017982</v>
      </c>
      <c r="N165" s="8">
        <v>3229668</v>
      </c>
      <c r="O165" s="8">
        <f t="shared" si="9"/>
        <v>86995676</v>
      </c>
      <c r="P165" s="8">
        <v>12211412</v>
      </c>
      <c r="Q165" s="9">
        <f t="shared" si="10"/>
        <v>0.14036803392389297</v>
      </c>
      <c r="R165" s="8">
        <v>9726316</v>
      </c>
      <c r="S165" s="8">
        <v>3763863</v>
      </c>
      <c r="T165" s="8">
        <f t="shared" si="11"/>
        <v>13490179</v>
      </c>
      <c r="U165" s="8">
        <v>99280484</v>
      </c>
      <c r="V165" s="8">
        <v>49296181</v>
      </c>
      <c r="W165" s="8">
        <v>49984303</v>
      </c>
    </row>
    <row r="166" spans="1:23" x14ac:dyDescent="0.25">
      <c r="A166" s="4">
        <v>19</v>
      </c>
      <c r="B166" s="4">
        <v>6920175</v>
      </c>
      <c r="C166" t="s">
        <v>33</v>
      </c>
      <c r="D166" s="5">
        <v>2014</v>
      </c>
      <c r="E166" s="5" t="str">
        <f>VLOOKUP(C166,hospital_index!A:C,2, FALSE)</f>
        <v>A</v>
      </c>
      <c r="F166" s="5" t="str">
        <f>VLOOKUP(C166,hospital_index!A:C,3, FALSE)</f>
        <v>Yes</v>
      </c>
      <c r="G166" s="8">
        <v>145884483</v>
      </c>
      <c r="H166" s="8">
        <v>82617147</v>
      </c>
      <c r="I166" s="8">
        <v>3002579</v>
      </c>
      <c r="J166" s="8">
        <v>85619726</v>
      </c>
      <c r="K166" s="8">
        <v>75506642</v>
      </c>
      <c r="L166" s="8">
        <v>10113084</v>
      </c>
      <c r="M166" s="9">
        <f t="shared" si="8"/>
        <v>0.1181162854924343</v>
      </c>
      <c r="N166" s="8">
        <v>3642329</v>
      </c>
      <c r="O166" s="8">
        <f t="shared" si="9"/>
        <v>89262055</v>
      </c>
      <c r="P166" s="8">
        <v>13755413</v>
      </c>
      <c r="Q166" s="9">
        <f t="shared" si="10"/>
        <v>0.15410146002128228</v>
      </c>
      <c r="R166" s="8">
        <v>7411436</v>
      </c>
      <c r="S166" s="8">
        <v>3268032</v>
      </c>
      <c r="T166" s="8">
        <f t="shared" si="11"/>
        <v>10679468</v>
      </c>
      <c r="U166" s="8">
        <v>110116907</v>
      </c>
      <c r="V166" s="8">
        <v>53944007</v>
      </c>
      <c r="W166" s="8">
        <v>56172900</v>
      </c>
    </row>
    <row r="167" spans="1:23" x14ac:dyDescent="0.25">
      <c r="A167" s="4">
        <v>19</v>
      </c>
      <c r="B167" s="4">
        <v>6920175</v>
      </c>
      <c r="C167" t="s">
        <v>33</v>
      </c>
      <c r="D167" s="5">
        <v>2015</v>
      </c>
      <c r="E167" s="5" t="str">
        <f>VLOOKUP(C167,hospital_index!A:C,2, FALSE)</f>
        <v>A</v>
      </c>
      <c r="F167" s="5" t="str">
        <f>VLOOKUP(C167,hospital_index!A:C,3, FALSE)</f>
        <v>Yes</v>
      </c>
      <c r="G167" s="8">
        <v>144342679</v>
      </c>
      <c r="H167" s="8">
        <v>87199884</v>
      </c>
      <c r="I167" s="8">
        <v>3264856</v>
      </c>
      <c r="J167" s="8">
        <v>90464740</v>
      </c>
      <c r="K167" s="8">
        <v>76353693</v>
      </c>
      <c r="L167" s="8">
        <v>14111047</v>
      </c>
      <c r="M167" s="9">
        <f t="shared" si="8"/>
        <v>0.15598394468386245</v>
      </c>
      <c r="N167" s="8">
        <v>6431664</v>
      </c>
      <c r="O167" s="8">
        <f t="shared" si="9"/>
        <v>96896404</v>
      </c>
      <c r="P167" s="8">
        <v>20542711</v>
      </c>
      <c r="Q167" s="9">
        <f t="shared" si="10"/>
        <v>0.21200694919493607</v>
      </c>
      <c r="R167" s="8">
        <v>2707098</v>
      </c>
      <c r="S167" s="8">
        <v>1929398</v>
      </c>
      <c r="T167" s="8">
        <f t="shared" si="11"/>
        <v>4636496</v>
      </c>
      <c r="U167" s="8">
        <v>124102624</v>
      </c>
      <c r="V167" s="8">
        <v>58931152</v>
      </c>
      <c r="W167" s="8">
        <v>65171472</v>
      </c>
    </row>
    <row r="168" spans="1:23" x14ac:dyDescent="0.25">
      <c r="A168" s="4">
        <v>19</v>
      </c>
      <c r="B168" s="4">
        <v>6920175</v>
      </c>
      <c r="C168" t="s">
        <v>33</v>
      </c>
      <c r="D168" s="5">
        <v>2016</v>
      </c>
      <c r="E168" s="5" t="str">
        <f>VLOOKUP(C168,hospital_index!A:C,2, FALSE)</f>
        <v>A</v>
      </c>
      <c r="F168" s="5" t="str">
        <f>VLOOKUP(C168,hospital_index!A:C,3, FALSE)</f>
        <v>Yes</v>
      </c>
      <c r="G168" s="8">
        <v>147492211</v>
      </c>
      <c r="H168" s="8">
        <v>90251824</v>
      </c>
      <c r="I168" s="8">
        <v>8503238</v>
      </c>
      <c r="J168" s="8">
        <v>98755062</v>
      </c>
      <c r="K168" s="8">
        <v>85758387</v>
      </c>
      <c r="L168" s="8">
        <v>12996675</v>
      </c>
      <c r="M168" s="9">
        <f t="shared" si="8"/>
        <v>0.13160515255410402</v>
      </c>
      <c r="N168" s="8">
        <v>-76814</v>
      </c>
      <c r="O168" s="8">
        <f t="shared" si="9"/>
        <v>98678248</v>
      </c>
      <c r="P168" s="8">
        <v>12919861</v>
      </c>
      <c r="Q168" s="9">
        <f t="shared" si="10"/>
        <v>0.13092916890863324</v>
      </c>
      <c r="R168" s="8">
        <v>2754720</v>
      </c>
      <c r="S168" s="8">
        <v>1717381</v>
      </c>
      <c r="T168" s="8">
        <f t="shared" si="11"/>
        <v>4472101</v>
      </c>
      <c r="U168" s="8">
        <v>130983202</v>
      </c>
      <c r="V168" s="8">
        <v>63724922</v>
      </c>
      <c r="W168" s="8">
        <v>67258280</v>
      </c>
    </row>
    <row r="169" spans="1:23" x14ac:dyDescent="0.25">
      <c r="A169" s="4">
        <v>19</v>
      </c>
      <c r="B169" s="4">
        <v>6920175</v>
      </c>
      <c r="C169" t="s">
        <v>33</v>
      </c>
      <c r="D169" s="5">
        <v>2017</v>
      </c>
      <c r="E169" s="5" t="str">
        <f>VLOOKUP(C169,hospital_index!A:C,2, FALSE)</f>
        <v>A</v>
      </c>
      <c r="F169" s="5" t="str">
        <f>VLOOKUP(C169,hospital_index!A:C,3, FALSE)</f>
        <v>Yes</v>
      </c>
      <c r="G169" s="8">
        <v>143685946</v>
      </c>
      <c r="H169" s="8">
        <v>94009690</v>
      </c>
      <c r="I169" s="8">
        <v>7979676</v>
      </c>
      <c r="J169" s="8">
        <v>101989366</v>
      </c>
      <c r="K169" s="8">
        <v>92174405</v>
      </c>
      <c r="L169" s="8">
        <v>9814961</v>
      </c>
      <c r="M169" s="9">
        <f t="shared" si="8"/>
        <v>9.6235140828309487E-2</v>
      </c>
      <c r="N169" s="8">
        <v>12060786</v>
      </c>
      <c r="O169" s="8">
        <f t="shared" si="9"/>
        <v>114050152</v>
      </c>
      <c r="P169" s="8">
        <v>21875747</v>
      </c>
      <c r="Q169" s="9">
        <f t="shared" si="10"/>
        <v>0.1918081354244929</v>
      </c>
      <c r="R169" s="8">
        <v>4677751</v>
      </c>
      <c r="S169" s="8">
        <v>1570921</v>
      </c>
      <c r="T169" s="8">
        <f t="shared" si="11"/>
        <v>6248672</v>
      </c>
      <c r="U169" s="8">
        <v>140836106</v>
      </c>
      <c r="V169" s="8">
        <v>70493156</v>
      </c>
      <c r="W169" s="8">
        <v>70342950</v>
      </c>
    </row>
    <row r="170" spans="1:23" x14ac:dyDescent="0.25">
      <c r="A170" s="4">
        <v>19</v>
      </c>
      <c r="B170" s="4">
        <v>6920175</v>
      </c>
      <c r="C170" t="s">
        <v>33</v>
      </c>
      <c r="D170" s="5">
        <v>2018</v>
      </c>
      <c r="E170" s="5" t="str">
        <f>VLOOKUP(C170,hospital_index!A:C,2, FALSE)</f>
        <v>A</v>
      </c>
      <c r="F170" s="5" t="str">
        <f>VLOOKUP(C170,hospital_index!A:C,3, FALSE)</f>
        <v>Yes</v>
      </c>
      <c r="G170" s="8">
        <v>161909646</v>
      </c>
      <c r="H170" s="8">
        <v>98024276</v>
      </c>
      <c r="I170" s="8">
        <v>7408368</v>
      </c>
      <c r="J170" s="8">
        <v>105432644</v>
      </c>
      <c r="K170" s="8">
        <v>101818993</v>
      </c>
      <c r="L170" s="8">
        <v>3613651</v>
      </c>
      <c r="M170" s="9">
        <f t="shared" si="8"/>
        <v>3.4274498513003238E-2</v>
      </c>
      <c r="N170" s="8">
        <v>4593951</v>
      </c>
      <c r="O170" s="8">
        <f t="shared" si="9"/>
        <v>110026595</v>
      </c>
      <c r="P170" s="8">
        <v>8207602</v>
      </c>
      <c r="Q170" s="9">
        <f t="shared" si="10"/>
        <v>7.4596528230288325E-2</v>
      </c>
      <c r="R170" s="8">
        <v>4998603</v>
      </c>
      <c r="S170" s="8">
        <v>2567030</v>
      </c>
      <c r="T170" s="8">
        <f t="shared" si="11"/>
        <v>7565633</v>
      </c>
      <c r="U170" s="8">
        <v>150983187</v>
      </c>
      <c r="V170" s="8">
        <v>77348665</v>
      </c>
      <c r="W170" s="8">
        <v>73634522</v>
      </c>
    </row>
    <row r="171" spans="1:23" x14ac:dyDescent="0.25">
      <c r="A171" s="4">
        <v>20</v>
      </c>
      <c r="B171" s="4">
        <v>6920210</v>
      </c>
      <c r="C171" t="s">
        <v>34</v>
      </c>
      <c r="D171" s="5">
        <v>2006</v>
      </c>
      <c r="E171" s="5" t="str">
        <f>VLOOKUP(C171,hospital_index!A:C,2, FALSE)</f>
        <v>A</v>
      </c>
      <c r="F171" s="5" t="str">
        <f>VLOOKUP(C171,hospital_index!A:C,3, FALSE)</f>
        <v>Yes</v>
      </c>
      <c r="G171" s="8">
        <v>46812874</v>
      </c>
      <c r="H171" s="8">
        <v>32737436</v>
      </c>
      <c r="I171" s="8">
        <v>374810</v>
      </c>
      <c r="J171" s="8">
        <v>33112246</v>
      </c>
      <c r="K171" s="8">
        <v>29940372</v>
      </c>
      <c r="L171" s="8">
        <v>3171874</v>
      </c>
      <c r="M171" s="9">
        <f t="shared" si="8"/>
        <v>9.5791569076890765E-2</v>
      </c>
      <c r="N171" s="8">
        <v>2056577</v>
      </c>
      <c r="O171" s="8">
        <f t="shared" si="9"/>
        <v>35168823</v>
      </c>
      <c r="P171" s="8">
        <v>5228451</v>
      </c>
      <c r="Q171" s="9">
        <f t="shared" si="10"/>
        <v>0.14866721584626247</v>
      </c>
      <c r="R171" s="8">
        <v>1246563</v>
      </c>
      <c r="S171" s="8">
        <v>1583076</v>
      </c>
      <c r="T171" s="8">
        <f t="shared" si="11"/>
        <v>2829639</v>
      </c>
      <c r="U171" s="8" t="s">
        <v>21</v>
      </c>
      <c r="V171" s="8" t="s">
        <v>21</v>
      </c>
      <c r="W171" s="8" t="s">
        <v>21</v>
      </c>
    </row>
    <row r="172" spans="1:23" x14ac:dyDescent="0.25">
      <c r="A172" s="4">
        <v>20</v>
      </c>
      <c r="B172" s="4">
        <v>6920210</v>
      </c>
      <c r="C172" t="s">
        <v>34</v>
      </c>
      <c r="D172" s="5">
        <v>2007</v>
      </c>
      <c r="E172" s="5" t="str">
        <f>VLOOKUP(C172,hospital_index!A:C,2, FALSE)</f>
        <v>A</v>
      </c>
      <c r="F172" s="5" t="str">
        <f>VLOOKUP(C172,hospital_index!A:C,3, FALSE)</f>
        <v>Yes</v>
      </c>
      <c r="G172" s="8">
        <v>54641842</v>
      </c>
      <c r="H172" s="8">
        <v>37646310</v>
      </c>
      <c r="I172" s="8">
        <v>421659</v>
      </c>
      <c r="J172" s="8">
        <v>38067969</v>
      </c>
      <c r="K172" s="8">
        <v>36140958</v>
      </c>
      <c r="L172" s="8">
        <v>1927011</v>
      </c>
      <c r="M172" s="9">
        <f t="shared" si="8"/>
        <v>5.0620273437755506E-2</v>
      </c>
      <c r="N172" s="8">
        <v>2780532</v>
      </c>
      <c r="O172" s="8">
        <f t="shared" si="9"/>
        <v>40848501</v>
      </c>
      <c r="P172" s="8">
        <v>4707543</v>
      </c>
      <c r="Q172" s="9">
        <f t="shared" si="10"/>
        <v>0.11524395962534831</v>
      </c>
      <c r="R172" s="8">
        <v>1488773</v>
      </c>
      <c r="S172" s="8">
        <v>2030810</v>
      </c>
      <c r="T172" s="8">
        <f t="shared" si="11"/>
        <v>3519583</v>
      </c>
      <c r="U172" s="8">
        <v>47691751</v>
      </c>
      <c r="V172" s="8">
        <v>29477779</v>
      </c>
      <c r="W172" s="8">
        <v>18213972</v>
      </c>
    </row>
    <row r="173" spans="1:23" x14ac:dyDescent="0.25">
      <c r="A173" s="4">
        <v>20</v>
      </c>
      <c r="B173" s="4">
        <v>6920210</v>
      </c>
      <c r="C173" t="s">
        <v>34</v>
      </c>
      <c r="D173" s="5">
        <v>2008</v>
      </c>
      <c r="E173" s="5" t="str">
        <f>VLOOKUP(C173,hospital_index!A:C,2, FALSE)</f>
        <v>A</v>
      </c>
      <c r="F173" s="5" t="str">
        <f>VLOOKUP(C173,hospital_index!A:C,3, FALSE)</f>
        <v>Yes</v>
      </c>
      <c r="G173" s="8">
        <v>57410260</v>
      </c>
      <c r="H173" s="8">
        <v>41432657</v>
      </c>
      <c r="I173" s="8">
        <v>435187</v>
      </c>
      <c r="J173" s="8">
        <v>41867844</v>
      </c>
      <c r="K173" s="8">
        <v>40063433</v>
      </c>
      <c r="L173" s="8">
        <v>1804411</v>
      </c>
      <c r="M173" s="9">
        <f t="shared" si="8"/>
        <v>4.3097776900095454E-2</v>
      </c>
      <c r="N173" s="8">
        <v>735846</v>
      </c>
      <c r="O173" s="8">
        <f t="shared" si="9"/>
        <v>42603690</v>
      </c>
      <c r="P173" s="8">
        <v>2540257</v>
      </c>
      <c r="Q173" s="9">
        <f t="shared" si="10"/>
        <v>5.962528128432068E-2</v>
      </c>
      <c r="R173" s="8">
        <v>1670093</v>
      </c>
      <c r="S173" s="8">
        <v>2018685</v>
      </c>
      <c r="T173" s="8">
        <f t="shared" si="11"/>
        <v>3688778</v>
      </c>
      <c r="U173" s="8">
        <v>51559083</v>
      </c>
      <c r="V173" s="8">
        <v>31027521</v>
      </c>
      <c r="W173" s="8">
        <v>20531562</v>
      </c>
    </row>
    <row r="174" spans="1:23" x14ac:dyDescent="0.25">
      <c r="A174" s="4">
        <v>20</v>
      </c>
      <c r="B174" s="4">
        <v>6920210</v>
      </c>
      <c r="C174" t="s">
        <v>34</v>
      </c>
      <c r="D174" s="5">
        <v>2009</v>
      </c>
      <c r="E174" s="5" t="str">
        <f>VLOOKUP(C174,hospital_index!A:C,2, FALSE)</f>
        <v>A</v>
      </c>
      <c r="F174" s="5" t="str">
        <f>VLOOKUP(C174,hospital_index!A:C,3, FALSE)</f>
        <v>Yes</v>
      </c>
      <c r="G174" s="8">
        <v>67545200</v>
      </c>
      <c r="H174" s="8">
        <v>48196797</v>
      </c>
      <c r="I174" s="8">
        <v>462329</v>
      </c>
      <c r="J174" s="8">
        <v>48659126</v>
      </c>
      <c r="K174" s="8">
        <v>48455745</v>
      </c>
      <c r="L174" s="8">
        <v>203381</v>
      </c>
      <c r="M174" s="9">
        <f t="shared" si="8"/>
        <v>4.1797092697472621E-3</v>
      </c>
      <c r="N174" s="8">
        <v>-4627753</v>
      </c>
      <c r="O174" s="8">
        <f t="shared" si="9"/>
        <v>44031373</v>
      </c>
      <c r="P174" s="8">
        <v>-4424372</v>
      </c>
      <c r="Q174" s="9">
        <f t="shared" si="10"/>
        <v>-0.10048226295373529</v>
      </c>
      <c r="R174" s="8">
        <v>2498250</v>
      </c>
      <c r="S174" s="8">
        <v>2092357</v>
      </c>
      <c r="T174" s="8">
        <f t="shared" si="11"/>
        <v>4590607</v>
      </c>
      <c r="U174" s="8">
        <v>56701916</v>
      </c>
      <c r="V174" s="8">
        <v>33034634</v>
      </c>
      <c r="W174" s="8">
        <v>23667282</v>
      </c>
    </row>
    <row r="175" spans="1:23" x14ac:dyDescent="0.25">
      <c r="A175" s="4">
        <v>20</v>
      </c>
      <c r="B175" s="4">
        <v>6920210</v>
      </c>
      <c r="C175" t="s">
        <v>34</v>
      </c>
      <c r="D175" s="5">
        <v>2010</v>
      </c>
      <c r="E175" s="5" t="str">
        <f>VLOOKUP(C175,hospital_index!A:C,2, FALSE)</f>
        <v>A</v>
      </c>
      <c r="F175" s="5" t="str">
        <f>VLOOKUP(C175,hospital_index!A:C,3, FALSE)</f>
        <v>Yes</v>
      </c>
      <c r="G175" s="8">
        <v>72729226</v>
      </c>
      <c r="H175" s="8">
        <v>51348800</v>
      </c>
      <c r="I175" s="8">
        <v>532231</v>
      </c>
      <c r="J175" s="8">
        <v>51881031</v>
      </c>
      <c r="K175" s="8">
        <v>52746746</v>
      </c>
      <c r="L175" s="8">
        <v>-865715</v>
      </c>
      <c r="M175" s="9">
        <f t="shared" si="8"/>
        <v>-1.6686541946323311E-2</v>
      </c>
      <c r="N175" s="8">
        <v>4318510</v>
      </c>
      <c r="O175" s="8">
        <f t="shared" si="9"/>
        <v>56199541</v>
      </c>
      <c r="P175" s="8">
        <v>3452795</v>
      </c>
      <c r="Q175" s="9">
        <f t="shared" si="10"/>
        <v>6.1438135233168538E-2</v>
      </c>
      <c r="R175" s="8">
        <v>3436988</v>
      </c>
      <c r="S175" s="8">
        <v>2807832</v>
      </c>
      <c r="T175" s="8">
        <f t="shared" si="11"/>
        <v>6244820</v>
      </c>
      <c r="U175" s="8">
        <v>59929232</v>
      </c>
      <c r="V175" s="8">
        <v>35657133</v>
      </c>
      <c r="W175" s="8">
        <v>24272699</v>
      </c>
    </row>
    <row r="176" spans="1:23" x14ac:dyDescent="0.25">
      <c r="A176" s="4">
        <v>20</v>
      </c>
      <c r="B176" s="4">
        <v>6920210</v>
      </c>
      <c r="C176" t="s">
        <v>34</v>
      </c>
      <c r="D176" s="5">
        <v>2011</v>
      </c>
      <c r="E176" s="5" t="str">
        <f>VLOOKUP(C176,hospital_index!A:C,2, FALSE)</f>
        <v>A</v>
      </c>
      <c r="F176" s="5" t="str">
        <f>VLOOKUP(C176,hospital_index!A:C,3, FALSE)</f>
        <v>Yes</v>
      </c>
      <c r="G176" s="8">
        <v>87784435</v>
      </c>
      <c r="H176" s="8">
        <v>59484138</v>
      </c>
      <c r="I176" s="8">
        <v>550946</v>
      </c>
      <c r="J176" s="8">
        <v>60035084</v>
      </c>
      <c r="K176" s="8">
        <v>57208082</v>
      </c>
      <c r="L176" s="8">
        <v>2827002</v>
      </c>
      <c r="M176" s="9">
        <f t="shared" si="8"/>
        <v>4.7089165395354488E-2</v>
      </c>
      <c r="N176" s="8">
        <v>2502962</v>
      </c>
      <c r="O176" s="8">
        <f t="shared" si="9"/>
        <v>62538046</v>
      </c>
      <c r="P176" s="8">
        <v>5329964</v>
      </c>
      <c r="Q176" s="9">
        <f t="shared" si="10"/>
        <v>8.5227542926429131E-2</v>
      </c>
      <c r="R176" s="8">
        <v>4382888</v>
      </c>
      <c r="S176" s="8">
        <v>2991162</v>
      </c>
      <c r="T176" s="8">
        <f t="shared" si="11"/>
        <v>7374050</v>
      </c>
      <c r="U176" s="8">
        <v>66162422</v>
      </c>
      <c r="V176" s="8">
        <v>38635360</v>
      </c>
      <c r="W176" s="8">
        <v>27527062</v>
      </c>
    </row>
    <row r="177" spans="1:23" x14ac:dyDescent="0.25">
      <c r="A177" s="4">
        <v>20</v>
      </c>
      <c r="B177" s="4">
        <v>6920210</v>
      </c>
      <c r="C177" t="s">
        <v>34</v>
      </c>
      <c r="D177" s="5">
        <v>2012</v>
      </c>
      <c r="E177" s="5" t="str">
        <f>VLOOKUP(C177,hospital_index!A:C,2, FALSE)</f>
        <v>A</v>
      </c>
      <c r="F177" s="5" t="str">
        <f>VLOOKUP(C177,hospital_index!A:C,3, FALSE)</f>
        <v>Yes</v>
      </c>
      <c r="G177" s="8">
        <v>94145886</v>
      </c>
      <c r="H177" s="8">
        <v>65162834</v>
      </c>
      <c r="I177" s="8">
        <v>1076080</v>
      </c>
      <c r="J177" s="8">
        <v>66238914</v>
      </c>
      <c r="K177" s="8">
        <v>63270316</v>
      </c>
      <c r="L177" s="8">
        <v>2968598</v>
      </c>
      <c r="M177" s="9">
        <f t="shared" si="8"/>
        <v>4.4816525826495285E-2</v>
      </c>
      <c r="N177" s="8">
        <v>635284</v>
      </c>
      <c r="O177" s="8">
        <f t="shared" si="9"/>
        <v>66874198</v>
      </c>
      <c r="P177" s="8">
        <v>3603882</v>
      </c>
      <c r="Q177" s="9">
        <f t="shared" si="10"/>
        <v>5.3890470581792999E-2</v>
      </c>
      <c r="R177" s="8">
        <v>4163106</v>
      </c>
      <c r="S177" s="8">
        <v>2943588</v>
      </c>
      <c r="T177" s="8">
        <f t="shared" si="11"/>
        <v>7106694</v>
      </c>
      <c r="U177" s="8">
        <v>73667757</v>
      </c>
      <c r="V177" s="8">
        <v>42375066</v>
      </c>
      <c r="W177" s="8">
        <v>31292691</v>
      </c>
    </row>
    <row r="178" spans="1:23" x14ac:dyDescent="0.25">
      <c r="A178" s="4">
        <v>20</v>
      </c>
      <c r="B178" s="4">
        <v>6920210</v>
      </c>
      <c r="C178" t="s">
        <v>34</v>
      </c>
      <c r="D178" s="5">
        <v>2013</v>
      </c>
      <c r="E178" s="5" t="str">
        <f>VLOOKUP(C178,hospital_index!A:C,2, FALSE)</f>
        <v>A</v>
      </c>
      <c r="F178" s="5" t="str">
        <f>VLOOKUP(C178,hospital_index!A:C,3, FALSE)</f>
        <v>Yes</v>
      </c>
      <c r="G178" s="8">
        <v>100856536</v>
      </c>
      <c r="H178" s="8">
        <v>65806038</v>
      </c>
      <c r="I178" s="8">
        <v>758267</v>
      </c>
      <c r="J178" s="8">
        <v>66564305</v>
      </c>
      <c r="K178" s="8">
        <v>65130803</v>
      </c>
      <c r="L178" s="8">
        <v>1433502</v>
      </c>
      <c r="M178" s="9">
        <f t="shared" si="8"/>
        <v>2.1535596292938084E-2</v>
      </c>
      <c r="N178" s="8">
        <v>2228178</v>
      </c>
      <c r="O178" s="8">
        <f t="shared" si="9"/>
        <v>68792483</v>
      </c>
      <c r="P178" s="8">
        <v>3661680</v>
      </c>
      <c r="Q178" s="9">
        <f t="shared" si="10"/>
        <v>5.3227908636471227E-2</v>
      </c>
      <c r="R178" s="8">
        <v>3530230</v>
      </c>
      <c r="S178" s="8">
        <v>3499970</v>
      </c>
      <c r="T178" s="8">
        <f t="shared" si="11"/>
        <v>7030200</v>
      </c>
      <c r="U178" s="8">
        <v>78512358</v>
      </c>
      <c r="V178" s="8">
        <v>46848381</v>
      </c>
      <c r="W178" s="8">
        <v>31663977</v>
      </c>
    </row>
    <row r="179" spans="1:23" x14ac:dyDescent="0.25">
      <c r="A179" s="4">
        <v>20</v>
      </c>
      <c r="B179" s="4">
        <v>6920210</v>
      </c>
      <c r="C179" t="s">
        <v>34</v>
      </c>
      <c r="D179" s="5">
        <v>2014</v>
      </c>
      <c r="E179" s="5" t="str">
        <f>VLOOKUP(C179,hospital_index!A:C,2, FALSE)</f>
        <v>A</v>
      </c>
      <c r="F179" s="5" t="str">
        <f>VLOOKUP(C179,hospital_index!A:C,3, FALSE)</f>
        <v>Yes</v>
      </c>
      <c r="G179" s="8">
        <v>103100365</v>
      </c>
      <c r="H179" s="8">
        <v>68226564</v>
      </c>
      <c r="I179" s="8">
        <v>1299152</v>
      </c>
      <c r="J179" s="8">
        <v>69525716</v>
      </c>
      <c r="K179" s="8">
        <v>66001201</v>
      </c>
      <c r="L179" s="8">
        <v>3524515</v>
      </c>
      <c r="M179" s="9">
        <f t="shared" si="8"/>
        <v>5.0693688648959762E-2</v>
      </c>
      <c r="N179" s="8">
        <v>2442665</v>
      </c>
      <c r="O179" s="8">
        <f t="shared" si="9"/>
        <v>71968381</v>
      </c>
      <c r="P179" s="8">
        <v>5967180</v>
      </c>
      <c r="Q179" s="9">
        <f t="shared" si="10"/>
        <v>8.2913911874716209E-2</v>
      </c>
      <c r="R179" s="8">
        <v>3437431</v>
      </c>
      <c r="S179" s="8">
        <v>2639149</v>
      </c>
      <c r="T179" s="8">
        <f t="shared" si="11"/>
        <v>6076580</v>
      </c>
      <c r="U179" s="8">
        <v>84636291</v>
      </c>
      <c r="V179" s="8">
        <v>51116690</v>
      </c>
      <c r="W179" s="8">
        <v>33519601</v>
      </c>
    </row>
    <row r="180" spans="1:23" x14ac:dyDescent="0.25">
      <c r="A180" s="4">
        <v>20</v>
      </c>
      <c r="B180" s="4">
        <v>6920210</v>
      </c>
      <c r="C180" t="s">
        <v>34</v>
      </c>
      <c r="D180" s="5">
        <v>2015</v>
      </c>
      <c r="E180" s="5" t="str">
        <f>VLOOKUP(C180,hospital_index!A:C,2, FALSE)</f>
        <v>A</v>
      </c>
      <c r="F180" s="5" t="str">
        <f>VLOOKUP(C180,hospital_index!A:C,3, FALSE)</f>
        <v>Yes</v>
      </c>
      <c r="G180" s="8">
        <v>111345652</v>
      </c>
      <c r="H180" s="8">
        <v>73127581</v>
      </c>
      <c r="I180" s="8">
        <v>1208608</v>
      </c>
      <c r="J180" s="8">
        <v>74336189</v>
      </c>
      <c r="K180" s="8">
        <v>71479272</v>
      </c>
      <c r="L180" s="8">
        <v>2856917</v>
      </c>
      <c r="M180" s="9">
        <f t="shared" si="8"/>
        <v>3.8432384528079587E-2</v>
      </c>
      <c r="N180" s="8">
        <v>2511128</v>
      </c>
      <c r="O180" s="8">
        <f t="shared" si="9"/>
        <v>76847317</v>
      </c>
      <c r="P180" s="8">
        <v>5368045</v>
      </c>
      <c r="Q180" s="9">
        <f t="shared" si="10"/>
        <v>6.985338212913797E-2</v>
      </c>
      <c r="R180" s="8">
        <v>1717323</v>
      </c>
      <c r="S180" s="8">
        <v>1856420</v>
      </c>
      <c r="T180" s="8">
        <f t="shared" si="11"/>
        <v>3573743</v>
      </c>
      <c r="U180" s="8">
        <v>89183289</v>
      </c>
      <c r="V180" s="8">
        <v>52371292</v>
      </c>
      <c r="W180" s="8">
        <v>36811997</v>
      </c>
    </row>
    <row r="181" spans="1:23" x14ac:dyDescent="0.25">
      <c r="A181" s="4">
        <v>20</v>
      </c>
      <c r="B181" s="4">
        <v>6920210</v>
      </c>
      <c r="C181" t="s">
        <v>34</v>
      </c>
      <c r="D181" s="5">
        <v>2016</v>
      </c>
      <c r="E181" s="5" t="str">
        <f>VLOOKUP(C181,hospital_index!A:C,2, FALSE)</f>
        <v>A</v>
      </c>
      <c r="F181" s="5" t="str">
        <f>VLOOKUP(C181,hospital_index!A:C,3, FALSE)</f>
        <v>Yes</v>
      </c>
      <c r="G181" s="8">
        <v>131371907</v>
      </c>
      <c r="H181" s="8">
        <v>84102598</v>
      </c>
      <c r="I181" s="8">
        <v>1368106</v>
      </c>
      <c r="J181" s="8">
        <v>85470704</v>
      </c>
      <c r="K181" s="8">
        <v>79750659</v>
      </c>
      <c r="L181" s="8">
        <v>5720045</v>
      </c>
      <c r="M181" s="9">
        <f t="shared" si="8"/>
        <v>6.6924042184091523E-2</v>
      </c>
      <c r="N181" s="8">
        <v>644642</v>
      </c>
      <c r="O181" s="8">
        <f t="shared" si="9"/>
        <v>86115346</v>
      </c>
      <c r="P181" s="8">
        <v>6364687</v>
      </c>
      <c r="Q181" s="9">
        <f t="shared" si="10"/>
        <v>7.3908859403526053E-2</v>
      </c>
      <c r="R181" s="8">
        <v>2053106</v>
      </c>
      <c r="S181" s="8">
        <v>1458246</v>
      </c>
      <c r="T181" s="8">
        <f t="shared" si="11"/>
        <v>3511352</v>
      </c>
      <c r="U181" s="8">
        <v>97476974</v>
      </c>
      <c r="V181" s="8">
        <v>56814793</v>
      </c>
      <c r="W181" s="8">
        <v>40662181</v>
      </c>
    </row>
    <row r="182" spans="1:23" x14ac:dyDescent="0.25">
      <c r="A182" s="4">
        <v>20</v>
      </c>
      <c r="B182" s="4">
        <v>6920210</v>
      </c>
      <c r="C182" t="s">
        <v>34</v>
      </c>
      <c r="D182" s="5">
        <v>2017</v>
      </c>
      <c r="E182" s="5" t="str">
        <f>VLOOKUP(C182,hospital_index!A:C,2, FALSE)</f>
        <v>A</v>
      </c>
      <c r="F182" s="5" t="str">
        <f>VLOOKUP(C182,hospital_index!A:C,3, FALSE)</f>
        <v>Yes</v>
      </c>
      <c r="G182" s="8">
        <v>145198452</v>
      </c>
      <c r="H182" s="8">
        <v>89515881</v>
      </c>
      <c r="I182" s="8">
        <v>3616474</v>
      </c>
      <c r="J182" s="8">
        <v>93132355</v>
      </c>
      <c r="K182" s="8">
        <v>90134066</v>
      </c>
      <c r="L182" s="8">
        <v>2998289</v>
      </c>
      <c r="M182" s="9">
        <f t="shared" si="8"/>
        <v>3.2193849280413883E-2</v>
      </c>
      <c r="N182" s="8">
        <v>5508541</v>
      </c>
      <c r="O182" s="8">
        <f t="shared" si="9"/>
        <v>98640896</v>
      </c>
      <c r="P182" s="8">
        <v>8506830</v>
      </c>
      <c r="Q182" s="9">
        <f t="shared" si="10"/>
        <v>8.6240396680906065E-2</v>
      </c>
      <c r="R182" s="8">
        <v>2653369</v>
      </c>
      <c r="S182" s="8">
        <v>1955381</v>
      </c>
      <c r="T182" s="8">
        <f t="shared" si="11"/>
        <v>4608750</v>
      </c>
      <c r="U182" s="8">
        <v>95970759</v>
      </c>
      <c r="V182" s="8">
        <v>54255558</v>
      </c>
      <c r="W182" s="8">
        <v>41715201</v>
      </c>
    </row>
    <row r="183" spans="1:23" x14ac:dyDescent="0.25">
      <c r="A183" s="4">
        <v>20</v>
      </c>
      <c r="B183" s="4">
        <v>6920210</v>
      </c>
      <c r="C183" t="s">
        <v>34</v>
      </c>
      <c r="D183" s="5">
        <v>2018</v>
      </c>
      <c r="E183" s="5" t="str">
        <f>VLOOKUP(C183,hospital_index!A:C,2, FALSE)</f>
        <v>A</v>
      </c>
      <c r="F183" s="5" t="str">
        <f>VLOOKUP(C183,hospital_index!A:C,3, FALSE)</f>
        <v>Yes</v>
      </c>
      <c r="G183" s="8">
        <v>152033681</v>
      </c>
      <c r="H183" s="8">
        <v>98217463</v>
      </c>
      <c r="I183" s="8">
        <v>4920904</v>
      </c>
      <c r="J183" s="8">
        <v>103138367</v>
      </c>
      <c r="K183" s="8">
        <v>102619698</v>
      </c>
      <c r="L183" s="8">
        <v>518669</v>
      </c>
      <c r="M183" s="9">
        <f t="shared" si="8"/>
        <v>5.0288657372285139E-3</v>
      </c>
      <c r="N183" s="8">
        <v>3733956</v>
      </c>
      <c r="O183" s="8">
        <f t="shared" si="9"/>
        <v>106872323</v>
      </c>
      <c r="P183" s="8">
        <v>4252625</v>
      </c>
      <c r="Q183" s="9">
        <f t="shared" si="10"/>
        <v>3.9791639973990274E-2</v>
      </c>
      <c r="R183" s="8">
        <v>4180682</v>
      </c>
      <c r="S183" s="8">
        <v>1858240</v>
      </c>
      <c r="T183" s="8">
        <f t="shared" si="11"/>
        <v>6038922</v>
      </c>
      <c r="U183" s="8">
        <v>107070807</v>
      </c>
      <c r="V183" s="8">
        <v>58355022</v>
      </c>
      <c r="W183" s="8">
        <v>48715785</v>
      </c>
    </row>
    <row r="184" spans="1:23" x14ac:dyDescent="0.25">
      <c r="A184" s="4">
        <v>21</v>
      </c>
      <c r="B184" s="4">
        <v>6920075</v>
      </c>
      <c r="C184" t="s">
        <v>35</v>
      </c>
      <c r="D184" s="5">
        <v>2006</v>
      </c>
      <c r="E184" s="5" t="str">
        <f>VLOOKUP(C184,hospital_index!A:C,2, FALSE)</f>
        <v>A</v>
      </c>
      <c r="F184" s="5" t="str">
        <f>VLOOKUP(C184,hospital_index!A:C,3, FALSE)</f>
        <v>Yes</v>
      </c>
      <c r="G184" s="8">
        <v>12694013</v>
      </c>
      <c r="H184" s="8">
        <v>10727950</v>
      </c>
      <c r="I184" s="8">
        <v>204732</v>
      </c>
      <c r="J184" s="8">
        <v>10932682</v>
      </c>
      <c r="K184" s="8">
        <v>11593383</v>
      </c>
      <c r="L184" s="8">
        <v>-660701</v>
      </c>
      <c r="M184" s="9">
        <f t="shared" si="8"/>
        <v>-6.0433569731562664E-2</v>
      </c>
      <c r="N184" s="8">
        <v>789671</v>
      </c>
      <c r="O184" s="8">
        <f t="shared" si="9"/>
        <v>11722353</v>
      </c>
      <c r="P184" s="8">
        <v>128970</v>
      </c>
      <c r="Q184" s="9">
        <f t="shared" si="10"/>
        <v>1.1002057351454951E-2</v>
      </c>
      <c r="R184" s="8">
        <v>100623</v>
      </c>
      <c r="S184" s="8">
        <v>595325</v>
      </c>
      <c r="T184" s="8">
        <f t="shared" si="11"/>
        <v>695948</v>
      </c>
      <c r="U184" s="8" t="s">
        <v>21</v>
      </c>
      <c r="V184" s="8" t="s">
        <v>21</v>
      </c>
      <c r="W184" s="8" t="s">
        <v>21</v>
      </c>
    </row>
    <row r="185" spans="1:23" x14ac:dyDescent="0.25">
      <c r="A185" s="4">
        <v>21</v>
      </c>
      <c r="B185" s="4">
        <v>6920075</v>
      </c>
      <c r="C185" t="s">
        <v>35</v>
      </c>
      <c r="D185" s="5">
        <v>2007</v>
      </c>
      <c r="E185" s="5" t="str">
        <f>VLOOKUP(C185,hospital_index!A:C,2, FALSE)</f>
        <v>A</v>
      </c>
      <c r="F185" s="5" t="str">
        <f>VLOOKUP(C185,hospital_index!A:C,3, FALSE)</f>
        <v>Yes</v>
      </c>
      <c r="G185" s="8">
        <v>14541116</v>
      </c>
      <c r="H185" s="8">
        <v>11920641</v>
      </c>
      <c r="I185" s="8">
        <v>130357</v>
      </c>
      <c r="J185" s="8">
        <v>12050998</v>
      </c>
      <c r="K185" s="8">
        <v>12637771</v>
      </c>
      <c r="L185" s="8">
        <v>-586773</v>
      </c>
      <c r="M185" s="9">
        <f t="shared" si="8"/>
        <v>-4.8690822121122253E-2</v>
      </c>
      <c r="N185" s="8">
        <v>1417349</v>
      </c>
      <c r="O185" s="8">
        <f t="shared" si="9"/>
        <v>13468347</v>
      </c>
      <c r="P185" s="8">
        <v>830576</v>
      </c>
      <c r="Q185" s="9">
        <f t="shared" si="10"/>
        <v>6.1668740789051546E-2</v>
      </c>
      <c r="R185" s="8">
        <v>146517</v>
      </c>
      <c r="S185" s="8">
        <v>776188</v>
      </c>
      <c r="T185" s="8">
        <f t="shared" si="11"/>
        <v>922705</v>
      </c>
      <c r="U185" s="8">
        <v>22655790</v>
      </c>
      <c r="V185" s="8">
        <v>2635733</v>
      </c>
      <c r="W185" s="8">
        <v>20020057</v>
      </c>
    </row>
    <row r="186" spans="1:23" x14ac:dyDescent="0.25">
      <c r="A186" s="4">
        <v>21</v>
      </c>
      <c r="B186" s="4">
        <v>6920075</v>
      </c>
      <c r="C186" t="s">
        <v>35</v>
      </c>
      <c r="D186" s="5">
        <v>2008</v>
      </c>
      <c r="E186" s="5" t="str">
        <f>VLOOKUP(C186,hospital_index!A:C,2, FALSE)</f>
        <v>A</v>
      </c>
      <c r="F186" s="5" t="str">
        <f>VLOOKUP(C186,hospital_index!A:C,3, FALSE)</f>
        <v>Yes</v>
      </c>
      <c r="G186" s="8">
        <v>14283481</v>
      </c>
      <c r="H186" s="8">
        <v>12183899</v>
      </c>
      <c r="I186" s="8">
        <v>178069</v>
      </c>
      <c r="J186" s="8">
        <v>12361966</v>
      </c>
      <c r="K186" s="8">
        <v>13718920</v>
      </c>
      <c r="L186" s="8">
        <v>-1356954</v>
      </c>
      <c r="M186" s="9">
        <f t="shared" si="8"/>
        <v>-0.10976846239505916</v>
      </c>
      <c r="N186" s="8">
        <v>426303</v>
      </c>
      <c r="O186" s="8">
        <f t="shared" si="9"/>
        <v>12788269</v>
      </c>
      <c r="P186" s="8">
        <v>-930650</v>
      </c>
      <c r="Q186" s="9">
        <f t="shared" si="10"/>
        <v>-7.2773727233920393E-2</v>
      </c>
      <c r="R186" s="8">
        <v>211162</v>
      </c>
      <c r="S186" s="8">
        <v>710617</v>
      </c>
      <c r="T186" s="8">
        <f t="shared" si="11"/>
        <v>921779</v>
      </c>
      <c r="U186" s="8">
        <v>27752403</v>
      </c>
      <c r="V186" s="8">
        <v>4237265</v>
      </c>
      <c r="W186" s="8">
        <v>23515138</v>
      </c>
    </row>
    <row r="187" spans="1:23" x14ac:dyDescent="0.25">
      <c r="A187" s="4">
        <v>21</v>
      </c>
      <c r="B187" s="4">
        <v>6920075</v>
      </c>
      <c r="C187" t="s">
        <v>35</v>
      </c>
      <c r="D187" s="5">
        <v>2009</v>
      </c>
      <c r="E187" s="5" t="str">
        <f>VLOOKUP(C187,hospital_index!A:C,2, FALSE)</f>
        <v>A</v>
      </c>
      <c r="F187" s="5" t="str">
        <f>VLOOKUP(C187,hospital_index!A:C,3, FALSE)</f>
        <v>Yes</v>
      </c>
      <c r="G187" s="8">
        <v>15303307</v>
      </c>
      <c r="H187" s="8">
        <v>13255802</v>
      </c>
      <c r="I187" s="8">
        <v>189418</v>
      </c>
      <c r="J187" s="8">
        <v>13445220</v>
      </c>
      <c r="K187" s="8">
        <v>15049792</v>
      </c>
      <c r="L187" s="8">
        <v>-1604572</v>
      </c>
      <c r="M187" s="9">
        <f t="shared" si="8"/>
        <v>-0.11934144625376156</v>
      </c>
      <c r="N187" s="8">
        <v>259138</v>
      </c>
      <c r="O187" s="8">
        <f t="shared" si="9"/>
        <v>13704358</v>
      </c>
      <c r="P187" s="8">
        <v>-1345434</v>
      </c>
      <c r="Q187" s="9">
        <f t="shared" si="10"/>
        <v>-9.8175631430527432E-2</v>
      </c>
      <c r="R187" s="8">
        <v>398635</v>
      </c>
      <c r="S187" s="8">
        <v>544406</v>
      </c>
      <c r="T187" s="8">
        <f t="shared" si="11"/>
        <v>943041</v>
      </c>
      <c r="U187" s="8">
        <v>28001421</v>
      </c>
      <c r="V187" s="8">
        <v>6025801</v>
      </c>
      <c r="W187" s="8">
        <v>21975620</v>
      </c>
    </row>
    <row r="188" spans="1:23" x14ac:dyDescent="0.25">
      <c r="A188" s="4">
        <v>21</v>
      </c>
      <c r="B188" s="4">
        <v>6920075</v>
      </c>
      <c r="C188" t="s">
        <v>35</v>
      </c>
      <c r="D188" s="5">
        <v>2010</v>
      </c>
      <c r="E188" s="5" t="str">
        <f>VLOOKUP(C188,hospital_index!A:C,2, FALSE)</f>
        <v>A</v>
      </c>
      <c r="F188" s="5" t="str">
        <f>VLOOKUP(C188,hospital_index!A:C,3, FALSE)</f>
        <v>Yes</v>
      </c>
      <c r="G188" s="8">
        <v>17551692</v>
      </c>
      <c r="H188" s="8">
        <v>13622462</v>
      </c>
      <c r="I188" s="8">
        <v>171422</v>
      </c>
      <c r="J188" s="8">
        <v>13793884</v>
      </c>
      <c r="K188" s="8">
        <v>14323003</v>
      </c>
      <c r="L188" s="8">
        <v>-529119</v>
      </c>
      <c r="M188" s="9">
        <f t="shared" si="8"/>
        <v>-3.8358956766636573E-2</v>
      </c>
      <c r="N188" s="8">
        <v>340406</v>
      </c>
      <c r="O188" s="8">
        <f t="shared" si="9"/>
        <v>14134290</v>
      </c>
      <c r="P188" s="8">
        <v>-188713</v>
      </c>
      <c r="Q188" s="9">
        <f t="shared" si="10"/>
        <v>-1.3351431164918789E-2</v>
      </c>
      <c r="R188" s="8">
        <v>154685</v>
      </c>
      <c r="S188" s="8">
        <v>980231</v>
      </c>
      <c r="T188" s="8">
        <f t="shared" si="11"/>
        <v>1134916</v>
      </c>
      <c r="U188" s="8">
        <v>28401752</v>
      </c>
      <c r="V188" s="8">
        <v>7907227</v>
      </c>
      <c r="W188" s="8">
        <v>20494525</v>
      </c>
    </row>
    <row r="189" spans="1:23" x14ac:dyDescent="0.25">
      <c r="A189" s="4">
        <v>21</v>
      </c>
      <c r="B189" s="4">
        <v>6920075</v>
      </c>
      <c r="C189" t="s">
        <v>35</v>
      </c>
      <c r="D189" s="5">
        <v>2011</v>
      </c>
      <c r="E189" s="5" t="str">
        <f>VLOOKUP(C189,hospital_index!A:C,2, FALSE)</f>
        <v>A</v>
      </c>
      <c r="F189" s="5" t="str">
        <f>VLOOKUP(C189,hospital_index!A:C,3, FALSE)</f>
        <v>Yes</v>
      </c>
      <c r="G189" s="8">
        <v>17153463</v>
      </c>
      <c r="H189" s="8">
        <v>13984826</v>
      </c>
      <c r="I189" s="8">
        <v>272606</v>
      </c>
      <c r="J189" s="8">
        <v>14257432</v>
      </c>
      <c r="K189" s="8">
        <v>14442220</v>
      </c>
      <c r="L189" s="8">
        <v>-184788</v>
      </c>
      <c r="M189" s="9">
        <f t="shared" si="8"/>
        <v>-1.2960819311640413E-2</v>
      </c>
      <c r="N189" s="8">
        <v>41002</v>
      </c>
      <c r="O189" s="8">
        <f t="shared" si="9"/>
        <v>14298434</v>
      </c>
      <c r="P189" s="8">
        <v>-143786</v>
      </c>
      <c r="Q189" s="9">
        <f t="shared" si="10"/>
        <v>-1.0056066279705875E-2</v>
      </c>
      <c r="R189" s="8">
        <v>161052</v>
      </c>
      <c r="S189" s="8">
        <v>960563</v>
      </c>
      <c r="T189" s="8">
        <f t="shared" si="11"/>
        <v>1121615</v>
      </c>
      <c r="U189" s="8">
        <v>28469700</v>
      </c>
      <c r="V189" s="8">
        <v>9713625</v>
      </c>
      <c r="W189" s="8">
        <v>18756075</v>
      </c>
    </row>
    <row r="190" spans="1:23" x14ac:dyDescent="0.25">
      <c r="A190" s="4">
        <v>21</v>
      </c>
      <c r="B190" s="4">
        <v>6920075</v>
      </c>
      <c r="C190" t="s">
        <v>35</v>
      </c>
      <c r="D190" s="5">
        <v>2012</v>
      </c>
      <c r="E190" s="5" t="str">
        <f>VLOOKUP(C190,hospital_index!A:C,2, FALSE)</f>
        <v>A</v>
      </c>
      <c r="F190" s="5" t="str">
        <f>VLOOKUP(C190,hospital_index!A:C,3, FALSE)</f>
        <v>Yes</v>
      </c>
      <c r="G190" s="8">
        <v>17245684</v>
      </c>
      <c r="H190" s="8">
        <v>14409221</v>
      </c>
      <c r="I190" s="8">
        <v>439388</v>
      </c>
      <c r="J190" s="8">
        <v>14848609</v>
      </c>
      <c r="K190" s="8">
        <v>15127930</v>
      </c>
      <c r="L190" s="8">
        <v>-279321</v>
      </c>
      <c r="M190" s="9">
        <f t="shared" si="8"/>
        <v>-1.8811257000571568E-2</v>
      </c>
      <c r="N190" s="8">
        <v>176668</v>
      </c>
      <c r="O190" s="8">
        <f t="shared" si="9"/>
        <v>15025277</v>
      </c>
      <c r="P190" s="8">
        <v>-102653</v>
      </c>
      <c r="Q190" s="9">
        <f t="shared" si="10"/>
        <v>-6.8320204679088448E-3</v>
      </c>
      <c r="R190" s="8">
        <v>192965</v>
      </c>
      <c r="S190" s="8">
        <v>1357826</v>
      </c>
      <c r="T190" s="8">
        <f t="shared" si="11"/>
        <v>1550791</v>
      </c>
      <c r="U190" s="8">
        <v>28707765</v>
      </c>
      <c r="V190" s="8">
        <v>11276081</v>
      </c>
      <c r="W190" s="8">
        <v>17431684</v>
      </c>
    </row>
    <row r="191" spans="1:23" x14ac:dyDescent="0.25">
      <c r="A191" s="4">
        <v>21</v>
      </c>
      <c r="B191" s="4">
        <v>6920075</v>
      </c>
      <c r="C191" t="s">
        <v>35</v>
      </c>
      <c r="D191" s="5">
        <v>2013</v>
      </c>
      <c r="E191" s="5" t="str">
        <f>VLOOKUP(C191,hospital_index!A:C,2, FALSE)</f>
        <v>A</v>
      </c>
      <c r="F191" s="5" t="str">
        <f>VLOOKUP(C191,hospital_index!A:C,3, FALSE)</f>
        <v>Yes</v>
      </c>
      <c r="G191" s="8">
        <v>22327285</v>
      </c>
      <c r="H191" s="8">
        <v>16139089</v>
      </c>
      <c r="I191" s="8">
        <v>720780</v>
      </c>
      <c r="J191" s="8">
        <v>16859869</v>
      </c>
      <c r="K191" s="8">
        <v>17477135</v>
      </c>
      <c r="L191" s="8">
        <v>-617266</v>
      </c>
      <c r="M191" s="9">
        <f t="shared" si="8"/>
        <v>-3.6611553743389112E-2</v>
      </c>
      <c r="N191" s="8">
        <v>224248</v>
      </c>
      <c r="O191" s="8">
        <f t="shared" si="9"/>
        <v>17084117</v>
      </c>
      <c r="P191" s="8">
        <v>-393018</v>
      </c>
      <c r="Q191" s="9">
        <f t="shared" si="10"/>
        <v>-2.3004876400694284E-2</v>
      </c>
      <c r="R191" s="8">
        <v>260155</v>
      </c>
      <c r="S191" s="8">
        <v>1750717</v>
      </c>
      <c r="T191" s="8">
        <f t="shared" si="11"/>
        <v>2010872</v>
      </c>
      <c r="U191" s="8">
        <v>28677497</v>
      </c>
      <c r="V191" s="8">
        <v>12689284</v>
      </c>
      <c r="W191" s="8">
        <v>15988213</v>
      </c>
    </row>
    <row r="192" spans="1:23" x14ac:dyDescent="0.25">
      <c r="A192" s="4">
        <v>21</v>
      </c>
      <c r="B192" s="4">
        <v>6920075</v>
      </c>
      <c r="C192" t="s">
        <v>35</v>
      </c>
      <c r="D192" s="5">
        <v>2014</v>
      </c>
      <c r="E192" s="5" t="str">
        <f>VLOOKUP(C192,hospital_index!A:C,2, FALSE)</f>
        <v>A</v>
      </c>
      <c r="F192" s="5" t="str">
        <f>VLOOKUP(C192,hospital_index!A:C,3, FALSE)</f>
        <v>Yes</v>
      </c>
      <c r="G192" s="8">
        <v>24504805</v>
      </c>
      <c r="H192" s="8">
        <v>17651564</v>
      </c>
      <c r="I192" s="8">
        <v>1191553</v>
      </c>
      <c r="J192" s="8">
        <v>18843117</v>
      </c>
      <c r="K192" s="8">
        <v>19261647</v>
      </c>
      <c r="L192" s="8">
        <v>-418530</v>
      </c>
      <c r="M192" s="9">
        <f t="shared" si="8"/>
        <v>-2.2211293386333056E-2</v>
      </c>
      <c r="N192" s="8">
        <v>138431</v>
      </c>
      <c r="O192" s="8">
        <f t="shared" si="9"/>
        <v>18981548</v>
      </c>
      <c r="P192" s="8">
        <v>-280099</v>
      </c>
      <c r="Q192" s="9">
        <f t="shared" si="10"/>
        <v>-1.4756383409825163E-2</v>
      </c>
      <c r="R192" s="8">
        <v>440415</v>
      </c>
      <c r="S192" s="8">
        <v>1488678</v>
      </c>
      <c r="T192" s="8">
        <f t="shared" si="11"/>
        <v>1929093</v>
      </c>
      <c r="U192" s="8">
        <v>30623189</v>
      </c>
      <c r="V192" s="8">
        <v>13921797</v>
      </c>
      <c r="W192" s="8">
        <v>16701392</v>
      </c>
    </row>
    <row r="193" spans="1:23" x14ac:dyDescent="0.25">
      <c r="A193" s="4">
        <v>21</v>
      </c>
      <c r="B193" s="4">
        <v>6920075</v>
      </c>
      <c r="C193" t="s">
        <v>35</v>
      </c>
      <c r="D193" s="5">
        <v>2015</v>
      </c>
      <c r="E193" s="5" t="str">
        <f>VLOOKUP(C193,hospital_index!A:C,2, FALSE)</f>
        <v>A</v>
      </c>
      <c r="F193" s="5" t="str">
        <f>VLOOKUP(C193,hospital_index!A:C,3, FALSE)</f>
        <v>Yes</v>
      </c>
      <c r="G193" s="8">
        <v>27112112</v>
      </c>
      <c r="H193" s="8">
        <v>20243587</v>
      </c>
      <c r="I193" s="8">
        <v>1530444</v>
      </c>
      <c r="J193" s="8">
        <v>21774031</v>
      </c>
      <c r="K193" s="8">
        <v>20849010</v>
      </c>
      <c r="L193" s="8">
        <v>925021</v>
      </c>
      <c r="M193" s="9">
        <f t="shared" si="8"/>
        <v>4.2482763067619403E-2</v>
      </c>
      <c r="N193" s="8">
        <v>362631</v>
      </c>
      <c r="O193" s="8">
        <f t="shared" si="9"/>
        <v>22136662</v>
      </c>
      <c r="P193" s="8">
        <v>1287652</v>
      </c>
      <c r="Q193" s="9">
        <f t="shared" si="10"/>
        <v>5.8168300171001393E-2</v>
      </c>
      <c r="R193" s="8">
        <v>283190</v>
      </c>
      <c r="S193" s="8">
        <v>1600257</v>
      </c>
      <c r="T193" s="8">
        <f t="shared" si="11"/>
        <v>1883447</v>
      </c>
      <c r="U193" s="8">
        <v>30944840</v>
      </c>
      <c r="V193" s="8">
        <v>15644140</v>
      </c>
      <c r="W193" s="8">
        <v>15300700</v>
      </c>
    </row>
    <row r="194" spans="1:23" x14ac:dyDescent="0.25">
      <c r="A194" s="4">
        <v>21</v>
      </c>
      <c r="B194" s="4">
        <v>6920075</v>
      </c>
      <c r="C194" t="s">
        <v>35</v>
      </c>
      <c r="D194" s="5">
        <v>2016</v>
      </c>
      <c r="E194" s="5" t="str">
        <f>VLOOKUP(C194,hospital_index!A:C,2, FALSE)</f>
        <v>A</v>
      </c>
      <c r="F194" s="5" t="str">
        <f>VLOOKUP(C194,hospital_index!A:C,3, FALSE)</f>
        <v>Yes</v>
      </c>
      <c r="G194" s="8">
        <v>27836838</v>
      </c>
      <c r="H194" s="8">
        <v>21504115</v>
      </c>
      <c r="I194" s="8">
        <v>774540</v>
      </c>
      <c r="J194" s="8">
        <v>22278655</v>
      </c>
      <c r="K194" s="8">
        <v>26027519</v>
      </c>
      <c r="L194" s="8">
        <v>-3748864</v>
      </c>
      <c r="M194" s="9">
        <f t="shared" si="8"/>
        <v>-0.1682715585837655</v>
      </c>
      <c r="N194" s="8">
        <v>437396</v>
      </c>
      <c r="O194" s="8">
        <f t="shared" si="9"/>
        <v>22716051</v>
      </c>
      <c r="P194" s="8">
        <v>-3311468</v>
      </c>
      <c r="Q194" s="9">
        <f t="shared" si="10"/>
        <v>-0.14577657005612463</v>
      </c>
      <c r="R194" s="8">
        <v>160595</v>
      </c>
      <c r="S194" s="8">
        <v>1665502</v>
      </c>
      <c r="T194" s="8">
        <f t="shared" si="11"/>
        <v>1826097</v>
      </c>
      <c r="U194" s="8">
        <v>30327838</v>
      </c>
      <c r="V194" s="8">
        <v>16620211</v>
      </c>
      <c r="W194" s="8">
        <v>13707627</v>
      </c>
    </row>
    <row r="195" spans="1:23" x14ac:dyDescent="0.25">
      <c r="A195" s="4">
        <v>21</v>
      </c>
      <c r="B195" s="4">
        <v>6920075</v>
      </c>
      <c r="C195" t="s">
        <v>35</v>
      </c>
      <c r="D195" s="5">
        <v>2017</v>
      </c>
      <c r="E195" s="5" t="str">
        <f>VLOOKUP(C195,hospital_index!A:C,2, FALSE)</f>
        <v>A</v>
      </c>
      <c r="F195" s="5" t="str">
        <f>VLOOKUP(C195,hospital_index!A:C,3, FALSE)</f>
        <v>Yes</v>
      </c>
      <c r="G195" s="8">
        <v>30047893</v>
      </c>
      <c r="H195" s="8">
        <v>22049603</v>
      </c>
      <c r="I195" s="8">
        <v>1903781</v>
      </c>
      <c r="J195" s="8">
        <v>23953384</v>
      </c>
      <c r="K195" s="8">
        <v>24382161</v>
      </c>
      <c r="L195" s="8">
        <v>-428777</v>
      </c>
      <c r="M195" s="9">
        <f t="shared" ref="M195:M258" si="12">L195/J195</f>
        <v>-1.790047702654456E-2</v>
      </c>
      <c r="N195" s="8">
        <v>541595</v>
      </c>
      <c r="O195" s="8">
        <f t="shared" ref="O195:O258" si="13">J195+N195</f>
        <v>24494979</v>
      </c>
      <c r="P195" s="8">
        <v>112818</v>
      </c>
      <c r="Q195" s="9">
        <f t="shared" ref="Q195:Q258" si="14">P195/O195</f>
        <v>4.6057602253914975E-3</v>
      </c>
      <c r="R195" s="8">
        <v>184036</v>
      </c>
      <c r="S195" s="8">
        <v>1557154</v>
      </c>
      <c r="T195" s="8">
        <f t="shared" ref="T195:T258" si="15">R195+S195</f>
        <v>1741190</v>
      </c>
      <c r="U195" s="8">
        <v>30792315</v>
      </c>
      <c r="V195" s="8">
        <v>18305779</v>
      </c>
      <c r="W195" s="8">
        <v>12486536</v>
      </c>
    </row>
    <row r="196" spans="1:23" x14ac:dyDescent="0.25">
      <c r="A196" s="4">
        <v>21</v>
      </c>
      <c r="B196" s="4">
        <v>6920075</v>
      </c>
      <c r="C196" t="s">
        <v>35</v>
      </c>
      <c r="D196" s="5">
        <v>2018</v>
      </c>
      <c r="E196" s="5" t="str">
        <f>VLOOKUP(C196,hospital_index!A:C,2, FALSE)</f>
        <v>A</v>
      </c>
      <c r="F196" s="5" t="str">
        <f>VLOOKUP(C196,hospital_index!A:C,3, FALSE)</f>
        <v>Yes</v>
      </c>
      <c r="G196" s="8">
        <v>29912820</v>
      </c>
      <c r="H196" s="8">
        <v>22684653</v>
      </c>
      <c r="I196" s="8">
        <v>1777507</v>
      </c>
      <c r="J196" s="8">
        <v>24462160</v>
      </c>
      <c r="K196" s="8">
        <v>25533755</v>
      </c>
      <c r="L196" s="8">
        <v>-1071595</v>
      </c>
      <c r="M196" s="9">
        <f t="shared" si="12"/>
        <v>-4.3806229703345904E-2</v>
      </c>
      <c r="N196" s="8">
        <v>664177</v>
      </c>
      <c r="O196" s="8">
        <f t="shared" si="13"/>
        <v>25126337</v>
      </c>
      <c r="P196" s="8">
        <v>-407418</v>
      </c>
      <c r="Q196" s="9">
        <f t="shared" si="14"/>
        <v>-1.6214778938927709E-2</v>
      </c>
      <c r="R196" s="8">
        <v>262898</v>
      </c>
      <c r="S196" s="8">
        <v>1454204</v>
      </c>
      <c r="T196" s="8">
        <f t="shared" si="15"/>
        <v>1717102</v>
      </c>
      <c r="U196" s="8">
        <v>31133826</v>
      </c>
      <c r="V196" s="8">
        <v>19750558</v>
      </c>
      <c r="W196" s="8">
        <v>11383268</v>
      </c>
    </row>
    <row r="197" spans="1:23" x14ac:dyDescent="0.25">
      <c r="A197" s="4">
        <v>24</v>
      </c>
      <c r="B197" s="4">
        <v>6920340</v>
      </c>
      <c r="C197" t="s">
        <v>36</v>
      </c>
      <c r="D197" s="5">
        <v>2006</v>
      </c>
      <c r="E197" s="5" t="str">
        <f>VLOOKUP(C197,hospital_index!A:C,2, FALSE)</f>
        <v>A</v>
      </c>
      <c r="F197" s="5" t="str">
        <f>VLOOKUP(C197,hospital_index!A:C,3, FALSE)</f>
        <v>No</v>
      </c>
      <c r="G197" s="8">
        <v>97067989</v>
      </c>
      <c r="H197" s="8">
        <v>46488188</v>
      </c>
      <c r="I197" s="8">
        <v>2553118</v>
      </c>
      <c r="J197" s="8">
        <v>49041306</v>
      </c>
      <c r="K197" s="8">
        <v>48906850</v>
      </c>
      <c r="L197" s="8">
        <v>134644</v>
      </c>
      <c r="M197" s="9">
        <f t="shared" si="12"/>
        <v>2.7455223154130518E-3</v>
      </c>
      <c r="N197" s="8">
        <v>1332978</v>
      </c>
      <c r="O197" s="8">
        <f t="shared" si="13"/>
        <v>50374284</v>
      </c>
      <c r="P197" s="8">
        <v>1467622</v>
      </c>
      <c r="Q197" s="9">
        <f t="shared" si="14"/>
        <v>2.9134349582020859E-2</v>
      </c>
      <c r="R197" s="8">
        <v>3223736</v>
      </c>
      <c r="S197" s="8">
        <v>5033000</v>
      </c>
      <c r="T197" s="8">
        <f t="shared" si="15"/>
        <v>8256736</v>
      </c>
      <c r="U197" s="8" t="s">
        <v>21</v>
      </c>
      <c r="V197" s="8" t="s">
        <v>21</v>
      </c>
      <c r="W197" s="8" t="s">
        <v>21</v>
      </c>
    </row>
    <row r="198" spans="1:23" x14ac:dyDescent="0.25">
      <c r="A198" s="4">
        <v>24</v>
      </c>
      <c r="B198" s="4">
        <v>6920340</v>
      </c>
      <c r="C198" t="s">
        <v>36</v>
      </c>
      <c r="D198" s="5">
        <v>2007</v>
      </c>
      <c r="E198" s="5" t="str">
        <f>VLOOKUP(C198,hospital_index!A:C,2, FALSE)</f>
        <v>A</v>
      </c>
      <c r="F198" s="5" t="str">
        <f>VLOOKUP(C198,hospital_index!A:C,3, FALSE)</f>
        <v>No</v>
      </c>
      <c r="G198" s="8">
        <v>106982171</v>
      </c>
      <c r="H198" s="8">
        <v>47041591</v>
      </c>
      <c r="I198" s="8">
        <v>1858293</v>
      </c>
      <c r="J198" s="8">
        <v>48899884</v>
      </c>
      <c r="K198" s="8">
        <v>49848593</v>
      </c>
      <c r="L198" s="8">
        <v>-948709</v>
      </c>
      <c r="M198" s="9">
        <f t="shared" si="12"/>
        <v>-1.9401048067925888E-2</v>
      </c>
      <c r="N198" s="8">
        <v>1606922</v>
      </c>
      <c r="O198" s="8">
        <f t="shared" si="13"/>
        <v>50506806</v>
      </c>
      <c r="P198" s="8">
        <v>658213</v>
      </c>
      <c r="Q198" s="9">
        <f t="shared" si="14"/>
        <v>1.3032164417603442E-2</v>
      </c>
      <c r="R198" s="8">
        <v>1878573</v>
      </c>
      <c r="S198" s="8">
        <v>5484189</v>
      </c>
      <c r="T198" s="8">
        <f t="shared" si="15"/>
        <v>7362762</v>
      </c>
      <c r="U198" s="8">
        <v>76522483</v>
      </c>
      <c r="V198" s="8">
        <v>30124548</v>
      </c>
      <c r="W198" s="8">
        <v>46397935</v>
      </c>
    </row>
    <row r="199" spans="1:23" x14ac:dyDescent="0.25">
      <c r="A199" s="4">
        <v>24</v>
      </c>
      <c r="B199" s="4">
        <v>6920340</v>
      </c>
      <c r="C199" t="s">
        <v>36</v>
      </c>
      <c r="D199" s="5">
        <v>2008</v>
      </c>
      <c r="E199" s="5" t="str">
        <f>VLOOKUP(C199,hospital_index!A:C,2, FALSE)</f>
        <v>A</v>
      </c>
      <c r="F199" s="5" t="str">
        <f>VLOOKUP(C199,hospital_index!A:C,3, FALSE)</f>
        <v>No</v>
      </c>
      <c r="G199" s="8">
        <v>105964789</v>
      </c>
      <c r="H199" s="8">
        <v>51226671</v>
      </c>
      <c r="I199" s="8">
        <v>3172027</v>
      </c>
      <c r="J199" s="8">
        <v>54398698</v>
      </c>
      <c r="K199" s="8">
        <v>53798761</v>
      </c>
      <c r="L199" s="8">
        <v>599938</v>
      </c>
      <c r="M199" s="9">
        <f t="shared" si="12"/>
        <v>1.1028536013858272E-2</v>
      </c>
      <c r="N199" s="8">
        <v>47110</v>
      </c>
      <c r="O199" s="8">
        <f t="shared" si="13"/>
        <v>54445808</v>
      </c>
      <c r="P199" s="8">
        <v>647048</v>
      </c>
      <c r="Q199" s="9">
        <f t="shared" si="14"/>
        <v>1.1884257462025359E-2</v>
      </c>
      <c r="R199" s="8">
        <v>2737456</v>
      </c>
      <c r="S199" s="8">
        <v>5063000</v>
      </c>
      <c r="T199" s="8">
        <f t="shared" si="15"/>
        <v>7800456</v>
      </c>
      <c r="U199" s="8">
        <v>78293816</v>
      </c>
      <c r="V199" s="8">
        <v>34484331</v>
      </c>
      <c r="W199" s="8">
        <v>43809485</v>
      </c>
    </row>
    <row r="200" spans="1:23" x14ac:dyDescent="0.25">
      <c r="A200" s="4">
        <v>24</v>
      </c>
      <c r="B200" s="4">
        <v>6920340</v>
      </c>
      <c r="C200" t="s">
        <v>36</v>
      </c>
      <c r="D200" s="5">
        <v>2009</v>
      </c>
      <c r="E200" s="5" t="str">
        <f>VLOOKUP(C200,hospital_index!A:C,2, FALSE)</f>
        <v>A</v>
      </c>
      <c r="F200" s="5" t="str">
        <f>VLOOKUP(C200,hospital_index!A:C,3, FALSE)</f>
        <v>No</v>
      </c>
      <c r="G200" s="8">
        <v>113800958</v>
      </c>
      <c r="H200" s="8">
        <v>56881000</v>
      </c>
      <c r="I200" s="8">
        <v>1717000</v>
      </c>
      <c r="J200" s="8">
        <v>58598000</v>
      </c>
      <c r="K200" s="8">
        <v>56981000</v>
      </c>
      <c r="L200" s="8">
        <v>1617000</v>
      </c>
      <c r="M200" s="9">
        <f t="shared" si="12"/>
        <v>2.7594798457285231E-2</v>
      </c>
      <c r="N200" s="8">
        <v>-1238000</v>
      </c>
      <c r="O200" s="8">
        <f t="shared" si="13"/>
        <v>57360000</v>
      </c>
      <c r="P200" s="8">
        <v>379000</v>
      </c>
      <c r="Q200" s="9">
        <f t="shared" si="14"/>
        <v>6.6073919107391913E-3</v>
      </c>
      <c r="R200" s="8">
        <v>3881849</v>
      </c>
      <c r="S200" s="8">
        <v>4267000</v>
      </c>
      <c r="T200" s="8">
        <f t="shared" si="15"/>
        <v>8148849</v>
      </c>
      <c r="U200" s="8">
        <v>77186071</v>
      </c>
      <c r="V200" s="8">
        <v>37395790</v>
      </c>
      <c r="W200" s="8">
        <v>39790281</v>
      </c>
    </row>
    <row r="201" spans="1:23" x14ac:dyDescent="0.25">
      <c r="A201" s="4">
        <v>24</v>
      </c>
      <c r="B201" s="4">
        <v>6920340</v>
      </c>
      <c r="C201" t="s">
        <v>36</v>
      </c>
      <c r="D201" s="5">
        <v>2010</v>
      </c>
      <c r="E201" s="5" t="str">
        <f>VLOOKUP(C201,hospital_index!A:C,2, FALSE)</f>
        <v>A</v>
      </c>
      <c r="F201" s="5" t="str">
        <f>VLOOKUP(C201,hospital_index!A:C,3, FALSE)</f>
        <v>No</v>
      </c>
      <c r="G201" s="8">
        <v>94871042</v>
      </c>
      <c r="H201" s="8">
        <v>47254131</v>
      </c>
      <c r="I201" s="8">
        <v>1397023</v>
      </c>
      <c r="J201" s="8">
        <v>48651154</v>
      </c>
      <c r="K201" s="8">
        <v>45331561</v>
      </c>
      <c r="L201" s="8">
        <v>3319593</v>
      </c>
      <c r="M201" s="9">
        <f t="shared" si="12"/>
        <v>6.8232564432079049E-2</v>
      </c>
      <c r="N201" s="8">
        <v>1221146</v>
      </c>
      <c r="O201" s="8">
        <f t="shared" si="13"/>
        <v>49872300</v>
      </c>
      <c r="P201" s="8">
        <v>4540739</v>
      </c>
      <c r="Q201" s="9">
        <f t="shared" si="14"/>
        <v>9.1047314842106736E-2</v>
      </c>
      <c r="R201" s="8">
        <v>3457464</v>
      </c>
      <c r="S201" s="8">
        <v>3526138</v>
      </c>
      <c r="T201" s="8">
        <f t="shared" si="15"/>
        <v>6983602</v>
      </c>
      <c r="U201" s="8">
        <v>77704664</v>
      </c>
      <c r="V201" s="8">
        <v>40253525</v>
      </c>
      <c r="W201" s="8">
        <v>37451139</v>
      </c>
    </row>
    <row r="202" spans="1:23" x14ac:dyDescent="0.25">
      <c r="A202" s="4">
        <v>24</v>
      </c>
      <c r="B202" s="4">
        <v>6920340</v>
      </c>
      <c r="C202" t="s">
        <v>36</v>
      </c>
      <c r="D202" s="5">
        <v>2011</v>
      </c>
      <c r="E202" s="5" t="str">
        <f>VLOOKUP(C202,hospital_index!A:C,2, FALSE)</f>
        <v>A</v>
      </c>
      <c r="F202" s="5" t="str">
        <f>VLOOKUP(C202,hospital_index!A:C,3, FALSE)</f>
        <v>No</v>
      </c>
      <c r="G202" s="8">
        <v>125873000</v>
      </c>
      <c r="H202" s="8">
        <v>58600000</v>
      </c>
      <c r="I202" s="8">
        <v>1938000</v>
      </c>
      <c r="J202" s="8">
        <v>60628000</v>
      </c>
      <c r="K202" s="8">
        <v>58592000</v>
      </c>
      <c r="L202" s="8">
        <v>2036000</v>
      </c>
      <c r="M202" s="9">
        <f t="shared" si="12"/>
        <v>3.358184337269908E-2</v>
      </c>
      <c r="N202" s="8">
        <v>2386000</v>
      </c>
      <c r="O202" s="8">
        <f t="shared" si="13"/>
        <v>63014000</v>
      </c>
      <c r="P202" s="8">
        <v>4422000</v>
      </c>
      <c r="Q202" s="9">
        <f t="shared" si="14"/>
        <v>7.0174881772304562E-2</v>
      </c>
      <c r="R202" s="8">
        <v>4826000</v>
      </c>
      <c r="S202" s="8">
        <v>3610000</v>
      </c>
      <c r="T202" s="8">
        <f t="shared" si="15"/>
        <v>8436000</v>
      </c>
      <c r="U202" s="8">
        <v>20144232</v>
      </c>
      <c r="V202" s="8">
        <v>1472874</v>
      </c>
      <c r="W202" s="8">
        <v>18671358</v>
      </c>
    </row>
    <row r="203" spans="1:23" x14ac:dyDescent="0.25">
      <c r="A203" s="4">
        <v>24</v>
      </c>
      <c r="B203" s="4">
        <v>6920340</v>
      </c>
      <c r="C203" t="s">
        <v>36</v>
      </c>
      <c r="D203" s="5">
        <v>2012</v>
      </c>
      <c r="E203" s="5" t="str">
        <f>VLOOKUP(C203,hospital_index!A:C,2, FALSE)</f>
        <v>A</v>
      </c>
      <c r="F203" s="5" t="str">
        <f>VLOOKUP(C203,hospital_index!A:C,3, FALSE)</f>
        <v>No</v>
      </c>
      <c r="G203" s="8">
        <v>130115229</v>
      </c>
      <c r="H203" s="8">
        <v>59455828</v>
      </c>
      <c r="I203" s="8">
        <v>2225897</v>
      </c>
      <c r="J203" s="8">
        <v>61681724</v>
      </c>
      <c r="K203" s="8">
        <v>60867252</v>
      </c>
      <c r="L203" s="8">
        <v>814473</v>
      </c>
      <c r="M203" s="9">
        <f t="shared" si="12"/>
        <v>1.3204446101409228E-2</v>
      </c>
      <c r="N203" s="8">
        <v>-282779</v>
      </c>
      <c r="O203" s="8">
        <f t="shared" si="13"/>
        <v>61398945</v>
      </c>
      <c r="P203" s="8">
        <v>531693</v>
      </c>
      <c r="Q203" s="9">
        <f t="shared" si="14"/>
        <v>8.6596439075622561E-3</v>
      </c>
      <c r="R203" s="8">
        <v>5320034</v>
      </c>
      <c r="S203" s="8">
        <v>2690235</v>
      </c>
      <c r="T203" s="8">
        <f t="shared" si="15"/>
        <v>8010269</v>
      </c>
      <c r="U203" s="8">
        <v>0</v>
      </c>
      <c r="V203" s="8">
        <v>0</v>
      </c>
      <c r="W203" s="8">
        <v>25040085</v>
      </c>
    </row>
    <row r="204" spans="1:23" x14ac:dyDescent="0.25">
      <c r="A204" s="4">
        <v>24</v>
      </c>
      <c r="B204" s="4">
        <v>6920340</v>
      </c>
      <c r="C204" t="s">
        <v>36</v>
      </c>
      <c r="D204" s="5">
        <v>2013</v>
      </c>
      <c r="E204" s="5" t="str">
        <f>VLOOKUP(C204,hospital_index!A:C,2, FALSE)</f>
        <v>A</v>
      </c>
      <c r="F204" s="5" t="str">
        <f>VLOOKUP(C204,hospital_index!A:C,3, FALSE)</f>
        <v>No</v>
      </c>
      <c r="G204" s="8">
        <v>128804379</v>
      </c>
      <c r="H204" s="8">
        <v>56387356</v>
      </c>
      <c r="I204" s="8">
        <v>2745444</v>
      </c>
      <c r="J204" s="8">
        <v>59132800</v>
      </c>
      <c r="K204" s="8">
        <v>62212330</v>
      </c>
      <c r="L204" s="8">
        <v>-3079530</v>
      </c>
      <c r="M204" s="9">
        <f t="shared" si="12"/>
        <v>-5.2078203636560419E-2</v>
      </c>
      <c r="N204" s="8">
        <v>1410227</v>
      </c>
      <c r="O204" s="8">
        <f t="shared" si="13"/>
        <v>60543027</v>
      </c>
      <c r="P204" s="8">
        <v>-1669303</v>
      </c>
      <c r="Q204" s="9">
        <f t="shared" si="14"/>
        <v>-2.7572176065792018E-2</v>
      </c>
      <c r="R204" s="8">
        <v>5639951</v>
      </c>
      <c r="S204" s="8">
        <v>3753261</v>
      </c>
      <c r="T204" s="8">
        <f t="shared" si="15"/>
        <v>9393212</v>
      </c>
      <c r="U204" s="8">
        <v>35357935</v>
      </c>
      <c r="V204" s="8">
        <v>5190473</v>
      </c>
      <c r="W204" s="8">
        <v>30167462</v>
      </c>
    </row>
    <row r="205" spans="1:23" x14ac:dyDescent="0.25">
      <c r="A205" s="4">
        <v>24</v>
      </c>
      <c r="B205" s="4">
        <v>6920340</v>
      </c>
      <c r="C205" t="s">
        <v>36</v>
      </c>
      <c r="D205" s="5">
        <v>2014</v>
      </c>
      <c r="E205" s="5" t="str">
        <f>VLOOKUP(C205,hospital_index!A:C,2, FALSE)</f>
        <v>A</v>
      </c>
      <c r="F205" s="5" t="str">
        <f>VLOOKUP(C205,hospital_index!A:C,3, FALSE)</f>
        <v>No</v>
      </c>
      <c r="G205" s="8">
        <v>140833615</v>
      </c>
      <c r="H205" s="8">
        <v>56831208</v>
      </c>
      <c r="I205" s="8">
        <v>3652390</v>
      </c>
      <c r="J205" s="8">
        <v>60483598</v>
      </c>
      <c r="K205" s="8">
        <v>61819217</v>
      </c>
      <c r="L205" s="8">
        <v>-1335619</v>
      </c>
      <c r="M205" s="9">
        <f t="shared" si="12"/>
        <v>-2.2082333792377895E-2</v>
      </c>
      <c r="N205" s="8">
        <v>1274689</v>
      </c>
      <c r="O205" s="8">
        <f t="shared" si="13"/>
        <v>61758287</v>
      </c>
      <c r="P205" s="8">
        <v>-60930</v>
      </c>
      <c r="Q205" s="9">
        <f t="shared" si="14"/>
        <v>-9.8658824523419823E-4</v>
      </c>
      <c r="R205" s="8">
        <v>5512586</v>
      </c>
      <c r="S205" s="8">
        <v>3978113</v>
      </c>
      <c r="T205" s="8">
        <f t="shared" si="15"/>
        <v>9490699</v>
      </c>
      <c r="U205" s="8">
        <v>36644377</v>
      </c>
      <c r="V205" s="8">
        <v>7862405</v>
      </c>
      <c r="W205" s="8">
        <v>28781972</v>
      </c>
    </row>
    <row r="206" spans="1:23" x14ac:dyDescent="0.25">
      <c r="A206" s="4">
        <v>24</v>
      </c>
      <c r="B206" s="4">
        <v>6920340</v>
      </c>
      <c r="C206" t="s">
        <v>36</v>
      </c>
      <c r="D206" s="5">
        <v>2015</v>
      </c>
      <c r="E206" s="5" t="str">
        <f>VLOOKUP(C206,hospital_index!A:C,2, FALSE)</f>
        <v>A</v>
      </c>
      <c r="F206" s="5" t="str">
        <f>VLOOKUP(C206,hospital_index!A:C,3, FALSE)</f>
        <v>No</v>
      </c>
      <c r="G206" s="8">
        <v>151330269</v>
      </c>
      <c r="H206" s="8">
        <v>62608195</v>
      </c>
      <c r="I206" s="8">
        <v>5015801</v>
      </c>
      <c r="J206" s="8">
        <v>67623996</v>
      </c>
      <c r="K206" s="8">
        <v>62017996</v>
      </c>
      <c r="L206" s="8">
        <v>5606000</v>
      </c>
      <c r="M206" s="9">
        <f t="shared" si="12"/>
        <v>8.2899567189138004E-2</v>
      </c>
      <c r="N206" s="8">
        <v>227571</v>
      </c>
      <c r="O206" s="8">
        <f t="shared" si="13"/>
        <v>67851567</v>
      </c>
      <c r="P206" s="8">
        <v>5833571</v>
      </c>
      <c r="Q206" s="9">
        <f t="shared" si="14"/>
        <v>8.59754793872336E-2</v>
      </c>
      <c r="R206" s="8">
        <v>3001859</v>
      </c>
      <c r="S206" s="8">
        <v>2094168</v>
      </c>
      <c r="T206" s="8">
        <f t="shared" si="15"/>
        <v>5096027</v>
      </c>
      <c r="U206" s="8">
        <v>39738473</v>
      </c>
      <c r="V206" s="8">
        <v>10851638</v>
      </c>
      <c r="W206" s="8">
        <v>28886835</v>
      </c>
    </row>
    <row r="207" spans="1:23" x14ac:dyDescent="0.25">
      <c r="A207" s="4">
        <v>24</v>
      </c>
      <c r="B207" s="4">
        <v>6920340</v>
      </c>
      <c r="C207" t="s">
        <v>36</v>
      </c>
      <c r="D207" s="5">
        <v>2016</v>
      </c>
      <c r="E207" s="5" t="str">
        <f>VLOOKUP(C207,hospital_index!A:C,2, FALSE)</f>
        <v>A</v>
      </c>
      <c r="F207" s="5" t="str">
        <f>VLOOKUP(C207,hospital_index!A:C,3, FALSE)</f>
        <v>No</v>
      </c>
      <c r="G207" s="8">
        <v>159826759</v>
      </c>
      <c r="H207" s="8">
        <v>67711558</v>
      </c>
      <c r="I207" s="8">
        <v>4519991</v>
      </c>
      <c r="J207" s="8">
        <v>72231550</v>
      </c>
      <c r="K207" s="8">
        <v>68328525</v>
      </c>
      <c r="L207" s="8">
        <v>3903024</v>
      </c>
      <c r="M207" s="9">
        <f t="shared" si="12"/>
        <v>5.4034891955108258E-2</v>
      </c>
      <c r="N207" s="8">
        <v>-777462</v>
      </c>
      <c r="O207" s="8">
        <f t="shared" si="13"/>
        <v>71454088</v>
      </c>
      <c r="P207" s="8">
        <v>3125562</v>
      </c>
      <c r="Q207" s="9">
        <f t="shared" si="14"/>
        <v>4.374224187145178E-2</v>
      </c>
      <c r="R207" s="8">
        <v>3420112</v>
      </c>
      <c r="S207" s="8">
        <v>1476572</v>
      </c>
      <c r="T207" s="8">
        <f t="shared" si="15"/>
        <v>4896684</v>
      </c>
      <c r="U207" s="8">
        <v>49637600</v>
      </c>
      <c r="V207" s="8">
        <v>14279639</v>
      </c>
      <c r="W207" s="8">
        <v>35357961</v>
      </c>
    </row>
    <row r="208" spans="1:23" x14ac:dyDescent="0.25">
      <c r="A208" s="4">
        <v>24</v>
      </c>
      <c r="B208" s="4">
        <v>6920340</v>
      </c>
      <c r="C208" t="s">
        <v>36</v>
      </c>
      <c r="D208" s="5">
        <v>2017</v>
      </c>
      <c r="E208" s="5" t="str">
        <f>VLOOKUP(C208,hospital_index!A:C,2, FALSE)</f>
        <v>A</v>
      </c>
      <c r="F208" s="5" t="str">
        <f>VLOOKUP(C208,hospital_index!A:C,3, FALSE)</f>
        <v>No</v>
      </c>
      <c r="G208" s="8">
        <v>165256908</v>
      </c>
      <c r="H208" s="8">
        <v>68885609</v>
      </c>
      <c r="I208" s="8">
        <v>4606469</v>
      </c>
      <c r="J208" s="8">
        <v>73492078</v>
      </c>
      <c r="K208" s="8">
        <v>73327303</v>
      </c>
      <c r="L208" s="8">
        <v>164775</v>
      </c>
      <c r="M208" s="9">
        <f t="shared" si="12"/>
        <v>2.2420783910886287E-3</v>
      </c>
      <c r="N208" s="8">
        <v>2202589</v>
      </c>
      <c r="O208" s="8">
        <f t="shared" si="13"/>
        <v>75694667</v>
      </c>
      <c r="P208" s="8">
        <v>2367364</v>
      </c>
      <c r="Q208" s="9">
        <f t="shared" si="14"/>
        <v>3.1275175568181046E-2</v>
      </c>
      <c r="R208" s="8">
        <v>3875508</v>
      </c>
      <c r="S208" s="8">
        <v>1909366</v>
      </c>
      <c r="T208" s="8">
        <f t="shared" si="15"/>
        <v>5784874</v>
      </c>
      <c r="U208" s="8">
        <v>49881502</v>
      </c>
      <c r="V208" s="8">
        <v>18507770</v>
      </c>
      <c r="W208" s="8">
        <v>31373731</v>
      </c>
    </row>
    <row r="209" spans="1:23" x14ac:dyDescent="0.25">
      <c r="A209" s="4">
        <v>24</v>
      </c>
      <c r="B209" s="4">
        <v>6920340</v>
      </c>
      <c r="C209" t="s">
        <v>36</v>
      </c>
      <c r="D209" s="5">
        <v>2018</v>
      </c>
      <c r="E209" s="5" t="str">
        <f>VLOOKUP(C209,hospital_index!A:C,2, FALSE)</f>
        <v>A</v>
      </c>
      <c r="F209" s="5" t="str">
        <f>VLOOKUP(C209,hospital_index!A:C,3, FALSE)</f>
        <v>No</v>
      </c>
      <c r="G209" s="8">
        <v>176960282</v>
      </c>
      <c r="H209" s="8">
        <v>72821732</v>
      </c>
      <c r="I209" s="8">
        <v>3397491</v>
      </c>
      <c r="J209" s="8">
        <v>76219223</v>
      </c>
      <c r="K209" s="8">
        <v>76050614</v>
      </c>
      <c r="L209" s="8">
        <v>168609</v>
      </c>
      <c r="M209" s="9">
        <f t="shared" si="12"/>
        <v>2.2121584734601661E-3</v>
      </c>
      <c r="N209" s="8">
        <v>0</v>
      </c>
      <c r="O209" s="8">
        <f t="shared" si="13"/>
        <v>76219223</v>
      </c>
      <c r="P209" s="8">
        <v>168609</v>
      </c>
      <c r="Q209" s="9">
        <f t="shared" si="14"/>
        <v>2.2121584734601661E-3</v>
      </c>
      <c r="R209" s="8">
        <v>3659731</v>
      </c>
      <c r="S209" s="8">
        <v>2933886</v>
      </c>
      <c r="T209" s="8">
        <f t="shared" si="15"/>
        <v>6593617</v>
      </c>
      <c r="U209" s="8">
        <v>49959607</v>
      </c>
      <c r="V209" s="8">
        <v>21187292</v>
      </c>
      <c r="W209" s="8">
        <v>28772315</v>
      </c>
    </row>
    <row r="210" spans="1:23" x14ac:dyDescent="0.25">
      <c r="A210" s="4">
        <v>25</v>
      </c>
      <c r="B210" s="4">
        <v>6920190</v>
      </c>
      <c r="C210" t="s">
        <v>37</v>
      </c>
      <c r="D210" s="5">
        <v>2006</v>
      </c>
      <c r="E210" s="5" t="str">
        <f>VLOOKUP(C210,hospital_index!A:C,2, FALSE)</f>
        <v>B</v>
      </c>
      <c r="F210" s="5" t="str">
        <f>VLOOKUP(C210,hospital_index!A:C,3, FALSE)</f>
        <v>Yes</v>
      </c>
      <c r="G210" s="8">
        <v>79191687</v>
      </c>
      <c r="H210" s="8">
        <v>47220000</v>
      </c>
      <c r="I210" s="8">
        <v>378819</v>
      </c>
      <c r="J210" s="8">
        <v>47598819</v>
      </c>
      <c r="K210" s="8">
        <v>42860577</v>
      </c>
      <c r="L210" s="8">
        <v>4738242</v>
      </c>
      <c r="M210" s="9">
        <f t="shared" si="12"/>
        <v>9.954536897228479E-2</v>
      </c>
      <c r="N210" s="8">
        <v>1943487</v>
      </c>
      <c r="O210" s="8">
        <f t="shared" si="13"/>
        <v>49542306</v>
      </c>
      <c r="P210" s="8">
        <v>6681729</v>
      </c>
      <c r="Q210" s="9">
        <f t="shared" si="14"/>
        <v>0.13486915607036942</v>
      </c>
      <c r="R210" s="8">
        <v>4063516</v>
      </c>
      <c r="S210" s="8">
        <v>807000</v>
      </c>
      <c r="T210" s="8">
        <f t="shared" si="15"/>
        <v>4870516</v>
      </c>
      <c r="U210" s="8" t="s">
        <v>21</v>
      </c>
      <c r="V210" s="8" t="s">
        <v>21</v>
      </c>
      <c r="W210" s="8" t="s">
        <v>21</v>
      </c>
    </row>
    <row r="211" spans="1:23" x14ac:dyDescent="0.25">
      <c r="A211" s="4">
        <v>25</v>
      </c>
      <c r="B211" s="4">
        <v>6920190</v>
      </c>
      <c r="C211" t="s">
        <v>37</v>
      </c>
      <c r="D211" s="5">
        <v>2007</v>
      </c>
      <c r="E211" s="5" t="str">
        <f>VLOOKUP(C211,hospital_index!A:C,2, FALSE)</f>
        <v>B</v>
      </c>
      <c r="F211" s="5" t="str">
        <f>VLOOKUP(C211,hospital_index!A:C,3, FALSE)</f>
        <v>Yes</v>
      </c>
      <c r="G211" s="8">
        <v>82303268</v>
      </c>
      <c r="H211" s="8">
        <v>49879971</v>
      </c>
      <c r="I211" s="8">
        <v>526133</v>
      </c>
      <c r="J211" s="8">
        <v>50406104</v>
      </c>
      <c r="K211" s="8">
        <v>44159095</v>
      </c>
      <c r="L211" s="8">
        <v>6247009</v>
      </c>
      <c r="M211" s="9">
        <f t="shared" si="12"/>
        <v>0.12393358153607746</v>
      </c>
      <c r="N211" s="8">
        <v>5557189</v>
      </c>
      <c r="O211" s="8">
        <f t="shared" si="13"/>
        <v>55963293</v>
      </c>
      <c r="P211" s="8">
        <v>11804198</v>
      </c>
      <c r="Q211" s="9">
        <f t="shared" si="14"/>
        <v>0.21092750921572825</v>
      </c>
      <c r="R211" s="8">
        <v>4130208</v>
      </c>
      <c r="S211" s="8">
        <v>758392</v>
      </c>
      <c r="T211" s="8">
        <f t="shared" si="15"/>
        <v>4888600</v>
      </c>
      <c r="U211" s="8">
        <v>46602768</v>
      </c>
      <c r="V211" s="8">
        <v>21597370</v>
      </c>
      <c r="W211" s="8">
        <v>25005398</v>
      </c>
    </row>
    <row r="212" spans="1:23" x14ac:dyDescent="0.25">
      <c r="A212" s="4">
        <v>25</v>
      </c>
      <c r="B212" s="4">
        <v>6920190</v>
      </c>
      <c r="C212" t="s">
        <v>37</v>
      </c>
      <c r="D212" s="5">
        <v>2008</v>
      </c>
      <c r="E212" s="5" t="str">
        <f>VLOOKUP(C212,hospital_index!A:C,2, FALSE)</f>
        <v>B</v>
      </c>
      <c r="F212" s="5" t="str">
        <f>VLOOKUP(C212,hospital_index!A:C,3, FALSE)</f>
        <v>Yes</v>
      </c>
      <c r="G212" s="8">
        <v>91967708</v>
      </c>
      <c r="H212" s="8">
        <v>54482231</v>
      </c>
      <c r="I212" s="8">
        <v>568758</v>
      </c>
      <c r="J212" s="8">
        <v>55050989</v>
      </c>
      <c r="K212" s="8">
        <v>47986281</v>
      </c>
      <c r="L212" s="8">
        <v>7064708</v>
      </c>
      <c r="M212" s="9">
        <f t="shared" si="12"/>
        <v>0.12833026487498708</v>
      </c>
      <c r="N212" s="8">
        <v>-7736140</v>
      </c>
      <c r="O212" s="8">
        <f t="shared" si="13"/>
        <v>47314849</v>
      </c>
      <c r="P212" s="8">
        <v>-671140</v>
      </c>
      <c r="Q212" s="9">
        <f t="shared" si="14"/>
        <v>-1.4184553352373586E-2</v>
      </c>
      <c r="R212" s="8">
        <v>5106474</v>
      </c>
      <c r="S212" s="8">
        <v>1144906</v>
      </c>
      <c r="T212" s="8">
        <f t="shared" si="15"/>
        <v>6251380</v>
      </c>
      <c r="U212" s="8">
        <v>75932688</v>
      </c>
      <c r="V212" s="8">
        <v>23374286</v>
      </c>
      <c r="W212" s="8">
        <v>52558402</v>
      </c>
    </row>
    <row r="213" spans="1:23" x14ac:dyDescent="0.25">
      <c r="A213" s="4">
        <v>25</v>
      </c>
      <c r="B213" s="4">
        <v>6920190</v>
      </c>
      <c r="C213" t="s">
        <v>37</v>
      </c>
      <c r="D213" s="5">
        <v>2009</v>
      </c>
      <c r="E213" s="5" t="str">
        <f>VLOOKUP(C213,hospital_index!A:C,2, FALSE)</f>
        <v>B</v>
      </c>
      <c r="F213" s="5" t="str">
        <f>VLOOKUP(C213,hospital_index!A:C,3, FALSE)</f>
        <v>Yes</v>
      </c>
      <c r="G213" s="8">
        <v>101473003</v>
      </c>
      <c r="H213" s="8">
        <v>63094010</v>
      </c>
      <c r="I213" s="8">
        <v>671433</v>
      </c>
      <c r="J213" s="8">
        <v>63765443</v>
      </c>
      <c r="K213" s="8">
        <v>57191601</v>
      </c>
      <c r="L213" s="8">
        <v>6573842</v>
      </c>
      <c r="M213" s="9">
        <f t="shared" si="12"/>
        <v>0.10309411635390034</v>
      </c>
      <c r="N213" s="8">
        <v>-63177</v>
      </c>
      <c r="O213" s="8">
        <f t="shared" si="13"/>
        <v>63702266</v>
      </c>
      <c r="P213" s="8">
        <v>6510665</v>
      </c>
      <c r="Q213" s="9">
        <f t="shared" si="14"/>
        <v>0.10220460603395176</v>
      </c>
      <c r="R213" s="8">
        <v>8073885</v>
      </c>
      <c r="S213" s="8">
        <v>1505070</v>
      </c>
      <c r="T213" s="8">
        <f t="shared" si="15"/>
        <v>9578955</v>
      </c>
      <c r="U213" s="8">
        <v>92722092</v>
      </c>
      <c r="V213" s="8">
        <v>26026180</v>
      </c>
      <c r="W213" s="8">
        <v>66695912</v>
      </c>
    </row>
    <row r="214" spans="1:23" x14ac:dyDescent="0.25">
      <c r="A214" s="4">
        <v>25</v>
      </c>
      <c r="B214" s="4">
        <v>6920190</v>
      </c>
      <c r="C214" t="s">
        <v>37</v>
      </c>
      <c r="D214" s="5">
        <v>2010</v>
      </c>
      <c r="E214" s="5" t="str">
        <f>VLOOKUP(C214,hospital_index!A:C,2, FALSE)</f>
        <v>B</v>
      </c>
      <c r="F214" s="5" t="str">
        <f>VLOOKUP(C214,hospital_index!A:C,3, FALSE)</f>
        <v>Yes</v>
      </c>
      <c r="G214" s="8">
        <v>99292675</v>
      </c>
      <c r="H214" s="8">
        <v>62575723</v>
      </c>
      <c r="I214" s="8">
        <v>547930</v>
      </c>
      <c r="J214" s="8">
        <v>63123653</v>
      </c>
      <c r="K214" s="8">
        <v>62883223</v>
      </c>
      <c r="L214" s="8">
        <v>240430</v>
      </c>
      <c r="M214" s="9">
        <f t="shared" si="12"/>
        <v>3.8088733552856962E-3</v>
      </c>
      <c r="N214" s="8">
        <v>229922</v>
      </c>
      <c r="O214" s="8">
        <f t="shared" si="13"/>
        <v>63353575</v>
      </c>
      <c r="P214" s="8">
        <v>470352</v>
      </c>
      <c r="Q214" s="9">
        <f t="shared" si="14"/>
        <v>7.424237700871656E-3</v>
      </c>
      <c r="R214" s="8">
        <v>7141605</v>
      </c>
      <c r="S214" s="8">
        <v>1252324</v>
      </c>
      <c r="T214" s="8">
        <f t="shared" si="15"/>
        <v>8393929</v>
      </c>
      <c r="U214" s="8">
        <v>98815338</v>
      </c>
      <c r="V214" s="8">
        <v>31577799</v>
      </c>
      <c r="W214" s="8">
        <v>67237539</v>
      </c>
    </row>
    <row r="215" spans="1:23" x14ac:dyDescent="0.25">
      <c r="A215" s="4">
        <v>25</v>
      </c>
      <c r="B215" s="4">
        <v>6920190</v>
      </c>
      <c r="C215" t="s">
        <v>37</v>
      </c>
      <c r="D215" s="5">
        <v>2011</v>
      </c>
      <c r="E215" s="5" t="str">
        <f>VLOOKUP(C215,hospital_index!A:C,2, FALSE)</f>
        <v>B</v>
      </c>
      <c r="F215" s="5" t="str">
        <f>VLOOKUP(C215,hospital_index!A:C,3, FALSE)</f>
        <v>Yes</v>
      </c>
      <c r="G215" s="8">
        <v>100296691</v>
      </c>
      <c r="H215" s="8">
        <v>64162694</v>
      </c>
      <c r="I215" s="8">
        <v>1092541</v>
      </c>
      <c r="J215" s="8">
        <v>65255235</v>
      </c>
      <c r="K215" s="8">
        <v>64431927</v>
      </c>
      <c r="L215" s="8">
        <v>823308</v>
      </c>
      <c r="M215" s="9">
        <f t="shared" si="12"/>
        <v>1.2616734887246977E-2</v>
      </c>
      <c r="N215" s="8">
        <v>232523</v>
      </c>
      <c r="O215" s="8">
        <f t="shared" si="13"/>
        <v>65487758</v>
      </c>
      <c r="P215" s="8">
        <v>1055831</v>
      </c>
      <c r="Q215" s="9">
        <f t="shared" si="14"/>
        <v>1.6122570572655731E-2</v>
      </c>
      <c r="R215" s="8">
        <v>5166459</v>
      </c>
      <c r="S215" s="8">
        <v>1210311</v>
      </c>
      <c r="T215" s="8">
        <f t="shared" si="15"/>
        <v>6376770</v>
      </c>
      <c r="U215" s="8">
        <v>104317120</v>
      </c>
      <c r="V215" s="8">
        <v>36616814</v>
      </c>
      <c r="W215" s="8">
        <v>67700306</v>
      </c>
    </row>
    <row r="216" spans="1:23" x14ac:dyDescent="0.25">
      <c r="A216" s="4">
        <v>25</v>
      </c>
      <c r="B216" s="4">
        <v>6920190</v>
      </c>
      <c r="C216" t="s">
        <v>37</v>
      </c>
      <c r="D216" s="5">
        <v>2012</v>
      </c>
      <c r="E216" s="5" t="str">
        <f>VLOOKUP(C216,hospital_index!A:C,2, FALSE)</f>
        <v>B</v>
      </c>
      <c r="F216" s="5" t="str">
        <f>VLOOKUP(C216,hospital_index!A:C,3, FALSE)</f>
        <v>Yes</v>
      </c>
      <c r="G216" s="8">
        <v>111605391</v>
      </c>
      <c r="H216" s="8">
        <v>67097032</v>
      </c>
      <c r="I216" s="8">
        <v>400190</v>
      </c>
      <c r="J216" s="8">
        <v>67497222</v>
      </c>
      <c r="K216" s="8">
        <v>65458292</v>
      </c>
      <c r="L216" s="8">
        <v>2038930</v>
      </c>
      <c r="M216" s="9">
        <f t="shared" si="12"/>
        <v>3.0207613581489323E-2</v>
      </c>
      <c r="N216" s="8">
        <v>3097</v>
      </c>
      <c r="O216" s="8">
        <f t="shared" si="13"/>
        <v>67500319</v>
      </c>
      <c r="P216" s="8">
        <v>2042027</v>
      </c>
      <c r="Q216" s="9">
        <f t="shared" si="14"/>
        <v>3.025210888262617E-2</v>
      </c>
      <c r="R216" s="8">
        <v>5820173</v>
      </c>
      <c r="S216" s="8">
        <v>1332570</v>
      </c>
      <c r="T216" s="8">
        <f t="shared" si="15"/>
        <v>7152743</v>
      </c>
      <c r="U216" s="8">
        <v>102909719</v>
      </c>
      <c r="V216" s="8">
        <v>41387514</v>
      </c>
      <c r="W216" s="8">
        <v>61522205</v>
      </c>
    </row>
    <row r="217" spans="1:23" x14ac:dyDescent="0.25">
      <c r="A217" s="4">
        <v>25</v>
      </c>
      <c r="B217" s="4">
        <v>6920190</v>
      </c>
      <c r="C217" t="s">
        <v>37</v>
      </c>
      <c r="D217" s="5">
        <v>2013</v>
      </c>
      <c r="E217" s="5" t="str">
        <f>VLOOKUP(C217,hospital_index!A:C,2, FALSE)</f>
        <v>B</v>
      </c>
      <c r="F217" s="5" t="str">
        <f>VLOOKUP(C217,hospital_index!A:C,3, FALSE)</f>
        <v>Yes</v>
      </c>
      <c r="G217" s="8">
        <v>113899328</v>
      </c>
      <c r="H217" s="8">
        <v>67733144</v>
      </c>
      <c r="I217" s="8">
        <v>401906</v>
      </c>
      <c r="J217" s="8">
        <v>68135050</v>
      </c>
      <c r="K217" s="8">
        <v>68360344</v>
      </c>
      <c r="L217" s="8">
        <v>-225294</v>
      </c>
      <c r="M217" s="9">
        <f t="shared" si="12"/>
        <v>-3.306580093505472E-3</v>
      </c>
      <c r="N217" s="8">
        <v>-96</v>
      </c>
      <c r="O217" s="8">
        <f t="shared" si="13"/>
        <v>68134954</v>
      </c>
      <c r="P217" s="8">
        <v>-225390</v>
      </c>
      <c r="Q217" s="9">
        <f t="shared" si="14"/>
        <v>-3.307993720814723E-3</v>
      </c>
      <c r="R217" s="8">
        <v>6221851</v>
      </c>
      <c r="S217" s="8">
        <v>675718</v>
      </c>
      <c r="T217" s="8">
        <f t="shared" si="15"/>
        <v>6897569</v>
      </c>
      <c r="U217" s="8">
        <v>103078961</v>
      </c>
      <c r="V217" s="8">
        <v>46974595</v>
      </c>
      <c r="W217" s="8">
        <v>56104366</v>
      </c>
    </row>
    <row r="218" spans="1:23" x14ac:dyDescent="0.25">
      <c r="A218" s="4">
        <v>25</v>
      </c>
      <c r="B218" s="4">
        <v>6920190</v>
      </c>
      <c r="C218" t="s">
        <v>37</v>
      </c>
      <c r="D218" s="5">
        <v>2014</v>
      </c>
      <c r="E218" s="5" t="str">
        <f>VLOOKUP(C218,hospital_index!A:C,2, FALSE)</f>
        <v>B</v>
      </c>
      <c r="F218" s="5" t="str">
        <f>VLOOKUP(C218,hospital_index!A:C,3, FALSE)</f>
        <v>Yes</v>
      </c>
      <c r="G218" s="8">
        <v>124574963</v>
      </c>
      <c r="H218" s="8">
        <v>73215602</v>
      </c>
      <c r="I218" s="8">
        <v>1204106</v>
      </c>
      <c r="J218" s="8">
        <v>74419708</v>
      </c>
      <c r="K218" s="8">
        <v>80009501</v>
      </c>
      <c r="L218" s="8">
        <v>-5589793</v>
      </c>
      <c r="M218" s="9">
        <f t="shared" si="12"/>
        <v>-7.5111729812215866E-2</v>
      </c>
      <c r="N218" s="8">
        <v>457</v>
      </c>
      <c r="O218" s="8">
        <f t="shared" si="13"/>
        <v>74420165</v>
      </c>
      <c r="P218" s="8">
        <v>-5589336</v>
      </c>
      <c r="Q218" s="9">
        <f t="shared" si="14"/>
        <v>-7.510512775670411E-2</v>
      </c>
      <c r="R218" s="8">
        <v>4244577</v>
      </c>
      <c r="S218" s="8">
        <v>522634</v>
      </c>
      <c r="T218" s="8">
        <f t="shared" si="15"/>
        <v>4767211</v>
      </c>
      <c r="U218" s="8">
        <v>103711364</v>
      </c>
      <c r="V218" s="8">
        <v>52044182</v>
      </c>
      <c r="W218" s="8">
        <v>51667182</v>
      </c>
    </row>
    <row r="219" spans="1:23" x14ac:dyDescent="0.25">
      <c r="A219" s="4">
        <v>25</v>
      </c>
      <c r="B219" s="4">
        <v>6920190</v>
      </c>
      <c r="C219" t="s">
        <v>37</v>
      </c>
      <c r="D219" s="5">
        <v>2015</v>
      </c>
      <c r="E219" s="5" t="str">
        <f>VLOOKUP(C219,hospital_index!A:C,2, FALSE)</f>
        <v>B</v>
      </c>
      <c r="F219" s="5" t="str">
        <f>VLOOKUP(C219,hospital_index!A:C,3, FALSE)</f>
        <v>Yes</v>
      </c>
      <c r="G219" s="8">
        <v>131788144</v>
      </c>
      <c r="H219" s="8">
        <v>75260363</v>
      </c>
      <c r="I219" s="8">
        <v>1662759</v>
      </c>
      <c r="J219" s="8">
        <v>76923122</v>
      </c>
      <c r="K219" s="8">
        <v>84025964</v>
      </c>
      <c r="L219" s="8">
        <v>-7102842</v>
      </c>
      <c r="M219" s="9">
        <f t="shared" si="12"/>
        <v>-9.2336891890581349E-2</v>
      </c>
      <c r="N219" s="8">
        <v>3186993</v>
      </c>
      <c r="O219" s="8">
        <f t="shared" si="13"/>
        <v>80110115</v>
      </c>
      <c r="P219" s="8">
        <v>-3915849</v>
      </c>
      <c r="Q219" s="9">
        <f t="shared" si="14"/>
        <v>-4.8880831091055107E-2</v>
      </c>
      <c r="R219" s="8">
        <v>3840181</v>
      </c>
      <c r="S219" s="8">
        <v>248156</v>
      </c>
      <c r="T219" s="8">
        <f t="shared" si="15"/>
        <v>4088337</v>
      </c>
      <c r="U219" s="8">
        <v>104830376</v>
      </c>
      <c r="V219" s="8">
        <v>56706202</v>
      </c>
      <c r="W219" s="8">
        <v>48124174</v>
      </c>
    </row>
    <row r="220" spans="1:23" x14ac:dyDescent="0.25">
      <c r="A220" s="4">
        <v>25</v>
      </c>
      <c r="B220" s="4">
        <v>6920190</v>
      </c>
      <c r="C220" t="s">
        <v>37</v>
      </c>
      <c r="D220" s="5">
        <v>2016</v>
      </c>
      <c r="E220" s="5" t="str">
        <f>VLOOKUP(C220,hospital_index!A:C,2, FALSE)</f>
        <v>B</v>
      </c>
      <c r="F220" s="5" t="str">
        <f>VLOOKUP(C220,hospital_index!A:C,3, FALSE)</f>
        <v>Yes</v>
      </c>
      <c r="G220" s="8">
        <v>150298173</v>
      </c>
      <c r="H220" s="8">
        <v>83184345</v>
      </c>
      <c r="I220" s="8">
        <v>1074242</v>
      </c>
      <c r="J220" s="8">
        <v>84258587</v>
      </c>
      <c r="K220" s="8">
        <v>93308915</v>
      </c>
      <c r="L220" s="8">
        <v>-9050328</v>
      </c>
      <c r="M220" s="9">
        <f t="shared" si="12"/>
        <v>-0.10741134313111612</v>
      </c>
      <c r="N220" s="8">
        <v>346180</v>
      </c>
      <c r="O220" s="8">
        <f t="shared" si="13"/>
        <v>84604767</v>
      </c>
      <c r="P220" s="8">
        <v>-8704148</v>
      </c>
      <c r="Q220" s="9">
        <f t="shared" si="14"/>
        <v>-0.10288011312648612</v>
      </c>
      <c r="R220" s="8">
        <v>2991186</v>
      </c>
      <c r="S220" s="8">
        <v>195727</v>
      </c>
      <c r="T220" s="8">
        <f t="shared" si="15"/>
        <v>3186913</v>
      </c>
      <c r="U220" s="8">
        <v>106458294</v>
      </c>
      <c r="V220" s="8">
        <v>61287593</v>
      </c>
      <c r="W220" s="8">
        <v>45170701</v>
      </c>
    </row>
    <row r="221" spans="1:23" x14ac:dyDescent="0.25">
      <c r="A221" s="4">
        <v>25</v>
      </c>
      <c r="B221" s="4">
        <v>6920190</v>
      </c>
      <c r="C221" t="s">
        <v>37</v>
      </c>
      <c r="D221" s="5">
        <v>2017</v>
      </c>
      <c r="E221" s="5" t="str">
        <f>VLOOKUP(C221,hospital_index!A:C,2, FALSE)</f>
        <v>B</v>
      </c>
      <c r="F221" s="5" t="str">
        <f>VLOOKUP(C221,hospital_index!A:C,3, FALSE)</f>
        <v>Yes</v>
      </c>
      <c r="G221" s="8">
        <v>158738927</v>
      </c>
      <c r="H221" s="8">
        <v>86483474</v>
      </c>
      <c r="I221" s="8">
        <v>2060405</v>
      </c>
      <c r="J221" s="8">
        <v>88543879</v>
      </c>
      <c r="K221" s="8">
        <v>91748387</v>
      </c>
      <c r="L221" s="8">
        <v>-3204508</v>
      </c>
      <c r="M221" s="9">
        <f t="shared" si="12"/>
        <v>-3.6191186067192745E-2</v>
      </c>
      <c r="N221" s="8">
        <v>204654</v>
      </c>
      <c r="O221" s="8">
        <f t="shared" si="13"/>
        <v>88748533</v>
      </c>
      <c r="P221" s="8">
        <v>-2999854</v>
      </c>
      <c r="Q221" s="9">
        <f t="shared" si="14"/>
        <v>-3.3801730559309642E-2</v>
      </c>
      <c r="R221" s="8">
        <v>4292601</v>
      </c>
      <c r="S221" s="8">
        <v>640816</v>
      </c>
      <c r="T221" s="8">
        <f t="shared" si="15"/>
        <v>4933417</v>
      </c>
      <c r="U221" s="8">
        <v>107670335</v>
      </c>
      <c r="V221" s="8">
        <v>65716641</v>
      </c>
      <c r="W221" s="8">
        <v>41953694</v>
      </c>
    </row>
    <row r="222" spans="1:23" x14ac:dyDescent="0.25">
      <c r="A222" s="4">
        <v>25</v>
      </c>
      <c r="B222" s="4">
        <v>6920190</v>
      </c>
      <c r="C222" t="s">
        <v>37</v>
      </c>
      <c r="D222" s="5">
        <v>2018</v>
      </c>
      <c r="E222" s="5" t="str">
        <f>VLOOKUP(C222,hospital_index!A:C,2, FALSE)</f>
        <v>B</v>
      </c>
      <c r="F222" s="5" t="str">
        <f>VLOOKUP(C222,hospital_index!A:C,3, FALSE)</f>
        <v>Yes</v>
      </c>
      <c r="G222" s="8">
        <v>167653480</v>
      </c>
      <c r="H222" s="8">
        <v>95225524</v>
      </c>
      <c r="I222" s="8">
        <v>2318682</v>
      </c>
      <c r="J222" s="8">
        <v>97544206</v>
      </c>
      <c r="K222" s="8">
        <v>102260878</v>
      </c>
      <c r="L222" s="8">
        <v>-4716672</v>
      </c>
      <c r="M222" s="9">
        <f t="shared" si="12"/>
        <v>-4.8354199530826057E-2</v>
      </c>
      <c r="N222" s="8">
        <v>-169178</v>
      </c>
      <c r="O222" s="8">
        <f t="shared" si="13"/>
        <v>97375028</v>
      </c>
      <c r="P222" s="8">
        <v>-4885850</v>
      </c>
      <c r="Q222" s="9">
        <f t="shared" si="14"/>
        <v>-5.017559532819852E-2</v>
      </c>
      <c r="R222" s="8">
        <v>5067207</v>
      </c>
      <c r="S222" s="8">
        <v>620767</v>
      </c>
      <c r="T222" s="8">
        <f t="shared" si="15"/>
        <v>5687974</v>
      </c>
      <c r="U222" s="8">
        <v>107956889</v>
      </c>
      <c r="V222" s="8">
        <v>69754612</v>
      </c>
      <c r="W222" s="8">
        <v>38202277</v>
      </c>
    </row>
    <row r="223" spans="1:23" x14ac:dyDescent="0.25">
      <c r="A223" s="4">
        <v>26</v>
      </c>
      <c r="B223" s="4">
        <v>6920005</v>
      </c>
      <c r="C223" t="s">
        <v>38</v>
      </c>
      <c r="D223" s="5">
        <v>2006</v>
      </c>
      <c r="E223" s="5" t="str">
        <f>VLOOKUP(C223,hospital_index!A:C,2, FALSE)</f>
        <v>DRG</v>
      </c>
      <c r="F223" s="5" t="str">
        <f>VLOOKUP(C223,hospital_index!A:C,3, FALSE)</f>
        <v>No</v>
      </c>
      <c r="G223" s="8">
        <v>217966944</v>
      </c>
      <c r="H223" s="8">
        <v>99822367</v>
      </c>
      <c r="I223" s="8">
        <v>1198194</v>
      </c>
      <c r="J223" s="8">
        <v>101020561</v>
      </c>
      <c r="K223" s="8">
        <v>91225702</v>
      </c>
      <c r="L223" s="8">
        <v>9794859</v>
      </c>
      <c r="M223" s="9">
        <f t="shared" si="12"/>
        <v>9.6959063610822752E-2</v>
      </c>
      <c r="N223" s="8">
        <v>8461</v>
      </c>
      <c r="O223" s="8">
        <f t="shared" si="13"/>
        <v>101029022</v>
      </c>
      <c r="P223" s="8">
        <v>9803320</v>
      </c>
      <c r="Q223" s="9">
        <f t="shared" si="14"/>
        <v>9.7034691675031759E-2</v>
      </c>
      <c r="R223" s="8">
        <v>6956757</v>
      </c>
      <c r="S223" s="8">
        <v>7163511</v>
      </c>
      <c r="T223" s="8">
        <f t="shared" si="15"/>
        <v>14120268</v>
      </c>
      <c r="U223" s="8" t="s">
        <v>21</v>
      </c>
      <c r="V223" s="8" t="s">
        <v>21</v>
      </c>
      <c r="W223" s="8" t="s">
        <v>21</v>
      </c>
    </row>
    <row r="224" spans="1:23" x14ac:dyDescent="0.25">
      <c r="A224" s="4">
        <v>26</v>
      </c>
      <c r="B224" s="4">
        <v>6920005</v>
      </c>
      <c r="C224" t="s">
        <v>38</v>
      </c>
      <c r="D224" s="5">
        <v>2007</v>
      </c>
      <c r="E224" s="5" t="str">
        <f>VLOOKUP(C224,hospital_index!A:C,2, FALSE)</f>
        <v>DRG</v>
      </c>
      <c r="F224" s="5" t="str">
        <f>VLOOKUP(C224,hospital_index!A:C,3, FALSE)</f>
        <v>No</v>
      </c>
      <c r="G224" s="8">
        <v>233325321</v>
      </c>
      <c r="H224" s="8">
        <v>102345615</v>
      </c>
      <c r="I224" s="8">
        <v>1095049</v>
      </c>
      <c r="J224" s="8">
        <v>103440664</v>
      </c>
      <c r="K224" s="8">
        <v>97766917</v>
      </c>
      <c r="L224" s="8">
        <v>5673747</v>
      </c>
      <c r="M224" s="9">
        <f t="shared" si="12"/>
        <v>5.4850256955040429E-2</v>
      </c>
      <c r="N224" s="8">
        <v>5641</v>
      </c>
      <c r="O224" s="8">
        <f t="shared" si="13"/>
        <v>103446305</v>
      </c>
      <c r="P224" s="8">
        <v>5679388</v>
      </c>
      <c r="Q224" s="9">
        <f t="shared" si="14"/>
        <v>5.4901796637395604E-2</v>
      </c>
      <c r="R224" s="8">
        <v>11390149</v>
      </c>
      <c r="S224" s="8">
        <v>7015232</v>
      </c>
      <c r="T224" s="8">
        <f t="shared" si="15"/>
        <v>18405381</v>
      </c>
      <c r="U224" s="8">
        <v>92653895</v>
      </c>
      <c r="V224" s="8">
        <v>34570365</v>
      </c>
      <c r="W224" s="8">
        <v>58083530</v>
      </c>
    </row>
    <row r="225" spans="1:23" x14ac:dyDescent="0.25">
      <c r="A225" s="4">
        <v>26</v>
      </c>
      <c r="B225" s="4">
        <v>6920005</v>
      </c>
      <c r="C225" t="s">
        <v>38</v>
      </c>
      <c r="D225" s="5">
        <v>2008</v>
      </c>
      <c r="E225" s="5" t="str">
        <f>VLOOKUP(C225,hospital_index!A:C,2, FALSE)</f>
        <v>DRG</v>
      </c>
      <c r="F225" s="5" t="str">
        <f>VLOOKUP(C225,hospital_index!A:C,3, FALSE)</f>
        <v>No</v>
      </c>
      <c r="G225" s="8">
        <v>258461838</v>
      </c>
      <c r="H225" s="8">
        <v>109920690</v>
      </c>
      <c r="I225" s="8">
        <v>1236623</v>
      </c>
      <c r="J225" s="8">
        <v>111157313</v>
      </c>
      <c r="K225" s="8">
        <v>111681783</v>
      </c>
      <c r="L225" s="8">
        <v>-524470</v>
      </c>
      <c r="M225" s="9">
        <f t="shared" si="12"/>
        <v>-4.7182680639284618E-3</v>
      </c>
      <c r="N225" s="8">
        <v>10951</v>
      </c>
      <c r="O225" s="8">
        <f t="shared" si="13"/>
        <v>111168264</v>
      </c>
      <c r="P225" s="8">
        <v>-513519</v>
      </c>
      <c r="Q225" s="9">
        <f t="shared" si="14"/>
        <v>-4.6192949455430912E-3</v>
      </c>
      <c r="R225" s="8">
        <v>10894627</v>
      </c>
      <c r="S225" s="8">
        <v>8942572</v>
      </c>
      <c r="T225" s="8">
        <f t="shared" si="15"/>
        <v>19837199</v>
      </c>
      <c r="U225" s="8">
        <v>95830537</v>
      </c>
      <c r="V225" s="8">
        <v>38221658</v>
      </c>
      <c r="W225" s="8">
        <v>57608879</v>
      </c>
    </row>
    <row r="226" spans="1:23" x14ac:dyDescent="0.25">
      <c r="A226" s="4">
        <v>26</v>
      </c>
      <c r="B226" s="4">
        <v>6920005</v>
      </c>
      <c r="C226" t="s">
        <v>38</v>
      </c>
      <c r="D226" s="5">
        <v>2009</v>
      </c>
      <c r="E226" s="5" t="str">
        <f>VLOOKUP(C226,hospital_index!A:C,2, FALSE)</f>
        <v>DRG</v>
      </c>
      <c r="F226" s="5" t="str">
        <f>VLOOKUP(C226,hospital_index!A:C,3, FALSE)</f>
        <v>No</v>
      </c>
      <c r="G226" s="8">
        <v>275404000</v>
      </c>
      <c r="H226" s="8">
        <v>124111000</v>
      </c>
      <c r="I226" s="8">
        <v>1245000</v>
      </c>
      <c r="J226" s="8">
        <v>125356000</v>
      </c>
      <c r="K226" s="8">
        <v>119556000</v>
      </c>
      <c r="L226" s="8">
        <v>5800000</v>
      </c>
      <c r="M226" s="9">
        <f t="shared" si="12"/>
        <v>4.6268228086409902E-2</v>
      </c>
      <c r="N226" s="8">
        <v>1763000</v>
      </c>
      <c r="O226" s="8">
        <f t="shared" si="13"/>
        <v>127119000</v>
      </c>
      <c r="P226" s="8">
        <v>7563000</v>
      </c>
      <c r="Q226" s="9">
        <f t="shared" si="14"/>
        <v>5.9495433412786444E-2</v>
      </c>
      <c r="R226" s="8">
        <v>12957264</v>
      </c>
      <c r="S226" s="8">
        <v>8303417</v>
      </c>
      <c r="T226" s="8">
        <f t="shared" si="15"/>
        <v>21260681</v>
      </c>
      <c r="U226" s="8">
        <v>98648736</v>
      </c>
      <c r="V226" s="8">
        <v>41941459</v>
      </c>
      <c r="W226" s="8">
        <v>56707277</v>
      </c>
    </row>
    <row r="227" spans="1:23" x14ac:dyDescent="0.25">
      <c r="A227" s="4">
        <v>26</v>
      </c>
      <c r="B227" s="4">
        <v>6920005</v>
      </c>
      <c r="C227" t="s">
        <v>38</v>
      </c>
      <c r="D227" s="5">
        <v>2010</v>
      </c>
      <c r="E227" s="5" t="str">
        <f>VLOOKUP(C227,hospital_index!A:C,2, FALSE)</f>
        <v>DRG</v>
      </c>
      <c r="F227" s="5" t="str">
        <f>VLOOKUP(C227,hospital_index!A:C,3, FALSE)</f>
        <v>No</v>
      </c>
      <c r="G227" s="8">
        <v>312168829</v>
      </c>
      <c r="H227" s="8">
        <v>127295928</v>
      </c>
      <c r="I227" s="8">
        <v>1158741</v>
      </c>
      <c r="J227" s="8">
        <v>128454669</v>
      </c>
      <c r="K227" s="8">
        <v>121542761</v>
      </c>
      <c r="L227" s="8">
        <v>6911908</v>
      </c>
      <c r="M227" s="9">
        <f t="shared" si="12"/>
        <v>5.3808149239012872E-2</v>
      </c>
      <c r="N227" s="8">
        <v>3743000</v>
      </c>
      <c r="O227" s="8">
        <f t="shared" si="13"/>
        <v>132197669</v>
      </c>
      <c r="P227" s="8">
        <v>10654908</v>
      </c>
      <c r="Q227" s="9">
        <f t="shared" si="14"/>
        <v>8.0598304649380767E-2</v>
      </c>
      <c r="R227" s="8">
        <v>22694261</v>
      </c>
      <c r="S227" s="8">
        <v>3734560</v>
      </c>
      <c r="T227" s="8">
        <f t="shared" si="15"/>
        <v>26428821</v>
      </c>
      <c r="U227" s="8">
        <v>102220665</v>
      </c>
      <c r="V227" s="8">
        <v>45995342</v>
      </c>
      <c r="W227" s="8">
        <v>56225323</v>
      </c>
    </row>
    <row r="228" spans="1:23" x14ac:dyDescent="0.25">
      <c r="A228" s="4">
        <v>26</v>
      </c>
      <c r="B228" s="4">
        <v>6920005</v>
      </c>
      <c r="C228" t="s">
        <v>38</v>
      </c>
      <c r="D228" s="5">
        <v>2011</v>
      </c>
      <c r="E228" s="5" t="str">
        <f>VLOOKUP(C228,hospital_index!A:C,2, FALSE)</f>
        <v>DRG</v>
      </c>
      <c r="F228" s="5" t="str">
        <f>VLOOKUP(C228,hospital_index!A:C,3, FALSE)</f>
        <v>No</v>
      </c>
      <c r="G228" s="8">
        <v>352393646</v>
      </c>
      <c r="H228" s="8">
        <v>135820613</v>
      </c>
      <c r="I228" s="8">
        <v>1971702</v>
      </c>
      <c r="J228" s="8">
        <v>137792315</v>
      </c>
      <c r="K228" s="8">
        <v>127655241</v>
      </c>
      <c r="L228" s="8">
        <v>10137074</v>
      </c>
      <c r="M228" s="9">
        <f t="shared" si="12"/>
        <v>7.3567774806599331E-2</v>
      </c>
      <c r="N228" s="8">
        <v>-1224980</v>
      </c>
      <c r="O228" s="8">
        <f t="shared" si="13"/>
        <v>136567335</v>
      </c>
      <c r="P228" s="8">
        <v>8912094</v>
      </c>
      <c r="Q228" s="9">
        <f t="shared" si="14"/>
        <v>6.5257874439740654E-2</v>
      </c>
      <c r="R228" s="8">
        <v>21427439</v>
      </c>
      <c r="S228" s="8">
        <v>2848002</v>
      </c>
      <c r="T228" s="8">
        <f t="shared" si="15"/>
        <v>24275441</v>
      </c>
      <c r="U228" s="8">
        <v>102165698</v>
      </c>
      <c r="V228" s="8">
        <v>42982157</v>
      </c>
      <c r="W228" s="8">
        <v>59183541</v>
      </c>
    </row>
    <row r="229" spans="1:23" x14ac:dyDescent="0.25">
      <c r="A229" s="4">
        <v>26</v>
      </c>
      <c r="B229" s="4">
        <v>6920005</v>
      </c>
      <c r="C229" t="s">
        <v>38</v>
      </c>
      <c r="D229" s="5">
        <v>2012</v>
      </c>
      <c r="E229" s="5" t="str">
        <f>VLOOKUP(C229,hospital_index!A:C,2, FALSE)</f>
        <v>DRG</v>
      </c>
      <c r="F229" s="5" t="str">
        <f>VLOOKUP(C229,hospital_index!A:C,3, FALSE)</f>
        <v>No</v>
      </c>
      <c r="G229" s="8">
        <v>359189500</v>
      </c>
      <c r="H229" s="8">
        <v>127743216</v>
      </c>
      <c r="I229" s="8">
        <v>1773554</v>
      </c>
      <c r="J229" s="8">
        <v>129516770</v>
      </c>
      <c r="K229" s="8">
        <v>127812893</v>
      </c>
      <c r="L229" s="8">
        <v>1703877</v>
      </c>
      <c r="M229" s="9">
        <f t="shared" si="12"/>
        <v>1.3155647720368566E-2</v>
      </c>
      <c r="N229" s="8">
        <v>13066222</v>
      </c>
      <c r="O229" s="8">
        <f t="shared" si="13"/>
        <v>142582992</v>
      </c>
      <c r="P229" s="8">
        <v>14770099</v>
      </c>
      <c r="Q229" s="9">
        <f t="shared" si="14"/>
        <v>0.10358948702661534</v>
      </c>
      <c r="R229" s="8">
        <v>22564617</v>
      </c>
      <c r="S229" s="8">
        <v>2517040</v>
      </c>
      <c r="T229" s="8">
        <f t="shared" si="15"/>
        <v>25081657</v>
      </c>
      <c r="U229" s="8">
        <v>108139317</v>
      </c>
      <c r="V229" s="8">
        <v>47764614</v>
      </c>
      <c r="W229" s="8">
        <v>60374703</v>
      </c>
    </row>
    <row r="230" spans="1:23" x14ac:dyDescent="0.25">
      <c r="A230" s="4">
        <v>26</v>
      </c>
      <c r="B230" s="4">
        <v>6920005</v>
      </c>
      <c r="C230" t="s">
        <v>38</v>
      </c>
      <c r="D230" s="5">
        <v>2013</v>
      </c>
      <c r="E230" s="5" t="str">
        <f>VLOOKUP(C230,hospital_index!A:C,2, FALSE)</f>
        <v>DRG</v>
      </c>
      <c r="F230" s="5" t="str">
        <f>VLOOKUP(C230,hospital_index!A:C,3, FALSE)</f>
        <v>No</v>
      </c>
      <c r="G230" s="8">
        <v>374090280</v>
      </c>
      <c r="H230" s="8">
        <v>124046933</v>
      </c>
      <c r="I230" s="8">
        <v>2706663</v>
      </c>
      <c r="J230" s="8">
        <v>126753596</v>
      </c>
      <c r="K230" s="8">
        <v>123558322</v>
      </c>
      <c r="L230" s="8">
        <v>3195274</v>
      </c>
      <c r="M230" s="9">
        <f t="shared" si="12"/>
        <v>2.5208547140548185E-2</v>
      </c>
      <c r="N230" s="8">
        <v>153854</v>
      </c>
      <c r="O230" s="8">
        <f t="shared" si="13"/>
        <v>126907450</v>
      </c>
      <c r="P230" s="8">
        <v>3349128</v>
      </c>
      <c r="Q230" s="9">
        <f t="shared" si="14"/>
        <v>2.6390318298886314E-2</v>
      </c>
      <c r="R230" s="8">
        <v>23885506</v>
      </c>
      <c r="S230" s="8">
        <v>4829409</v>
      </c>
      <c r="T230" s="8">
        <f t="shared" si="15"/>
        <v>28714915</v>
      </c>
      <c r="U230" s="8">
        <v>110438281</v>
      </c>
      <c r="V230" s="8">
        <v>52421821</v>
      </c>
      <c r="W230" s="8">
        <v>58016460</v>
      </c>
    </row>
    <row r="231" spans="1:23" x14ac:dyDescent="0.25">
      <c r="A231" s="4">
        <v>26</v>
      </c>
      <c r="B231" s="4">
        <v>6920005</v>
      </c>
      <c r="C231" t="s">
        <v>38</v>
      </c>
      <c r="D231" s="5">
        <v>2014</v>
      </c>
      <c r="E231" s="5" t="str">
        <f>VLOOKUP(C231,hospital_index!A:C,2, FALSE)</f>
        <v>DRG</v>
      </c>
      <c r="F231" s="5" t="str">
        <f>VLOOKUP(C231,hospital_index!A:C,3, FALSE)</f>
        <v>No</v>
      </c>
      <c r="G231" s="8">
        <v>426262133</v>
      </c>
      <c r="H231" s="8">
        <v>129924148</v>
      </c>
      <c r="I231" s="8">
        <v>2060839</v>
      </c>
      <c r="J231" s="8">
        <v>131984987</v>
      </c>
      <c r="K231" s="8">
        <v>124381107</v>
      </c>
      <c r="L231" s="8">
        <v>7603880</v>
      </c>
      <c r="M231" s="9">
        <f t="shared" si="12"/>
        <v>5.7611703973573902E-2</v>
      </c>
      <c r="N231" s="8">
        <v>0</v>
      </c>
      <c r="O231" s="8">
        <f t="shared" si="13"/>
        <v>131984987</v>
      </c>
      <c r="P231" s="8">
        <v>7603880</v>
      </c>
      <c r="Q231" s="9">
        <f t="shared" si="14"/>
        <v>5.7611703973573902E-2</v>
      </c>
      <c r="R231" s="8">
        <v>13062628</v>
      </c>
      <c r="S231" s="8">
        <v>4615492</v>
      </c>
      <c r="T231" s="8">
        <f t="shared" si="15"/>
        <v>17678120</v>
      </c>
      <c r="U231" s="8">
        <v>112049953</v>
      </c>
      <c r="V231" s="8">
        <v>57900205</v>
      </c>
      <c r="W231" s="8">
        <v>54149748</v>
      </c>
    </row>
    <row r="232" spans="1:23" x14ac:dyDescent="0.25">
      <c r="A232" s="4">
        <v>26</v>
      </c>
      <c r="B232" s="4">
        <v>6920005</v>
      </c>
      <c r="C232" t="s">
        <v>38</v>
      </c>
      <c r="D232" s="5">
        <v>2015</v>
      </c>
      <c r="E232" s="5" t="str">
        <f>VLOOKUP(C232,hospital_index!A:C,2, FALSE)</f>
        <v>DRG</v>
      </c>
      <c r="F232" s="5" t="str">
        <f>VLOOKUP(C232,hospital_index!A:C,3, FALSE)</f>
        <v>No</v>
      </c>
      <c r="G232" s="8">
        <v>490016510</v>
      </c>
      <c r="H232" s="8">
        <v>149164762</v>
      </c>
      <c r="I232" s="8">
        <v>7186487</v>
      </c>
      <c r="J232" s="8">
        <v>156351248</v>
      </c>
      <c r="K232" s="8">
        <v>140850437</v>
      </c>
      <c r="L232" s="8">
        <v>15500811</v>
      </c>
      <c r="M232" s="9">
        <f t="shared" si="12"/>
        <v>9.9140948334483392E-2</v>
      </c>
      <c r="N232" s="8">
        <v>0</v>
      </c>
      <c r="O232" s="8">
        <f t="shared" si="13"/>
        <v>156351248</v>
      </c>
      <c r="P232" s="8">
        <v>15500811</v>
      </c>
      <c r="Q232" s="9">
        <f t="shared" si="14"/>
        <v>9.9140948334483392E-2</v>
      </c>
      <c r="R232" s="8">
        <v>7287282</v>
      </c>
      <c r="S232" s="8">
        <v>1806869</v>
      </c>
      <c r="T232" s="8">
        <f t="shared" si="15"/>
        <v>9094151</v>
      </c>
      <c r="U232" s="8">
        <v>116180351</v>
      </c>
      <c r="V232" s="8">
        <v>63052862</v>
      </c>
      <c r="W232" s="8">
        <v>53127489</v>
      </c>
    </row>
    <row r="233" spans="1:23" x14ac:dyDescent="0.25">
      <c r="A233" s="4">
        <v>26</v>
      </c>
      <c r="B233" s="4">
        <v>6920005</v>
      </c>
      <c r="C233" t="s">
        <v>38</v>
      </c>
      <c r="D233" s="5">
        <v>2016</v>
      </c>
      <c r="E233" s="5" t="str">
        <f>VLOOKUP(C233,hospital_index!A:C,2, FALSE)</f>
        <v>DRG</v>
      </c>
      <c r="F233" s="5" t="str">
        <f>VLOOKUP(C233,hospital_index!A:C,3, FALSE)</f>
        <v>No</v>
      </c>
      <c r="G233" s="8">
        <v>523064978</v>
      </c>
      <c r="H233" s="8">
        <v>155426039</v>
      </c>
      <c r="I233" s="8">
        <v>8282031</v>
      </c>
      <c r="J233" s="8">
        <v>163708069</v>
      </c>
      <c r="K233" s="8">
        <v>151435683</v>
      </c>
      <c r="L233" s="8">
        <v>12272387</v>
      </c>
      <c r="M233" s="9">
        <f t="shared" si="12"/>
        <v>7.4965070903133063E-2</v>
      </c>
      <c r="N233" s="8">
        <v>0</v>
      </c>
      <c r="O233" s="8">
        <f t="shared" si="13"/>
        <v>163708069</v>
      </c>
      <c r="P233" s="8">
        <v>12272387</v>
      </c>
      <c r="Q233" s="9">
        <f t="shared" si="14"/>
        <v>7.4965070903133063E-2</v>
      </c>
      <c r="R233" s="8">
        <v>7695131</v>
      </c>
      <c r="S233" s="8">
        <v>2784222</v>
      </c>
      <c r="T233" s="8">
        <f t="shared" si="15"/>
        <v>10479353</v>
      </c>
      <c r="U233" s="8">
        <v>116214063</v>
      </c>
      <c r="V233" s="8">
        <v>68067749</v>
      </c>
      <c r="W233" s="8">
        <v>48146314</v>
      </c>
    </row>
    <row r="234" spans="1:23" x14ac:dyDescent="0.25">
      <c r="A234" s="4">
        <v>26</v>
      </c>
      <c r="B234" s="4">
        <v>6920005</v>
      </c>
      <c r="C234" t="s">
        <v>38</v>
      </c>
      <c r="D234" s="5">
        <v>2017</v>
      </c>
      <c r="E234" s="5" t="str">
        <f>VLOOKUP(C234,hospital_index!A:C,2, FALSE)</f>
        <v>DRG</v>
      </c>
      <c r="F234" s="5" t="str">
        <f>VLOOKUP(C234,hospital_index!A:C,3, FALSE)</f>
        <v>No</v>
      </c>
      <c r="G234" s="8">
        <v>581898298</v>
      </c>
      <c r="H234" s="8">
        <v>167302113</v>
      </c>
      <c r="I234" s="8">
        <v>5855882</v>
      </c>
      <c r="J234" s="8">
        <v>173157995</v>
      </c>
      <c r="K234" s="8">
        <v>165888248</v>
      </c>
      <c r="L234" s="8">
        <v>7269747</v>
      </c>
      <c r="M234" s="9">
        <f t="shared" si="12"/>
        <v>4.1983317027896982E-2</v>
      </c>
      <c r="N234" s="8">
        <v>14377901</v>
      </c>
      <c r="O234" s="8">
        <f t="shared" si="13"/>
        <v>187535896</v>
      </c>
      <c r="P234" s="8">
        <v>21647648</v>
      </c>
      <c r="Q234" s="9">
        <f t="shared" si="14"/>
        <v>0.11543202374440358</v>
      </c>
      <c r="R234" s="8">
        <v>9538017</v>
      </c>
      <c r="S234" s="8">
        <v>6505903</v>
      </c>
      <c r="T234" s="8">
        <f t="shared" si="15"/>
        <v>16043920</v>
      </c>
      <c r="U234" s="8">
        <v>140203850</v>
      </c>
      <c r="V234" s="8">
        <v>75823446</v>
      </c>
      <c r="W234" s="8">
        <v>64380404</v>
      </c>
    </row>
    <row r="235" spans="1:23" x14ac:dyDescent="0.25">
      <c r="A235" s="4">
        <v>26</v>
      </c>
      <c r="B235" s="4">
        <v>6920005</v>
      </c>
      <c r="C235" t="s">
        <v>38</v>
      </c>
      <c r="D235" s="5">
        <v>2018</v>
      </c>
      <c r="E235" s="5" t="str">
        <f>VLOOKUP(C235,hospital_index!A:C,2, FALSE)</f>
        <v>DRG</v>
      </c>
      <c r="F235" s="5" t="str">
        <f>VLOOKUP(C235,hospital_index!A:C,3, FALSE)</f>
        <v>No</v>
      </c>
      <c r="G235" s="8">
        <v>652939909</v>
      </c>
      <c r="H235" s="8">
        <v>175689912</v>
      </c>
      <c r="I235" s="8">
        <v>6499530</v>
      </c>
      <c r="J235" s="8">
        <v>182189441</v>
      </c>
      <c r="K235" s="8">
        <v>172303316</v>
      </c>
      <c r="L235" s="8">
        <v>9866125</v>
      </c>
      <c r="M235" s="9">
        <f t="shared" si="12"/>
        <v>5.4153110881985746E-2</v>
      </c>
      <c r="N235" s="8">
        <v>9260635</v>
      </c>
      <c r="O235" s="8">
        <f t="shared" si="13"/>
        <v>191450076</v>
      </c>
      <c r="P235" s="8">
        <v>19146760</v>
      </c>
      <c r="Q235" s="9">
        <f t="shared" si="14"/>
        <v>0.10000915330010107</v>
      </c>
      <c r="R235" s="8">
        <v>11105187</v>
      </c>
      <c r="S235" s="8">
        <v>4184922</v>
      </c>
      <c r="T235" s="8">
        <f t="shared" si="15"/>
        <v>15290109</v>
      </c>
      <c r="U235" s="8">
        <v>128828425</v>
      </c>
      <c r="V235" s="8">
        <v>62442586</v>
      </c>
      <c r="W235" s="8">
        <v>66385839</v>
      </c>
    </row>
    <row r="236" spans="1:23" x14ac:dyDescent="0.25">
      <c r="A236" s="4">
        <v>27</v>
      </c>
      <c r="B236" s="4">
        <v>6920231</v>
      </c>
      <c r="C236" t="s">
        <v>39</v>
      </c>
      <c r="D236" s="5">
        <v>2006</v>
      </c>
      <c r="E236" s="5" t="str">
        <f>VLOOKUP(C236,hospital_index!A:C,2, FALSE)</f>
        <v>A</v>
      </c>
      <c r="F236" s="5" t="str">
        <f>VLOOKUP(C236,hospital_index!A:C,3, FALSE)</f>
        <v>Yes</v>
      </c>
      <c r="G236" s="8">
        <v>14539775</v>
      </c>
      <c r="H236" s="8">
        <v>11372526</v>
      </c>
      <c r="I236" s="8">
        <v>70245</v>
      </c>
      <c r="J236" s="8">
        <v>11442771</v>
      </c>
      <c r="K236" s="8">
        <v>11612314</v>
      </c>
      <c r="L236" s="8">
        <v>-169543</v>
      </c>
      <c r="M236" s="9">
        <f t="shared" si="12"/>
        <v>-1.4816603425865989E-2</v>
      </c>
      <c r="N236" s="8">
        <v>1000820</v>
      </c>
      <c r="O236" s="8">
        <f t="shared" si="13"/>
        <v>12443591</v>
      </c>
      <c r="P236" s="8">
        <v>831277</v>
      </c>
      <c r="Q236" s="9">
        <f t="shared" si="14"/>
        <v>6.6803626059390733E-2</v>
      </c>
      <c r="R236" s="8">
        <v>80525</v>
      </c>
      <c r="S236" s="8">
        <v>544586</v>
      </c>
      <c r="T236" s="8">
        <f t="shared" si="15"/>
        <v>625111</v>
      </c>
      <c r="U236" s="8" t="s">
        <v>21</v>
      </c>
      <c r="V236" s="8" t="s">
        <v>21</v>
      </c>
      <c r="W236" s="8" t="s">
        <v>21</v>
      </c>
    </row>
    <row r="237" spans="1:23" x14ac:dyDescent="0.25">
      <c r="A237" s="4">
        <v>27</v>
      </c>
      <c r="B237" s="4">
        <v>6920231</v>
      </c>
      <c r="C237" t="s">
        <v>39</v>
      </c>
      <c r="D237" s="5">
        <v>2007</v>
      </c>
      <c r="E237" s="5" t="str">
        <f>VLOOKUP(C237,hospital_index!A:C,2, FALSE)</f>
        <v>A</v>
      </c>
      <c r="F237" s="5" t="str">
        <f>VLOOKUP(C237,hospital_index!A:C,3, FALSE)</f>
        <v>Yes</v>
      </c>
      <c r="G237" s="8">
        <v>15642701</v>
      </c>
      <c r="H237" s="8">
        <v>12178237</v>
      </c>
      <c r="I237" s="8">
        <v>78644</v>
      </c>
      <c r="J237" s="8">
        <v>12256881</v>
      </c>
      <c r="K237" s="8">
        <v>12529405</v>
      </c>
      <c r="L237" s="8">
        <v>-272524</v>
      </c>
      <c r="M237" s="9">
        <f t="shared" si="12"/>
        <v>-2.223436778084082E-2</v>
      </c>
      <c r="N237" s="8">
        <v>1029365</v>
      </c>
      <c r="O237" s="8">
        <f t="shared" si="13"/>
        <v>13286246</v>
      </c>
      <c r="P237" s="8">
        <v>756841</v>
      </c>
      <c r="Q237" s="9">
        <f t="shared" si="14"/>
        <v>5.696424708679939E-2</v>
      </c>
      <c r="R237" s="8">
        <v>87490</v>
      </c>
      <c r="S237" s="8">
        <v>528388</v>
      </c>
      <c r="T237" s="8">
        <f t="shared" si="15"/>
        <v>615878</v>
      </c>
      <c r="U237" s="8">
        <v>9626932</v>
      </c>
      <c r="V237" s="8">
        <v>7450702</v>
      </c>
      <c r="W237" s="8">
        <v>2176230</v>
      </c>
    </row>
    <row r="238" spans="1:23" x14ac:dyDescent="0.25">
      <c r="A238" s="4">
        <v>27</v>
      </c>
      <c r="B238" s="4">
        <v>6920231</v>
      </c>
      <c r="C238" t="s">
        <v>39</v>
      </c>
      <c r="D238" s="5">
        <v>2008</v>
      </c>
      <c r="E238" s="5" t="str">
        <f>VLOOKUP(C238,hospital_index!A:C,2, FALSE)</f>
        <v>A</v>
      </c>
      <c r="F238" s="5" t="str">
        <f>VLOOKUP(C238,hospital_index!A:C,3, FALSE)</f>
        <v>Yes</v>
      </c>
      <c r="G238" s="8">
        <v>15860274</v>
      </c>
      <c r="H238" s="8">
        <v>12034160</v>
      </c>
      <c r="I238" s="8">
        <v>75690</v>
      </c>
      <c r="J238" s="8">
        <v>12109850</v>
      </c>
      <c r="K238" s="8">
        <v>13224992</v>
      </c>
      <c r="L238" s="8">
        <v>-1115142</v>
      </c>
      <c r="M238" s="9">
        <f t="shared" si="12"/>
        <v>-9.2085533677130599E-2</v>
      </c>
      <c r="N238" s="8">
        <v>1064907</v>
      </c>
      <c r="O238" s="8">
        <f t="shared" si="13"/>
        <v>13174757</v>
      </c>
      <c r="P238" s="8">
        <v>-50235</v>
      </c>
      <c r="Q238" s="9">
        <f t="shared" si="14"/>
        <v>-3.8129735523774748E-3</v>
      </c>
      <c r="R238" s="8">
        <v>197199</v>
      </c>
      <c r="S238" s="8">
        <v>531322</v>
      </c>
      <c r="T238" s="8">
        <f t="shared" si="15"/>
        <v>728521</v>
      </c>
      <c r="U238" s="8">
        <v>10514176</v>
      </c>
      <c r="V238" s="8">
        <v>7780511</v>
      </c>
      <c r="W238" s="8">
        <v>2733665</v>
      </c>
    </row>
    <row r="239" spans="1:23" x14ac:dyDescent="0.25">
      <c r="A239" s="4">
        <v>27</v>
      </c>
      <c r="B239" s="4">
        <v>6920231</v>
      </c>
      <c r="C239" t="s">
        <v>39</v>
      </c>
      <c r="D239" s="5">
        <v>2009</v>
      </c>
      <c r="E239" s="5" t="str">
        <f>VLOOKUP(C239,hospital_index!A:C,2, FALSE)</f>
        <v>A</v>
      </c>
      <c r="F239" s="5" t="str">
        <f>VLOOKUP(C239,hospital_index!A:C,3, FALSE)</f>
        <v>Yes</v>
      </c>
      <c r="G239" s="8">
        <v>16421828</v>
      </c>
      <c r="H239" s="8">
        <v>12340776</v>
      </c>
      <c r="I239" s="8">
        <v>77048</v>
      </c>
      <c r="J239" s="8">
        <v>12417824</v>
      </c>
      <c r="K239" s="8">
        <v>13512996</v>
      </c>
      <c r="L239" s="8">
        <v>-1095172</v>
      </c>
      <c r="M239" s="9">
        <f t="shared" si="12"/>
        <v>-8.8193551462800571E-2</v>
      </c>
      <c r="N239" s="8">
        <v>960451</v>
      </c>
      <c r="O239" s="8">
        <f t="shared" si="13"/>
        <v>13378275</v>
      </c>
      <c r="P239" s="8">
        <v>-134721</v>
      </c>
      <c r="Q239" s="9">
        <f t="shared" si="14"/>
        <v>-1.0070132360113691E-2</v>
      </c>
      <c r="R239" s="8">
        <v>303332</v>
      </c>
      <c r="S239" s="8">
        <v>778048</v>
      </c>
      <c r="T239" s="8">
        <f t="shared" si="15"/>
        <v>1081380</v>
      </c>
      <c r="U239" s="8">
        <v>12374565</v>
      </c>
      <c r="V239" s="8">
        <v>8258350</v>
      </c>
      <c r="W239" s="8">
        <v>4116215</v>
      </c>
    </row>
    <row r="240" spans="1:23" x14ac:dyDescent="0.25">
      <c r="A240" s="4">
        <v>27</v>
      </c>
      <c r="B240" s="4">
        <v>6920231</v>
      </c>
      <c r="C240" t="s">
        <v>39</v>
      </c>
      <c r="D240" s="5">
        <v>2010</v>
      </c>
      <c r="E240" s="5" t="str">
        <f>VLOOKUP(C240,hospital_index!A:C,2, FALSE)</f>
        <v>A</v>
      </c>
      <c r="F240" s="5" t="str">
        <f>VLOOKUP(C240,hospital_index!A:C,3, FALSE)</f>
        <v>Yes</v>
      </c>
      <c r="G240" s="8">
        <v>16500977</v>
      </c>
      <c r="H240" s="8">
        <v>13066608</v>
      </c>
      <c r="I240" s="8">
        <v>63258</v>
      </c>
      <c r="J240" s="8">
        <v>13129866</v>
      </c>
      <c r="K240" s="8">
        <v>14155971</v>
      </c>
      <c r="L240" s="8">
        <v>-1026105</v>
      </c>
      <c r="M240" s="9">
        <f t="shared" si="12"/>
        <v>-7.815045484851102E-2</v>
      </c>
      <c r="N240" s="8">
        <v>822279</v>
      </c>
      <c r="O240" s="8">
        <f t="shared" si="13"/>
        <v>13952145</v>
      </c>
      <c r="P240" s="8">
        <v>-203826</v>
      </c>
      <c r="Q240" s="9">
        <f t="shared" si="14"/>
        <v>-1.4608936475359165E-2</v>
      </c>
      <c r="R240" s="8">
        <v>241222</v>
      </c>
      <c r="S240" s="8">
        <v>750752</v>
      </c>
      <c r="T240" s="8">
        <f t="shared" si="15"/>
        <v>991974</v>
      </c>
      <c r="U240" s="8">
        <v>20409232</v>
      </c>
      <c r="V240" s="8">
        <v>8769539</v>
      </c>
      <c r="W240" s="8">
        <v>11639693</v>
      </c>
    </row>
    <row r="241" spans="1:23" x14ac:dyDescent="0.25">
      <c r="A241" s="4">
        <v>27</v>
      </c>
      <c r="B241" s="4">
        <v>6920231</v>
      </c>
      <c r="C241" t="s">
        <v>39</v>
      </c>
      <c r="D241" s="5">
        <v>2011</v>
      </c>
      <c r="E241" s="5" t="str">
        <f>VLOOKUP(C241,hospital_index!A:C,2, FALSE)</f>
        <v>A</v>
      </c>
      <c r="F241" s="5" t="str">
        <f>VLOOKUP(C241,hospital_index!A:C,3, FALSE)</f>
        <v>Yes</v>
      </c>
      <c r="G241" s="8">
        <v>18959019</v>
      </c>
      <c r="H241" s="8">
        <v>14992913</v>
      </c>
      <c r="I241" s="8">
        <v>79924</v>
      </c>
      <c r="J241" s="8">
        <v>15072837</v>
      </c>
      <c r="K241" s="8">
        <v>15920481</v>
      </c>
      <c r="L241" s="8">
        <v>-847644</v>
      </c>
      <c r="M241" s="9">
        <f t="shared" si="12"/>
        <v>-5.6236526673777473E-2</v>
      </c>
      <c r="N241" s="8">
        <v>616965</v>
      </c>
      <c r="O241" s="8">
        <f t="shared" si="13"/>
        <v>15689802</v>
      </c>
      <c r="P241" s="8">
        <v>-230679</v>
      </c>
      <c r="Q241" s="9">
        <f t="shared" si="14"/>
        <v>-1.4702479993055361E-2</v>
      </c>
      <c r="R241" s="8">
        <v>250436</v>
      </c>
      <c r="S241" s="8">
        <v>637157</v>
      </c>
      <c r="T241" s="8">
        <f t="shared" si="15"/>
        <v>887593</v>
      </c>
      <c r="U241" s="8">
        <v>32896204</v>
      </c>
      <c r="V241" s="8">
        <v>9548830</v>
      </c>
      <c r="W241" s="8">
        <v>23347374</v>
      </c>
    </row>
    <row r="242" spans="1:23" x14ac:dyDescent="0.25">
      <c r="A242" s="4">
        <v>27</v>
      </c>
      <c r="B242" s="4">
        <v>6920231</v>
      </c>
      <c r="C242" t="s">
        <v>39</v>
      </c>
      <c r="D242" s="5">
        <v>2012</v>
      </c>
      <c r="E242" s="5" t="str">
        <f>VLOOKUP(C242,hospital_index!A:C,2, FALSE)</f>
        <v>A</v>
      </c>
      <c r="F242" s="5" t="str">
        <f>VLOOKUP(C242,hospital_index!A:C,3, FALSE)</f>
        <v>Yes</v>
      </c>
      <c r="G242" s="8">
        <v>20131420</v>
      </c>
      <c r="H242" s="8">
        <v>17365872</v>
      </c>
      <c r="I242" s="8">
        <v>116995</v>
      </c>
      <c r="J242" s="8">
        <v>17482867</v>
      </c>
      <c r="K242" s="8">
        <v>18009701</v>
      </c>
      <c r="L242" s="8">
        <v>-526834</v>
      </c>
      <c r="M242" s="9">
        <f t="shared" si="12"/>
        <v>-3.0134302342973839E-2</v>
      </c>
      <c r="N242" s="8">
        <v>367347</v>
      </c>
      <c r="O242" s="8">
        <f t="shared" si="13"/>
        <v>17850214</v>
      </c>
      <c r="P242" s="8">
        <v>-159487</v>
      </c>
      <c r="Q242" s="9">
        <f t="shared" si="14"/>
        <v>-8.9347388216186093E-3</v>
      </c>
      <c r="R242" s="8">
        <v>297828</v>
      </c>
      <c r="S242" s="8">
        <v>625343</v>
      </c>
      <c r="T242" s="8">
        <f t="shared" si="15"/>
        <v>923171</v>
      </c>
      <c r="U242" s="8">
        <v>35417884</v>
      </c>
      <c r="V242" s="8">
        <v>11387152</v>
      </c>
      <c r="W242" s="8">
        <v>24030732</v>
      </c>
    </row>
    <row r="243" spans="1:23" x14ac:dyDescent="0.25">
      <c r="A243" s="4">
        <v>27</v>
      </c>
      <c r="B243" s="4">
        <v>6920231</v>
      </c>
      <c r="C243" t="s">
        <v>39</v>
      </c>
      <c r="D243" s="5">
        <v>2013</v>
      </c>
      <c r="E243" s="5" t="str">
        <f>VLOOKUP(C243,hospital_index!A:C,2, FALSE)</f>
        <v>A</v>
      </c>
      <c r="F243" s="5" t="str">
        <f>VLOOKUP(C243,hospital_index!A:C,3, FALSE)</f>
        <v>Yes</v>
      </c>
      <c r="G243" s="8">
        <v>22220248</v>
      </c>
      <c r="H243" s="8">
        <v>17970176</v>
      </c>
      <c r="I243" s="8">
        <v>1171855</v>
      </c>
      <c r="J243" s="8">
        <v>19142031</v>
      </c>
      <c r="K243" s="8">
        <v>18824300</v>
      </c>
      <c r="L243" s="8">
        <v>317731</v>
      </c>
      <c r="M243" s="9">
        <f t="shared" si="12"/>
        <v>1.659860440096456E-2</v>
      </c>
      <c r="N243" s="8">
        <v>1585334</v>
      </c>
      <c r="O243" s="8">
        <f t="shared" si="13"/>
        <v>20727365</v>
      </c>
      <c r="P243" s="8">
        <v>1903065</v>
      </c>
      <c r="Q243" s="9">
        <f t="shared" si="14"/>
        <v>9.1814130739724997E-2</v>
      </c>
      <c r="R243" s="8">
        <v>418564</v>
      </c>
      <c r="S243" s="8">
        <v>619645</v>
      </c>
      <c r="T243" s="8">
        <f t="shared" si="15"/>
        <v>1038209</v>
      </c>
      <c r="U243" s="8">
        <v>36089544</v>
      </c>
      <c r="V243" s="8">
        <v>13333609</v>
      </c>
      <c r="W243" s="8">
        <v>22755935</v>
      </c>
    </row>
    <row r="244" spans="1:23" x14ac:dyDescent="0.25">
      <c r="A244" s="4">
        <v>27</v>
      </c>
      <c r="B244" s="4">
        <v>6920231</v>
      </c>
      <c r="C244" t="s">
        <v>39</v>
      </c>
      <c r="D244" s="5">
        <v>2014</v>
      </c>
      <c r="E244" s="5" t="str">
        <f>VLOOKUP(C244,hospital_index!A:C,2, FALSE)</f>
        <v>A</v>
      </c>
      <c r="F244" s="5" t="str">
        <f>VLOOKUP(C244,hospital_index!A:C,3, FALSE)</f>
        <v>Yes</v>
      </c>
      <c r="G244" s="8">
        <v>23759586</v>
      </c>
      <c r="H244" s="8">
        <v>18827010</v>
      </c>
      <c r="I244" s="8">
        <v>400549</v>
      </c>
      <c r="J244" s="8">
        <v>19227559</v>
      </c>
      <c r="K244" s="8">
        <v>19729558</v>
      </c>
      <c r="L244" s="8">
        <v>-501999</v>
      </c>
      <c r="M244" s="9">
        <f t="shared" si="12"/>
        <v>-2.6108306311789238E-2</v>
      </c>
      <c r="N244" s="8">
        <v>1787517</v>
      </c>
      <c r="O244" s="8">
        <f t="shared" si="13"/>
        <v>21015076</v>
      </c>
      <c r="P244" s="8">
        <v>1285518</v>
      </c>
      <c r="Q244" s="9">
        <f t="shared" si="14"/>
        <v>6.1171227741455704E-2</v>
      </c>
      <c r="R244" s="8">
        <v>340794</v>
      </c>
      <c r="S244" s="8">
        <v>710231</v>
      </c>
      <c r="T244" s="8">
        <f t="shared" si="15"/>
        <v>1051025</v>
      </c>
      <c r="U244" s="8">
        <v>36978055</v>
      </c>
      <c r="V244" s="8">
        <v>15152512</v>
      </c>
      <c r="W244" s="8">
        <v>21825543</v>
      </c>
    </row>
    <row r="245" spans="1:23" x14ac:dyDescent="0.25">
      <c r="A245" s="4">
        <v>27</v>
      </c>
      <c r="B245" s="4">
        <v>6920231</v>
      </c>
      <c r="C245" t="s">
        <v>39</v>
      </c>
      <c r="D245" s="5">
        <v>2015</v>
      </c>
      <c r="E245" s="5" t="str">
        <f>VLOOKUP(C245,hospital_index!A:C,2, FALSE)</f>
        <v>A</v>
      </c>
      <c r="F245" s="5" t="str">
        <f>VLOOKUP(C245,hospital_index!A:C,3, FALSE)</f>
        <v>Yes</v>
      </c>
      <c r="G245" s="8">
        <v>26234592</v>
      </c>
      <c r="H245" s="8">
        <v>20607273</v>
      </c>
      <c r="I245" s="8">
        <v>216305</v>
      </c>
      <c r="J245" s="8">
        <v>20823578</v>
      </c>
      <c r="K245" s="8">
        <v>20733244</v>
      </c>
      <c r="L245" s="8">
        <v>90334</v>
      </c>
      <c r="M245" s="9">
        <f t="shared" si="12"/>
        <v>4.3380633241799273E-3</v>
      </c>
      <c r="N245" s="8">
        <v>1206335</v>
      </c>
      <c r="O245" s="8">
        <f t="shared" si="13"/>
        <v>22029913</v>
      </c>
      <c r="P245" s="8">
        <v>1296669</v>
      </c>
      <c r="Q245" s="9">
        <f t="shared" si="14"/>
        <v>5.8859469849018471E-2</v>
      </c>
      <c r="R245" s="8">
        <v>259731</v>
      </c>
      <c r="S245" s="8">
        <v>565737</v>
      </c>
      <c r="T245" s="8">
        <f t="shared" si="15"/>
        <v>825468</v>
      </c>
      <c r="U245" s="8">
        <v>39046729</v>
      </c>
      <c r="V245" s="8">
        <v>17206473</v>
      </c>
      <c r="W245" s="8">
        <v>21840256</v>
      </c>
    </row>
    <row r="246" spans="1:23" x14ac:dyDescent="0.25">
      <c r="A246" s="4">
        <v>27</v>
      </c>
      <c r="B246" s="4">
        <v>6920231</v>
      </c>
      <c r="C246" t="s">
        <v>39</v>
      </c>
      <c r="D246" s="5">
        <v>2016</v>
      </c>
      <c r="E246" s="5" t="str">
        <f>VLOOKUP(C246,hospital_index!A:C,2, FALSE)</f>
        <v>A</v>
      </c>
      <c r="F246" s="5" t="str">
        <f>VLOOKUP(C246,hospital_index!A:C,3, FALSE)</f>
        <v>Yes</v>
      </c>
      <c r="G246" s="8">
        <v>28813937</v>
      </c>
      <c r="H246" s="8">
        <v>22128479</v>
      </c>
      <c r="I246" s="8">
        <v>408405</v>
      </c>
      <c r="J246" s="8">
        <v>22536884</v>
      </c>
      <c r="K246" s="8">
        <v>23810009</v>
      </c>
      <c r="L246" s="8">
        <v>-1273125</v>
      </c>
      <c r="M246" s="9">
        <f t="shared" si="12"/>
        <v>-5.6490728709434723E-2</v>
      </c>
      <c r="N246" s="8">
        <v>1730606</v>
      </c>
      <c r="O246" s="8">
        <f t="shared" si="13"/>
        <v>24267490</v>
      </c>
      <c r="P246" s="8">
        <v>457481</v>
      </c>
      <c r="Q246" s="9">
        <f t="shared" si="14"/>
        <v>1.8851599403152119E-2</v>
      </c>
      <c r="R246" s="8">
        <v>420677</v>
      </c>
      <c r="S246" s="8">
        <v>429845</v>
      </c>
      <c r="T246" s="8">
        <f t="shared" si="15"/>
        <v>850522</v>
      </c>
      <c r="U246" s="8">
        <v>40577218</v>
      </c>
      <c r="V246" s="8">
        <v>19327537</v>
      </c>
      <c r="W246" s="8">
        <v>21249681</v>
      </c>
    </row>
    <row r="247" spans="1:23" x14ac:dyDescent="0.25">
      <c r="A247" s="4">
        <v>27</v>
      </c>
      <c r="B247" s="4">
        <v>6920231</v>
      </c>
      <c r="C247" t="s">
        <v>39</v>
      </c>
      <c r="D247" s="5">
        <v>2017</v>
      </c>
      <c r="E247" s="5" t="str">
        <f>VLOOKUP(C247,hospital_index!A:C,2, FALSE)</f>
        <v>A</v>
      </c>
      <c r="F247" s="5" t="str">
        <f>VLOOKUP(C247,hospital_index!A:C,3, FALSE)</f>
        <v>Yes</v>
      </c>
      <c r="G247" s="8">
        <v>31423382</v>
      </c>
      <c r="H247" s="8">
        <v>24707173</v>
      </c>
      <c r="I247" s="8">
        <v>651899</v>
      </c>
      <c r="J247" s="8">
        <v>25359072</v>
      </c>
      <c r="K247" s="8">
        <v>27013744</v>
      </c>
      <c r="L247" s="8">
        <v>-1654672</v>
      </c>
      <c r="M247" s="9">
        <f t="shared" si="12"/>
        <v>-6.5249706298400822E-2</v>
      </c>
      <c r="N247" s="8">
        <v>1258572</v>
      </c>
      <c r="O247" s="8">
        <f t="shared" si="13"/>
        <v>26617644</v>
      </c>
      <c r="P247" s="8">
        <v>-396100</v>
      </c>
      <c r="Q247" s="9">
        <f t="shared" si="14"/>
        <v>-1.4881106682469718E-2</v>
      </c>
      <c r="R247" s="8">
        <v>482041</v>
      </c>
      <c r="S247" s="8">
        <v>764228</v>
      </c>
      <c r="T247" s="8">
        <f t="shared" si="15"/>
        <v>1246269</v>
      </c>
      <c r="U247" s="8">
        <v>45768737</v>
      </c>
      <c r="V247" s="8">
        <v>17601934</v>
      </c>
      <c r="W247" s="8">
        <v>28166803</v>
      </c>
    </row>
    <row r="248" spans="1:23" x14ac:dyDescent="0.25">
      <c r="A248" s="4">
        <v>27</v>
      </c>
      <c r="B248" s="4">
        <v>6920231</v>
      </c>
      <c r="C248" t="s">
        <v>39</v>
      </c>
      <c r="D248" s="5">
        <v>2018</v>
      </c>
      <c r="E248" s="5" t="str">
        <f>VLOOKUP(C248,hospital_index!A:C,2, FALSE)</f>
        <v>A</v>
      </c>
      <c r="F248" s="5" t="str">
        <f>VLOOKUP(C248,hospital_index!A:C,3, FALSE)</f>
        <v>Yes</v>
      </c>
      <c r="G248" s="8">
        <v>35819024</v>
      </c>
      <c r="H248" s="8">
        <v>25830613</v>
      </c>
      <c r="I248" s="8">
        <v>0</v>
      </c>
      <c r="J248" s="8">
        <v>25830613</v>
      </c>
      <c r="K248" s="8">
        <v>29678200</v>
      </c>
      <c r="L248" s="8">
        <v>-3847587</v>
      </c>
      <c r="M248" s="9">
        <f t="shared" si="12"/>
        <v>-0.14895453700614847</v>
      </c>
      <c r="N248" s="8">
        <v>592774</v>
      </c>
      <c r="O248" s="8">
        <f t="shared" si="13"/>
        <v>26423387</v>
      </c>
      <c r="P248" s="8">
        <v>-3254813</v>
      </c>
      <c r="Q248" s="9">
        <f t="shared" si="14"/>
        <v>-0.12317925026038486</v>
      </c>
      <c r="R248" s="8">
        <v>1670736</v>
      </c>
      <c r="S248" s="8">
        <v>1051556</v>
      </c>
      <c r="T248" s="8">
        <f t="shared" si="15"/>
        <v>2722292</v>
      </c>
      <c r="U248" s="8">
        <v>47162949</v>
      </c>
      <c r="V248" s="8">
        <v>19836450</v>
      </c>
      <c r="W248" s="8">
        <v>27326499</v>
      </c>
    </row>
    <row r="249" spans="1:23" x14ac:dyDescent="0.25">
      <c r="A249" s="4">
        <v>28</v>
      </c>
      <c r="B249" s="4">
        <v>6920241</v>
      </c>
      <c r="C249" t="s">
        <v>40</v>
      </c>
      <c r="D249" s="5">
        <v>2006</v>
      </c>
      <c r="E249" s="5" t="str">
        <f>VLOOKUP(C249,hospital_index!A:C,2, FALSE)</f>
        <v>B</v>
      </c>
      <c r="F249" s="5" t="str">
        <f>VLOOKUP(C249,hospital_index!A:C,3, FALSE)</f>
        <v>Yes</v>
      </c>
      <c r="G249" s="8">
        <v>82540687</v>
      </c>
      <c r="H249" s="8">
        <v>48715566</v>
      </c>
      <c r="I249" s="8">
        <v>2129579</v>
      </c>
      <c r="J249" s="8">
        <v>50845145</v>
      </c>
      <c r="K249" s="8">
        <v>47055787</v>
      </c>
      <c r="L249" s="8">
        <v>3789358</v>
      </c>
      <c r="M249" s="9">
        <f t="shared" si="12"/>
        <v>7.4527430298409025E-2</v>
      </c>
      <c r="N249" s="8">
        <v>169494</v>
      </c>
      <c r="O249" s="8">
        <f t="shared" si="13"/>
        <v>51014639</v>
      </c>
      <c r="P249" s="8">
        <v>3958853</v>
      </c>
      <c r="Q249" s="9">
        <f t="shared" si="14"/>
        <v>7.7602293725924434E-2</v>
      </c>
      <c r="R249" s="8">
        <v>1728530</v>
      </c>
      <c r="S249" s="8">
        <v>2847769</v>
      </c>
      <c r="T249" s="8">
        <f t="shared" si="15"/>
        <v>4576299</v>
      </c>
      <c r="U249" s="8" t="s">
        <v>21</v>
      </c>
      <c r="V249" s="8" t="s">
        <v>21</v>
      </c>
      <c r="W249" s="8" t="s">
        <v>21</v>
      </c>
    </row>
    <row r="250" spans="1:23" x14ac:dyDescent="0.25">
      <c r="A250" s="4">
        <v>28</v>
      </c>
      <c r="B250" s="4">
        <v>6920241</v>
      </c>
      <c r="C250" t="s">
        <v>40</v>
      </c>
      <c r="D250" s="5">
        <v>2007</v>
      </c>
      <c r="E250" s="5" t="str">
        <f>VLOOKUP(C250,hospital_index!A:C,2, FALSE)</f>
        <v>B</v>
      </c>
      <c r="F250" s="5" t="str">
        <f>VLOOKUP(C250,hospital_index!A:C,3, FALSE)</f>
        <v>Yes</v>
      </c>
      <c r="G250" s="8">
        <v>96896738</v>
      </c>
      <c r="H250" s="8">
        <v>54733304</v>
      </c>
      <c r="I250" s="8">
        <v>871017</v>
      </c>
      <c r="J250" s="8">
        <v>55604321</v>
      </c>
      <c r="K250" s="8">
        <v>55512357</v>
      </c>
      <c r="L250" s="8">
        <v>88963</v>
      </c>
      <c r="M250" s="9">
        <f t="shared" si="12"/>
        <v>1.5999296169806659E-3</v>
      </c>
      <c r="N250" s="8">
        <v>976129</v>
      </c>
      <c r="O250" s="8">
        <f t="shared" si="13"/>
        <v>56580450</v>
      </c>
      <c r="P250" s="8">
        <v>1065095</v>
      </c>
      <c r="Q250" s="9">
        <f t="shared" si="14"/>
        <v>1.8824434941751081E-2</v>
      </c>
      <c r="R250" s="8">
        <v>1769981</v>
      </c>
      <c r="S250" s="8">
        <v>4337793</v>
      </c>
      <c r="T250" s="8">
        <f t="shared" si="15"/>
        <v>6107774</v>
      </c>
      <c r="U250" s="8">
        <v>44614167</v>
      </c>
      <c r="V250" s="8">
        <v>22545743</v>
      </c>
      <c r="W250" s="8">
        <v>22068424</v>
      </c>
    </row>
    <row r="251" spans="1:23" x14ac:dyDescent="0.25">
      <c r="A251" s="4">
        <v>28</v>
      </c>
      <c r="B251" s="4">
        <v>6920241</v>
      </c>
      <c r="C251" t="s">
        <v>40</v>
      </c>
      <c r="D251" s="5">
        <v>2008</v>
      </c>
      <c r="E251" s="5" t="str">
        <f>VLOOKUP(C251,hospital_index!A:C,2, FALSE)</f>
        <v>B</v>
      </c>
      <c r="F251" s="5" t="str">
        <f>VLOOKUP(C251,hospital_index!A:C,3, FALSE)</f>
        <v>Yes</v>
      </c>
      <c r="G251" s="8">
        <v>114367427</v>
      </c>
      <c r="H251" s="8">
        <v>66539471</v>
      </c>
      <c r="I251" s="8">
        <v>1365659</v>
      </c>
      <c r="J251" s="8">
        <v>67905130</v>
      </c>
      <c r="K251" s="8">
        <v>65542862</v>
      </c>
      <c r="L251" s="8">
        <v>2362268</v>
      </c>
      <c r="M251" s="9">
        <f t="shared" si="12"/>
        <v>3.4787769348206828E-2</v>
      </c>
      <c r="N251" s="8">
        <v>-535105</v>
      </c>
      <c r="O251" s="8">
        <f t="shared" si="13"/>
        <v>67370025</v>
      </c>
      <c r="P251" s="8">
        <v>1827163</v>
      </c>
      <c r="Q251" s="9">
        <f t="shared" si="14"/>
        <v>2.7121305061115829E-2</v>
      </c>
      <c r="R251" s="8">
        <v>3248364</v>
      </c>
      <c r="S251" s="8">
        <v>3960539</v>
      </c>
      <c r="T251" s="8">
        <f t="shared" si="15"/>
        <v>7208903</v>
      </c>
      <c r="U251" s="8">
        <v>48744916</v>
      </c>
      <c r="V251" s="8">
        <v>23900267</v>
      </c>
      <c r="W251" s="8">
        <v>24844649</v>
      </c>
    </row>
    <row r="252" spans="1:23" x14ac:dyDescent="0.25">
      <c r="A252" s="4">
        <v>28</v>
      </c>
      <c r="B252" s="4">
        <v>6920241</v>
      </c>
      <c r="C252" t="s">
        <v>40</v>
      </c>
      <c r="D252" s="5">
        <v>2009</v>
      </c>
      <c r="E252" s="5" t="str">
        <f>VLOOKUP(C252,hospital_index!A:C,2, FALSE)</f>
        <v>B</v>
      </c>
      <c r="F252" s="5" t="str">
        <f>VLOOKUP(C252,hospital_index!A:C,3, FALSE)</f>
        <v>Yes</v>
      </c>
      <c r="G252" s="8">
        <v>127749878</v>
      </c>
      <c r="H252" s="8">
        <v>71232497</v>
      </c>
      <c r="I252" s="8">
        <v>1588713</v>
      </c>
      <c r="J252" s="8">
        <v>72821210</v>
      </c>
      <c r="K252" s="8">
        <v>70579872</v>
      </c>
      <c r="L252" s="8">
        <v>2241338</v>
      </c>
      <c r="M252" s="9">
        <f t="shared" si="12"/>
        <v>3.0778642650952929E-2</v>
      </c>
      <c r="N252" s="8">
        <v>525391</v>
      </c>
      <c r="O252" s="8">
        <f t="shared" si="13"/>
        <v>73346601</v>
      </c>
      <c r="P252" s="8">
        <v>2766729</v>
      </c>
      <c r="Q252" s="9">
        <f t="shared" si="14"/>
        <v>3.7721298087146533E-2</v>
      </c>
      <c r="R252" s="8">
        <v>7184979</v>
      </c>
      <c r="S252" s="8">
        <v>2403027</v>
      </c>
      <c r="T252" s="8">
        <f t="shared" si="15"/>
        <v>9588006</v>
      </c>
      <c r="U252" s="8">
        <v>47924487</v>
      </c>
      <c r="V252" s="8">
        <v>26097480</v>
      </c>
      <c r="W252" s="8">
        <v>21827006</v>
      </c>
    </row>
    <row r="253" spans="1:23" x14ac:dyDescent="0.25">
      <c r="A253" s="4">
        <v>28</v>
      </c>
      <c r="B253" s="4">
        <v>6920241</v>
      </c>
      <c r="C253" t="s">
        <v>40</v>
      </c>
      <c r="D253" s="5">
        <v>2010</v>
      </c>
      <c r="E253" s="5" t="str">
        <f>VLOOKUP(C253,hospital_index!A:C,2, FALSE)</f>
        <v>B</v>
      </c>
      <c r="F253" s="5" t="str">
        <f>VLOOKUP(C253,hospital_index!A:C,3, FALSE)</f>
        <v>Yes</v>
      </c>
      <c r="G253" s="8">
        <v>136532868</v>
      </c>
      <c r="H253" s="8">
        <v>76665149</v>
      </c>
      <c r="I253" s="8">
        <v>1418457</v>
      </c>
      <c r="J253" s="8">
        <v>78083606</v>
      </c>
      <c r="K253" s="8">
        <v>77946438</v>
      </c>
      <c r="L253" s="8">
        <v>137168</v>
      </c>
      <c r="M253" s="9">
        <f t="shared" si="12"/>
        <v>1.7566811655701454E-3</v>
      </c>
      <c r="N253" s="8">
        <v>442206</v>
      </c>
      <c r="O253" s="8">
        <f t="shared" si="13"/>
        <v>78525812</v>
      </c>
      <c r="P253" s="8">
        <v>579374</v>
      </c>
      <c r="Q253" s="9">
        <f t="shared" si="14"/>
        <v>7.3781344661548991E-3</v>
      </c>
      <c r="R253" s="8">
        <v>6254935</v>
      </c>
      <c r="S253" s="8">
        <v>5683327</v>
      </c>
      <c r="T253" s="8">
        <f t="shared" si="15"/>
        <v>11938262</v>
      </c>
      <c r="U253" s="8">
        <v>49012791</v>
      </c>
      <c r="V253" s="8">
        <v>28713602</v>
      </c>
      <c r="W253" s="8">
        <v>20299189</v>
      </c>
    </row>
    <row r="254" spans="1:23" x14ac:dyDescent="0.25">
      <c r="A254" s="4">
        <v>28</v>
      </c>
      <c r="B254" s="4">
        <v>6920241</v>
      </c>
      <c r="C254" t="s">
        <v>40</v>
      </c>
      <c r="D254" s="5">
        <v>2011</v>
      </c>
      <c r="E254" s="5" t="str">
        <f>VLOOKUP(C254,hospital_index!A:C,2, FALSE)</f>
        <v>B</v>
      </c>
      <c r="F254" s="5" t="str">
        <f>VLOOKUP(C254,hospital_index!A:C,3, FALSE)</f>
        <v>Yes</v>
      </c>
      <c r="G254" s="8">
        <v>150815864</v>
      </c>
      <c r="H254" s="8">
        <v>77541029</v>
      </c>
      <c r="I254" s="8">
        <v>1709979</v>
      </c>
      <c r="J254" s="8">
        <v>79251008</v>
      </c>
      <c r="K254" s="8">
        <v>75984150</v>
      </c>
      <c r="L254" s="8">
        <v>3266858</v>
      </c>
      <c r="M254" s="9">
        <f t="shared" si="12"/>
        <v>4.1221658657010392E-2</v>
      </c>
      <c r="N254" s="8">
        <v>565243</v>
      </c>
      <c r="O254" s="8">
        <f t="shared" si="13"/>
        <v>79816251</v>
      </c>
      <c r="P254" s="8">
        <v>3832101</v>
      </c>
      <c r="Q254" s="9">
        <f t="shared" si="14"/>
        <v>4.8011538402123147E-2</v>
      </c>
      <c r="R254" s="8">
        <v>5460166</v>
      </c>
      <c r="S254" s="8">
        <v>7603396</v>
      </c>
      <c r="T254" s="8">
        <f t="shared" si="15"/>
        <v>13063562</v>
      </c>
      <c r="U254" s="8">
        <v>50398541</v>
      </c>
      <c r="V254" s="8">
        <v>31273255</v>
      </c>
      <c r="W254" s="8">
        <v>19125286</v>
      </c>
    </row>
    <row r="255" spans="1:23" x14ac:dyDescent="0.25">
      <c r="A255" s="4">
        <v>28</v>
      </c>
      <c r="B255" s="4">
        <v>6920241</v>
      </c>
      <c r="C255" t="s">
        <v>40</v>
      </c>
      <c r="D255" s="5">
        <v>2012</v>
      </c>
      <c r="E255" s="5" t="str">
        <f>VLOOKUP(C255,hospital_index!A:C,2, FALSE)</f>
        <v>B</v>
      </c>
      <c r="F255" s="5" t="str">
        <f>VLOOKUP(C255,hospital_index!A:C,3, FALSE)</f>
        <v>Yes</v>
      </c>
      <c r="G255" s="8">
        <v>155305181</v>
      </c>
      <c r="H255" s="8">
        <v>78661975</v>
      </c>
      <c r="I255" s="8">
        <v>4737202</v>
      </c>
      <c r="J255" s="8">
        <v>83399177</v>
      </c>
      <c r="K255" s="8">
        <v>81906048</v>
      </c>
      <c r="L255" s="8">
        <v>1493129</v>
      </c>
      <c r="M255" s="9">
        <f t="shared" si="12"/>
        <v>1.7903402092325205E-2</v>
      </c>
      <c r="N255" s="8">
        <v>1473727</v>
      </c>
      <c r="O255" s="8">
        <f t="shared" si="13"/>
        <v>84872904</v>
      </c>
      <c r="P255" s="8">
        <v>2966856</v>
      </c>
      <c r="Q255" s="9">
        <f t="shared" si="14"/>
        <v>3.4956456774473038E-2</v>
      </c>
      <c r="R255" s="8">
        <v>5629063</v>
      </c>
      <c r="S255" s="8">
        <v>6238676</v>
      </c>
      <c r="T255" s="8">
        <f t="shared" si="15"/>
        <v>11867739</v>
      </c>
      <c r="U255" s="8">
        <v>51695159</v>
      </c>
      <c r="V255" s="8">
        <v>30281163</v>
      </c>
      <c r="W255" s="8">
        <v>21413996</v>
      </c>
    </row>
    <row r="256" spans="1:23" x14ac:dyDescent="0.25">
      <c r="A256" s="4">
        <v>28</v>
      </c>
      <c r="B256" s="4">
        <v>6920241</v>
      </c>
      <c r="C256" t="s">
        <v>40</v>
      </c>
      <c r="D256" s="5">
        <v>2013</v>
      </c>
      <c r="E256" s="5" t="str">
        <f>VLOOKUP(C256,hospital_index!A:C,2, FALSE)</f>
        <v>B</v>
      </c>
      <c r="F256" s="5" t="str">
        <f>VLOOKUP(C256,hospital_index!A:C,3, FALSE)</f>
        <v>Yes</v>
      </c>
      <c r="G256" s="8">
        <v>156902161</v>
      </c>
      <c r="H256" s="8">
        <v>77704094</v>
      </c>
      <c r="I256" s="8">
        <v>5882321</v>
      </c>
      <c r="J256" s="8">
        <v>83586415</v>
      </c>
      <c r="K256" s="8">
        <v>85158110</v>
      </c>
      <c r="L256" s="8">
        <v>-1571695</v>
      </c>
      <c r="M256" s="9">
        <f t="shared" si="12"/>
        <v>-1.8803234951516944E-2</v>
      </c>
      <c r="N256" s="8">
        <v>1001205</v>
      </c>
      <c r="O256" s="8">
        <f t="shared" si="13"/>
        <v>84587620</v>
      </c>
      <c r="P256" s="8">
        <v>-570490</v>
      </c>
      <c r="Q256" s="9">
        <f t="shared" si="14"/>
        <v>-6.7443675563870929E-3</v>
      </c>
      <c r="R256" s="8">
        <v>5446720</v>
      </c>
      <c r="S256" s="8">
        <v>4823125</v>
      </c>
      <c r="T256" s="8">
        <f t="shared" si="15"/>
        <v>10269845</v>
      </c>
      <c r="U256" s="8">
        <v>51008142</v>
      </c>
      <c r="V256" s="8">
        <v>31441756</v>
      </c>
      <c r="W256" s="8">
        <v>19566386</v>
      </c>
    </row>
    <row r="257" spans="1:23" x14ac:dyDescent="0.25">
      <c r="A257" s="4">
        <v>28</v>
      </c>
      <c r="B257" s="4">
        <v>6920241</v>
      </c>
      <c r="C257" t="s">
        <v>40</v>
      </c>
      <c r="D257" s="5">
        <v>2014</v>
      </c>
      <c r="E257" s="5" t="str">
        <f>VLOOKUP(C257,hospital_index!A:C,2, FALSE)</f>
        <v>B</v>
      </c>
      <c r="F257" s="5" t="str">
        <f>VLOOKUP(C257,hospital_index!A:C,3, FALSE)</f>
        <v>Yes</v>
      </c>
      <c r="G257" s="8">
        <v>178778182</v>
      </c>
      <c r="H257" s="8">
        <v>88173274</v>
      </c>
      <c r="I257" s="8">
        <v>6016717</v>
      </c>
      <c r="J257" s="8">
        <v>94189991</v>
      </c>
      <c r="K257" s="8">
        <v>92695940</v>
      </c>
      <c r="L257" s="8">
        <v>1494051</v>
      </c>
      <c r="M257" s="9">
        <f t="shared" si="12"/>
        <v>1.5862099402897279E-2</v>
      </c>
      <c r="N257" s="8">
        <v>854464</v>
      </c>
      <c r="O257" s="8">
        <f t="shared" si="13"/>
        <v>95044455</v>
      </c>
      <c r="P257" s="8">
        <v>2348515</v>
      </c>
      <c r="Q257" s="9">
        <f t="shared" si="14"/>
        <v>2.4709647711694489E-2</v>
      </c>
      <c r="R257" s="8">
        <v>3684161</v>
      </c>
      <c r="S257" s="8">
        <v>2202768</v>
      </c>
      <c r="T257" s="8">
        <f t="shared" si="15"/>
        <v>5886929</v>
      </c>
      <c r="U257" s="8">
        <v>51625387</v>
      </c>
      <c r="V257" s="8">
        <v>33449158</v>
      </c>
      <c r="W257" s="8">
        <v>18176228</v>
      </c>
    </row>
    <row r="258" spans="1:23" x14ac:dyDescent="0.25">
      <c r="A258" s="4">
        <v>28</v>
      </c>
      <c r="B258" s="4">
        <v>6920241</v>
      </c>
      <c r="C258" t="s">
        <v>40</v>
      </c>
      <c r="D258" s="5">
        <v>2015</v>
      </c>
      <c r="E258" s="5" t="str">
        <f>VLOOKUP(C258,hospital_index!A:C,2, FALSE)</f>
        <v>B</v>
      </c>
      <c r="F258" s="5" t="str">
        <f>VLOOKUP(C258,hospital_index!A:C,3, FALSE)</f>
        <v>Yes</v>
      </c>
      <c r="G258" s="8">
        <v>198937764</v>
      </c>
      <c r="H258" s="8">
        <v>100228087</v>
      </c>
      <c r="I258" s="8">
        <v>7642327</v>
      </c>
      <c r="J258" s="8">
        <v>107870414</v>
      </c>
      <c r="K258" s="8">
        <v>103181119</v>
      </c>
      <c r="L258" s="8">
        <v>4689295</v>
      </c>
      <c r="M258" s="9">
        <f t="shared" si="12"/>
        <v>4.3471558383005746E-2</v>
      </c>
      <c r="N258" s="8">
        <v>977823</v>
      </c>
      <c r="O258" s="8">
        <f t="shared" si="13"/>
        <v>108848237</v>
      </c>
      <c r="P258" s="8">
        <v>5667118</v>
      </c>
      <c r="Q258" s="9">
        <f t="shared" si="14"/>
        <v>5.2064398617682708E-2</v>
      </c>
      <c r="R258" s="8">
        <v>4886483</v>
      </c>
      <c r="S258" s="8">
        <v>1263852</v>
      </c>
      <c r="T258" s="8">
        <f t="shared" si="15"/>
        <v>6150335</v>
      </c>
      <c r="U258" s="8">
        <v>55276050</v>
      </c>
      <c r="V258" s="8">
        <v>34689695</v>
      </c>
      <c r="W258" s="8">
        <v>20586355</v>
      </c>
    </row>
    <row r="259" spans="1:23" x14ac:dyDescent="0.25">
      <c r="A259" s="4">
        <v>28</v>
      </c>
      <c r="B259" s="4">
        <v>6920241</v>
      </c>
      <c r="C259" t="s">
        <v>40</v>
      </c>
      <c r="D259" s="5">
        <v>2016</v>
      </c>
      <c r="E259" s="5" t="str">
        <f>VLOOKUP(C259,hospital_index!A:C,2, FALSE)</f>
        <v>B</v>
      </c>
      <c r="F259" s="5" t="str">
        <f>VLOOKUP(C259,hospital_index!A:C,3, FALSE)</f>
        <v>Yes</v>
      </c>
      <c r="G259" s="8">
        <v>220982828</v>
      </c>
      <c r="H259" s="8">
        <v>110837703</v>
      </c>
      <c r="I259" s="8">
        <v>7632176</v>
      </c>
      <c r="J259" s="8">
        <v>118469880</v>
      </c>
      <c r="K259" s="8">
        <v>114145890</v>
      </c>
      <c r="L259" s="8">
        <v>4323990</v>
      </c>
      <c r="M259" s="9">
        <f t="shared" ref="M259:M322" si="16">L259/J259</f>
        <v>3.6498644212351695E-2</v>
      </c>
      <c r="N259" s="8">
        <v>767639</v>
      </c>
      <c r="O259" s="8">
        <f t="shared" ref="O259:O322" si="17">J259+N259</f>
        <v>119237519</v>
      </c>
      <c r="P259" s="8">
        <v>5091630</v>
      </c>
      <c r="Q259" s="9">
        <f t="shared" ref="Q259:Q322" si="18">P259/O259</f>
        <v>4.2701576170835961E-2</v>
      </c>
      <c r="R259" s="8">
        <v>4559721</v>
      </c>
      <c r="S259" s="8">
        <v>2031029</v>
      </c>
      <c r="T259" s="8">
        <f t="shared" ref="T259:T322" si="19">R259+S259</f>
        <v>6590750</v>
      </c>
      <c r="U259" s="8">
        <v>63781077</v>
      </c>
      <c r="V259" s="8">
        <v>36368569</v>
      </c>
      <c r="W259" s="8">
        <v>27412508</v>
      </c>
    </row>
    <row r="260" spans="1:23" x14ac:dyDescent="0.25">
      <c r="A260" s="4">
        <v>28</v>
      </c>
      <c r="B260" s="4">
        <v>6920241</v>
      </c>
      <c r="C260" t="s">
        <v>40</v>
      </c>
      <c r="D260" s="5">
        <v>2017</v>
      </c>
      <c r="E260" s="5" t="str">
        <f>VLOOKUP(C260,hospital_index!A:C,2, FALSE)</f>
        <v>B</v>
      </c>
      <c r="F260" s="5" t="str">
        <f>VLOOKUP(C260,hospital_index!A:C,3, FALSE)</f>
        <v>Yes</v>
      </c>
      <c r="G260" s="8">
        <v>228379082</v>
      </c>
      <c r="H260" s="8">
        <v>111772503</v>
      </c>
      <c r="I260" s="8">
        <v>9943603</v>
      </c>
      <c r="J260" s="8">
        <v>121716107</v>
      </c>
      <c r="K260" s="8">
        <v>122324611</v>
      </c>
      <c r="L260" s="8">
        <v>-608505</v>
      </c>
      <c r="M260" s="9">
        <f t="shared" si="16"/>
        <v>-4.9993794165631667E-3</v>
      </c>
      <c r="N260" s="8">
        <v>930717</v>
      </c>
      <c r="O260" s="8">
        <f t="shared" si="17"/>
        <v>122646824</v>
      </c>
      <c r="P260" s="8">
        <v>322213</v>
      </c>
      <c r="Q260" s="9">
        <f t="shared" si="18"/>
        <v>2.6271613849535966E-3</v>
      </c>
      <c r="R260" s="8">
        <v>4844815</v>
      </c>
      <c r="S260" s="8">
        <v>2327101</v>
      </c>
      <c r="T260" s="8">
        <f t="shared" si="19"/>
        <v>7171916</v>
      </c>
      <c r="U260" s="8">
        <v>65953093</v>
      </c>
      <c r="V260" s="8">
        <v>37331422</v>
      </c>
      <c r="W260" s="8">
        <v>28621672</v>
      </c>
    </row>
    <row r="261" spans="1:23" x14ac:dyDescent="0.25">
      <c r="A261" s="4">
        <v>28</v>
      </c>
      <c r="B261" s="4">
        <v>6920241</v>
      </c>
      <c r="C261" t="s">
        <v>40</v>
      </c>
      <c r="D261" s="5">
        <v>2018</v>
      </c>
      <c r="E261" s="5" t="str">
        <f>VLOOKUP(C261,hospital_index!A:C,2, FALSE)</f>
        <v>B</v>
      </c>
      <c r="F261" s="5" t="str">
        <f>VLOOKUP(C261,hospital_index!A:C,3, FALSE)</f>
        <v>Yes</v>
      </c>
      <c r="G261" s="8">
        <v>237657394</v>
      </c>
      <c r="H261" s="8">
        <v>121952754</v>
      </c>
      <c r="I261" s="8">
        <v>11703849</v>
      </c>
      <c r="J261" s="8">
        <v>133656603</v>
      </c>
      <c r="K261" s="8">
        <v>131223138</v>
      </c>
      <c r="L261" s="8">
        <v>2433465</v>
      </c>
      <c r="M261" s="9">
        <f t="shared" si="16"/>
        <v>1.8206844595623908E-2</v>
      </c>
      <c r="N261" s="8">
        <v>-112965</v>
      </c>
      <c r="O261" s="8">
        <f t="shared" si="17"/>
        <v>133543638</v>
      </c>
      <c r="P261" s="8">
        <v>2320501</v>
      </c>
      <c r="Q261" s="9">
        <f t="shared" si="18"/>
        <v>1.7376350043721289E-2</v>
      </c>
      <c r="R261" s="8">
        <v>5397135</v>
      </c>
      <c r="S261" s="8">
        <v>1736013</v>
      </c>
      <c r="T261" s="8">
        <f t="shared" si="19"/>
        <v>7133148</v>
      </c>
      <c r="U261" s="8">
        <v>67561081</v>
      </c>
      <c r="V261" s="8">
        <v>40168452</v>
      </c>
      <c r="W261" s="8">
        <v>27392630</v>
      </c>
    </row>
    <row r="262" spans="1:23" x14ac:dyDescent="0.25">
      <c r="A262" s="4">
        <v>29</v>
      </c>
      <c r="B262" s="4">
        <v>6920614</v>
      </c>
      <c r="C262" t="s">
        <v>41</v>
      </c>
      <c r="D262" s="5">
        <v>2006</v>
      </c>
      <c r="E262" s="5" t="str">
        <f>VLOOKUP(C262,hospital_index!A:C,2, FALSE)</f>
        <v>B</v>
      </c>
      <c r="F262" s="5" t="str">
        <f>VLOOKUP(C262,hospital_index!A:C,3, FALSE)</f>
        <v>Yes</v>
      </c>
      <c r="G262" s="8">
        <v>26003400</v>
      </c>
      <c r="H262" s="8">
        <v>16099999</v>
      </c>
      <c r="I262" s="8">
        <v>234874</v>
      </c>
      <c r="J262" s="8">
        <v>16334873</v>
      </c>
      <c r="K262" s="8">
        <v>16860221</v>
      </c>
      <c r="L262" s="8">
        <v>-525348</v>
      </c>
      <c r="M262" s="9">
        <f t="shared" si="16"/>
        <v>-3.2161131586391889E-2</v>
      </c>
      <c r="N262" s="8">
        <v>1508826</v>
      </c>
      <c r="O262" s="8">
        <f t="shared" si="17"/>
        <v>17843699</v>
      </c>
      <c r="P262" s="8">
        <v>983478</v>
      </c>
      <c r="Q262" s="9">
        <f t="shared" si="18"/>
        <v>5.5116262609002764E-2</v>
      </c>
      <c r="R262" s="8">
        <v>456455</v>
      </c>
      <c r="S262" s="8">
        <v>843302</v>
      </c>
      <c r="T262" s="8">
        <f t="shared" si="19"/>
        <v>1299757</v>
      </c>
      <c r="U262" s="8" t="s">
        <v>21</v>
      </c>
      <c r="V262" s="8" t="s">
        <v>21</v>
      </c>
      <c r="W262" s="8" t="s">
        <v>21</v>
      </c>
    </row>
    <row r="263" spans="1:23" x14ac:dyDescent="0.25">
      <c r="A263" s="4">
        <v>29</v>
      </c>
      <c r="B263" s="4">
        <v>6920614</v>
      </c>
      <c r="C263" t="s">
        <v>41</v>
      </c>
      <c r="D263" s="5">
        <v>2007</v>
      </c>
      <c r="E263" s="5" t="str">
        <f>VLOOKUP(C263,hospital_index!A:C,2, FALSE)</f>
        <v>B</v>
      </c>
      <c r="F263" s="5" t="str">
        <f>VLOOKUP(C263,hospital_index!A:C,3, FALSE)</f>
        <v>Yes</v>
      </c>
      <c r="G263" s="8">
        <v>25255263</v>
      </c>
      <c r="H263" s="8">
        <v>16025063</v>
      </c>
      <c r="I263" s="8">
        <v>304442</v>
      </c>
      <c r="J263" s="8">
        <v>16329505</v>
      </c>
      <c r="K263" s="8">
        <v>17564717</v>
      </c>
      <c r="L263" s="8">
        <v>-1235212</v>
      </c>
      <c r="M263" s="9">
        <f t="shared" si="16"/>
        <v>-7.564295427203703E-2</v>
      </c>
      <c r="N263" s="8">
        <v>1560507</v>
      </c>
      <c r="O263" s="8">
        <f t="shared" si="17"/>
        <v>17890012</v>
      </c>
      <c r="P263" s="8">
        <v>325295</v>
      </c>
      <c r="Q263" s="9">
        <f t="shared" si="18"/>
        <v>1.8183050967210082E-2</v>
      </c>
      <c r="R263" s="8">
        <v>430356</v>
      </c>
      <c r="S263" s="8">
        <v>953558</v>
      </c>
      <c r="T263" s="8">
        <f t="shared" si="19"/>
        <v>1383914</v>
      </c>
      <c r="U263" s="8">
        <v>14228533</v>
      </c>
      <c r="V263" s="8">
        <v>7748763</v>
      </c>
      <c r="W263" s="8">
        <v>6479769</v>
      </c>
    </row>
    <row r="264" spans="1:23" x14ac:dyDescent="0.25">
      <c r="A264" s="4">
        <v>29</v>
      </c>
      <c r="B264" s="4">
        <v>6920614</v>
      </c>
      <c r="C264" t="s">
        <v>41</v>
      </c>
      <c r="D264" s="5">
        <v>2008</v>
      </c>
      <c r="E264" s="5" t="str">
        <f>VLOOKUP(C264,hospital_index!A:C,2, FALSE)</f>
        <v>B</v>
      </c>
      <c r="F264" s="5" t="str">
        <f>VLOOKUP(C264,hospital_index!A:C,3, FALSE)</f>
        <v>Yes</v>
      </c>
      <c r="G264" s="8">
        <v>21690349</v>
      </c>
      <c r="H264" s="8">
        <v>14755709</v>
      </c>
      <c r="I264" s="8">
        <v>684436</v>
      </c>
      <c r="J264" s="8">
        <v>15440145</v>
      </c>
      <c r="K264" s="8">
        <v>17809195</v>
      </c>
      <c r="L264" s="8">
        <v>-2369050</v>
      </c>
      <c r="M264" s="9">
        <f t="shared" si="16"/>
        <v>-0.15343443989677558</v>
      </c>
      <c r="N264" s="8">
        <v>1808946</v>
      </c>
      <c r="O264" s="8">
        <f t="shared" si="17"/>
        <v>17249091</v>
      </c>
      <c r="P264" s="8">
        <v>-560104</v>
      </c>
      <c r="Q264" s="9">
        <f t="shared" si="18"/>
        <v>-3.2471508208751408E-2</v>
      </c>
      <c r="R264" s="8">
        <v>375462</v>
      </c>
      <c r="S264" s="8">
        <v>1088437</v>
      </c>
      <c r="T264" s="8">
        <f t="shared" si="19"/>
        <v>1463899</v>
      </c>
      <c r="U264" s="8">
        <v>14655184</v>
      </c>
      <c r="V264" s="8">
        <v>8480946</v>
      </c>
      <c r="W264" s="8">
        <v>6174238</v>
      </c>
    </row>
    <row r="265" spans="1:23" x14ac:dyDescent="0.25">
      <c r="A265" s="4">
        <v>29</v>
      </c>
      <c r="B265" s="4">
        <v>6920614</v>
      </c>
      <c r="C265" t="s">
        <v>41</v>
      </c>
      <c r="D265" s="5">
        <v>2009</v>
      </c>
      <c r="E265" s="5" t="str">
        <f>VLOOKUP(C265,hospital_index!A:C,2, FALSE)</f>
        <v>B</v>
      </c>
      <c r="F265" s="5" t="str">
        <f>VLOOKUP(C265,hospital_index!A:C,3, FALSE)</f>
        <v>Yes</v>
      </c>
      <c r="G265" s="8">
        <v>24568359</v>
      </c>
      <c r="H265" s="8">
        <v>16560773</v>
      </c>
      <c r="I265" s="8">
        <v>1507410</v>
      </c>
      <c r="J265" s="8">
        <v>18068183</v>
      </c>
      <c r="K265" s="8">
        <v>19708323</v>
      </c>
      <c r="L265" s="8">
        <v>-1640140</v>
      </c>
      <c r="M265" s="9">
        <f t="shared" si="16"/>
        <v>-9.077503808767047E-2</v>
      </c>
      <c r="N265" s="8">
        <v>1546244</v>
      </c>
      <c r="O265" s="8">
        <f t="shared" si="17"/>
        <v>19614427</v>
      </c>
      <c r="P265" s="8">
        <v>-93896</v>
      </c>
      <c r="Q265" s="9">
        <f t="shared" si="18"/>
        <v>-4.7870886057492269E-3</v>
      </c>
      <c r="R265" s="8">
        <v>402382</v>
      </c>
      <c r="S265" s="8">
        <v>1058042</v>
      </c>
      <c r="T265" s="8">
        <f t="shared" si="19"/>
        <v>1460424</v>
      </c>
      <c r="U265" s="8">
        <v>14443194</v>
      </c>
      <c r="V265" s="8">
        <v>8994576</v>
      </c>
      <c r="W265" s="8">
        <v>5448618</v>
      </c>
    </row>
    <row r="266" spans="1:23" x14ac:dyDescent="0.25">
      <c r="A266" s="4">
        <v>29</v>
      </c>
      <c r="B266" s="4">
        <v>6920614</v>
      </c>
      <c r="C266" t="s">
        <v>41</v>
      </c>
      <c r="D266" s="5">
        <v>2010</v>
      </c>
      <c r="E266" s="5" t="str">
        <f>VLOOKUP(C266,hospital_index!A:C,2, FALSE)</f>
        <v>B</v>
      </c>
      <c r="F266" s="5" t="str">
        <f>VLOOKUP(C266,hospital_index!A:C,3, FALSE)</f>
        <v>Yes</v>
      </c>
      <c r="G266" s="8">
        <v>20976786</v>
      </c>
      <c r="H266" s="8">
        <v>16814151</v>
      </c>
      <c r="I266" s="8">
        <v>191199</v>
      </c>
      <c r="J266" s="8">
        <v>17005350</v>
      </c>
      <c r="K266" s="8">
        <v>16470637</v>
      </c>
      <c r="L266" s="8">
        <v>534713</v>
      </c>
      <c r="M266" s="9">
        <f t="shared" si="16"/>
        <v>3.1443810330278411E-2</v>
      </c>
      <c r="N266" s="8">
        <v>-5642</v>
      </c>
      <c r="O266" s="8">
        <f t="shared" si="17"/>
        <v>16999708</v>
      </c>
      <c r="P266" s="8">
        <v>529071</v>
      </c>
      <c r="Q266" s="9">
        <f t="shared" si="18"/>
        <v>3.1122358101680334E-2</v>
      </c>
      <c r="R266" s="8">
        <v>256780</v>
      </c>
      <c r="S266" s="8">
        <v>737701</v>
      </c>
      <c r="T266" s="8">
        <f t="shared" si="19"/>
        <v>994481</v>
      </c>
      <c r="U266" s="8">
        <v>14823674</v>
      </c>
      <c r="V266" s="8">
        <v>9672950</v>
      </c>
      <c r="W266" s="8">
        <v>5150724</v>
      </c>
    </row>
    <row r="267" spans="1:23" x14ac:dyDescent="0.25">
      <c r="A267" s="4">
        <v>29</v>
      </c>
      <c r="B267" s="4">
        <v>6920614</v>
      </c>
      <c r="C267" t="s">
        <v>41</v>
      </c>
      <c r="D267" s="5">
        <v>2011</v>
      </c>
      <c r="E267" s="5" t="str">
        <f>VLOOKUP(C267,hospital_index!A:C,2, FALSE)</f>
        <v>B</v>
      </c>
      <c r="F267" s="5" t="str">
        <f>VLOOKUP(C267,hospital_index!A:C,3, FALSE)</f>
        <v>Yes</v>
      </c>
      <c r="G267" s="8">
        <v>24917750</v>
      </c>
      <c r="H267" s="8">
        <v>15193142</v>
      </c>
      <c r="I267" s="8">
        <v>2016299</v>
      </c>
      <c r="J267" s="8">
        <v>17209441</v>
      </c>
      <c r="K267" s="8">
        <v>18200899</v>
      </c>
      <c r="L267" s="8">
        <v>-991458</v>
      </c>
      <c r="M267" s="9">
        <f t="shared" si="16"/>
        <v>-5.7611284410690619E-2</v>
      </c>
      <c r="N267" s="8">
        <v>1597890</v>
      </c>
      <c r="O267" s="8">
        <f t="shared" si="17"/>
        <v>18807331</v>
      </c>
      <c r="P267" s="8">
        <v>606432</v>
      </c>
      <c r="Q267" s="9">
        <f t="shared" si="18"/>
        <v>3.2244447657139658E-2</v>
      </c>
      <c r="R267" s="8">
        <v>194265</v>
      </c>
      <c r="S267" s="8">
        <v>1382214</v>
      </c>
      <c r="T267" s="8">
        <f t="shared" si="19"/>
        <v>1576479</v>
      </c>
      <c r="U267" s="8">
        <v>15776513</v>
      </c>
      <c r="V267" s="8">
        <v>10303515</v>
      </c>
      <c r="W267" s="8">
        <v>5472998</v>
      </c>
    </row>
    <row r="268" spans="1:23" x14ac:dyDescent="0.25">
      <c r="A268" s="4">
        <v>29</v>
      </c>
      <c r="B268" s="4">
        <v>6920614</v>
      </c>
      <c r="C268" t="s">
        <v>41</v>
      </c>
      <c r="D268" s="5">
        <v>2012</v>
      </c>
      <c r="E268" s="5" t="str">
        <f>VLOOKUP(C268,hospital_index!A:C,2, FALSE)</f>
        <v>B</v>
      </c>
      <c r="F268" s="5" t="str">
        <f>VLOOKUP(C268,hospital_index!A:C,3, FALSE)</f>
        <v>Yes</v>
      </c>
      <c r="G268" s="8">
        <v>25846879</v>
      </c>
      <c r="H268" s="8">
        <v>15445053</v>
      </c>
      <c r="I268" s="8">
        <v>1975878</v>
      </c>
      <c r="J268" s="8">
        <v>17420931</v>
      </c>
      <c r="K268" s="8">
        <v>18919482</v>
      </c>
      <c r="L268" s="8">
        <v>-1498551</v>
      </c>
      <c r="M268" s="9">
        <f t="shared" si="16"/>
        <v>-8.6020144388379696E-2</v>
      </c>
      <c r="N268" s="8">
        <v>2174171</v>
      </c>
      <c r="O268" s="8">
        <f t="shared" si="17"/>
        <v>19595102</v>
      </c>
      <c r="P268" s="8">
        <v>675619</v>
      </c>
      <c r="Q268" s="9">
        <f t="shared" si="18"/>
        <v>3.4478973367936538E-2</v>
      </c>
      <c r="R268" s="8">
        <v>223818</v>
      </c>
      <c r="S268" s="8">
        <v>1029420</v>
      </c>
      <c r="T268" s="8">
        <f t="shared" si="19"/>
        <v>1253238</v>
      </c>
      <c r="U268" s="8">
        <v>16100806</v>
      </c>
      <c r="V268" s="8">
        <v>11107643</v>
      </c>
      <c r="W268" s="8">
        <v>4993163</v>
      </c>
    </row>
    <row r="269" spans="1:23" x14ac:dyDescent="0.25">
      <c r="A269" s="4">
        <v>29</v>
      </c>
      <c r="B269" s="4">
        <v>6920614</v>
      </c>
      <c r="C269" t="s">
        <v>41</v>
      </c>
      <c r="D269" s="5">
        <v>2013</v>
      </c>
      <c r="E269" s="5" t="str">
        <f>VLOOKUP(C269,hospital_index!A:C,2, FALSE)</f>
        <v>B</v>
      </c>
      <c r="F269" s="5" t="str">
        <f>VLOOKUP(C269,hospital_index!A:C,3, FALSE)</f>
        <v>Yes</v>
      </c>
      <c r="G269" s="8">
        <v>25225440</v>
      </c>
      <c r="H269" s="8">
        <v>15681642</v>
      </c>
      <c r="I269" s="8">
        <v>1882245</v>
      </c>
      <c r="J269" s="8">
        <v>17563887</v>
      </c>
      <c r="K269" s="8">
        <v>18975505</v>
      </c>
      <c r="L269" s="8">
        <v>-1411618</v>
      </c>
      <c r="M269" s="9">
        <f t="shared" si="16"/>
        <v>-8.0370478357097153E-2</v>
      </c>
      <c r="N269" s="8">
        <v>1645499</v>
      </c>
      <c r="O269" s="8">
        <f t="shared" si="17"/>
        <v>19209386</v>
      </c>
      <c r="P269" s="8">
        <v>233881</v>
      </c>
      <c r="Q269" s="9">
        <f t="shared" si="18"/>
        <v>1.2175350112700115E-2</v>
      </c>
      <c r="R269" s="8">
        <v>551788</v>
      </c>
      <c r="S269" s="8">
        <v>927557</v>
      </c>
      <c r="T269" s="8">
        <f t="shared" si="19"/>
        <v>1479345</v>
      </c>
      <c r="U269" s="8">
        <v>15256394</v>
      </c>
      <c r="V269" s="8">
        <v>10844236</v>
      </c>
      <c r="W269" s="8">
        <v>4412158</v>
      </c>
    </row>
    <row r="270" spans="1:23" x14ac:dyDescent="0.25">
      <c r="A270" s="4">
        <v>29</v>
      </c>
      <c r="B270" s="4">
        <v>6920614</v>
      </c>
      <c r="C270" t="s">
        <v>41</v>
      </c>
      <c r="D270" s="5">
        <v>2014</v>
      </c>
      <c r="E270" s="5" t="str">
        <f>VLOOKUP(C270,hospital_index!A:C,2, FALSE)</f>
        <v>B</v>
      </c>
      <c r="F270" s="5" t="str">
        <f>VLOOKUP(C270,hospital_index!A:C,3, FALSE)</f>
        <v>Yes</v>
      </c>
      <c r="G270" s="8">
        <v>26771378</v>
      </c>
      <c r="H270" s="8">
        <v>16989314</v>
      </c>
      <c r="I270" s="8">
        <v>2688503</v>
      </c>
      <c r="J270" s="8">
        <v>19677817</v>
      </c>
      <c r="K270" s="8">
        <v>21439242</v>
      </c>
      <c r="L270" s="8">
        <v>-1761425</v>
      </c>
      <c r="M270" s="9">
        <f t="shared" si="16"/>
        <v>-8.9513232082603478E-2</v>
      </c>
      <c r="N270" s="8">
        <v>1721884</v>
      </c>
      <c r="O270" s="8">
        <f t="shared" si="17"/>
        <v>21399701</v>
      </c>
      <c r="P270" s="8">
        <v>-39541</v>
      </c>
      <c r="Q270" s="9">
        <f t="shared" si="18"/>
        <v>-1.8477360968735031E-3</v>
      </c>
      <c r="R270" s="8">
        <v>878833</v>
      </c>
      <c r="S270" s="8">
        <v>377258</v>
      </c>
      <c r="T270" s="8">
        <f t="shared" si="19"/>
        <v>1256091</v>
      </c>
      <c r="U270" s="8">
        <v>17935100</v>
      </c>
      <c r="V270" s="8">
        <v>11688594</v>
      </c>
      <c r="W270" s="8">
        <v>6246506</v>
      </c>
    </row>
    <row r="271" spans="1:23" x14ac:dyDescent="0.25">
      <c r="A271" s="4">
        <v>29</v>
      </c>
      <c r="B271" s="4">
        <v>6920614</v>
      </c>
      <c r="C271" t="s">
        <v>41</v>
      </c>
      <c r="D271" s="5">
        <v>2015</v>
      </c>
      <c r="E271" s="5" t="str">
        <f>VLOOKUP(C271,hospital_index!A:C,2, FALSE)</f>
        <v>B</v>
      </c>
      <c r="F271" s="5" t="str">
        <f>VLOOKUP(C271,hospital_index!A:C,3, FALSE)</f>
        <v>Yes</v>
      </c>
      <c r="G271" s="8">
        <v>33220731</v>
      </c>
      <c r="H271" s="8">
        <v>21230344</v>
      </c>
      <c r="I271" s="8">
        <v>969536</v>
      </c>
      <c r="J271" s="8">
        <v>22199880</v>
      </c>
      <c r="K271" s="8">
        <v>24242274</v>
      </c>
      <c r="L271" s="8">
        <v>-2042394</v>
      </c>
      <c r="M271" s="9">
        <f t="shared" si="16"/>
        <v>-9.2000227028254208E-2</v>
      </c>
      <c r="N271" s="8">
        <v>1761833</v>
      </c>
      <c r="O271" s="8">
        <f t="shared" si="17"/>
        <v>23961713</v>
      </c>
      <c r="P271" s="8">
        <v>-280561</v>
      </c>
      <c r="Q271" s="9">
        <f t="shared" si="18"/>
        <v>-1.1708720490893118E-2</v>
      </c>
      <c r="R271" s="8">
        <v>192005</v>
      </c>
      <c r="S271" s="8">
        <v>244008</v>
      </c>
      <c r="T271" s="8">
        <f t="shared" si="19"/>
        <v>436013</v>
      </c>
      <c r="U271" s="8">
        <v>18668236</v>
      </c>
      <c r="V271" s="8">
        <v>12765725</v>
      </c>
      <c r="W271" s="8">
        <v>5902511</v>
      </c>
    </row>
    <row r="272" spans="1:23" x14ac:dyDescent="0.25">
      <c r="A272" s="4">
        <v>29</v>
      </c>
      <c r="B272" s="4">
        <v>6920614</v>
      </c>
      <c r="C272" t="s">
        <v>41</v>
      </c>
      <c r="D272" s="5">
        <v>2016</v>
      </c>
      <c r="E272" s="5" t="str">
        <f>VLOOKUP(C272,hospital_index!A:C,2, FALSE)</f>
        <v>B</v>
      </c>
      <c r="F272" s="5" t="str">
        <f>VLOOKUP(C272,hospital_index!A:C,3, FALSE)</f>
        <v>Yes</v>
      </c>
      <c r="G272" s="8">
        <v>34299040</v>
      </c>
      <c r="H272" s="8">
        <v>21180498</v>
      </c>
      <c r="I272" s="8">
        <v>2207292</v>
      </c>
      <c r="J272" s="8">
        <v>23387790</v>
      </c>
      <c r="K272" s="8">
        <v>25415450</v>
      </c>
      <c r="L272" s="8">
        <v>-2027660</v>
      </c>
      <c r="M272" s="9">
        <f t="shared" si="16"/>
        <v>-8.669737499780869E-2</v>
      </c>
      <c r="N272" s="8">
        <v>1960675</v>
      </c>
      <c r="O272" s="8">
        <f t="shared" si="17"/>
        <v>25348465</v>
      </c>
      <c r="P272" s="8">
        <v>-66985</v>
      </c>
      <c r="Q272" s="9">
        <f t="shared" si="18"/>
        <v>-2.6425663250220477E-3</v>
      </c>
      <c r="R272" s="8">
        <v>170732</v>
      </c>
      <c r="S272" s="8">
        <v>773000</v>
      </c>
      <c r="T272" s="8">
        <f t="shared" si="19"/>
        <v>943732</v>
      </c>
      <c r="U272" s="8">
        <v>18168937</v>
      </c>
      <c r="V272" s="8">
        <v>12794900</v>
      </c>
      <c r="W272" s="8">
        <v>5374037</v>
      </c>
    </row>
    <row r="273" spans="1:23" x14ac:dyDescent="0.25">
      <c r="A273" s="4">
        <v>29</v>
      </c>
      <c r="B273" s="4">
        <v>6920614</v>
      </c>
      <c r="C273" t="s">
        <v>41</v>
      </c>
      <c r="D273" s="5">
        <v>2017</v>
      </c>
      <c r="E273" s="5" t="str">
        <f>VLOOKUP(C273,hospital_index!A:C,2, FALSE)</f>
        <v>B</v>
      </c>
      <c r="F273" s="5" t="str">
        <f>VLOOKUP(C273,hospital_index!A:C,3, FALSE)</f>
        <v>Yes</v>
      </c>
      <c r="G273" s="8">
        <v>38768709</v>
      </c>
      <c r="H273" s="8">
        <v>22161415</v>
      </c>
      <c r="I273" s="8">
        <v>1960357</v>
      </c>
      <c r="J273" s="8">
        <v>24121772</v>
      </c>
      <c r="K273" s="8">
        <v>25542968</v>
      </c>
      <c r="L273" s="8">
        <v>-1421196</v>
      </c>
      <c r="M273" s="9">
        <f t="shared" si="16"/>
        <v>-5.891756210945033E-2</v>
      </c>
      <c r="N273" s="8">
        <v>1816016</v>
      </c>
      <c r="O273" s="8">
        <f t="shared" si="17"/>
        <v>25937788</v>
      </c>
      <c r="P273" s="8">
        <v>394820</v>
      </c>
      <c r="Q273" s="9">
        <f t="shared" si="18"/>
        <v>1.5221806886539438E-2</v>
      </c>
      <c r="R273" s="8">
        <v>169777</v>
      </c>
      <c r="S273" s="8">
        <v>750516</v>
      </c>
      <c r="T273" s="8">
        <f t="shared" si="19"/>
        <v>920293</v>
      </c>
      <c r="U273" s="8">
        <v>18373504</v>
      </c>
      <c r="V273" s="8">
        <v>13768913</v>
      </c>
      <c r="W273" s="8">
        <v>4604591</v>
      </c>
    </row>
    <row r="274" spans="1:23" x14ac:dyDescent="0.25">
      <c r="A274" s="4">
        <v>29</v>
      </c>
      <c r="B274" s="4">
        <v>6920614</v>
      </c>
      <c r="C274" t="s">
        <v>41</v>
      </c>
      <c r="D274" s="5">
        <v>2018</v>
      </c>
      <c r="E274" s="5" t="str">
        <f>VLOOKUP(C274,hospital_index!A:C,2, FALSE)</f>
        <v>B</v>
      </c>
      <c r="F274" s="5" t="str">
        <f>VLOOKUP(C274,hospital_index!A:C,3, FALSE)</f>
        <v>Yes</v>
      </c>
      <c r="G274" s="8">
        <v>42639756</v>
      </c>
      <c r="H274" s="8">
        <v>21775738</v>
      </c>
      <c r="I274" s="8">
        <v>2219397</v>
      </c>
      <c r="J274" s="8">
        <v>23995135</v>
      </c>
      <c r="K274" s="8">
        <v>27186709</v>
      </c>
      <c r="L274" s="8">
        <v>-3191574</v>
      </c>
      <c r="M274" s="9">
        <f t="shared" si="16"/>
        <v>-0.13300921207569785</v>
      </c>
      <c r="N274" s="8">
        <v>1898856</v>
      </c>
      <c r="O274" s="8">
        <f t="shared" si="17"/>
        <v>25893991</v>
      </c>
      <c r="P274" s="8">
        <v>-1292718</v>
      </c>
      <c r="Q274" s="9">
        <f t="shared" si="18"/>
        <v>-4.9923474523490795E-2</v>
      </c>
      <c r="R274" s="8">
        <v>163538</v>
      </c>
      <c r="S274" s="8">
        <v>1114265</v>
      </c>
      <c r="T274" s="8">
        <f t="shared" si="19"/>
        <v>1277803</v>
      </c>
      <c r="U274" s="8">
        <v>18940088</v>
      </c>
      <c r="V274" s="8">
        <v>14572081</v>
      </c>
      <c r="W274" s="8">
        <v>4368007</v>
      </c>
    </row>
    <row r="275" spans="1:23" x14ac:dyDescent="0.25">
      <c r="A275" s="4">
        <v>31</v>
      </c>
      <c r="B275" s="4">
        <v>6920741</v>
      </c>
      <c r="C275" t="s">
        <v>42</v>
      </c>
      <c r="D275" s="5">
        <v>2006</v>
      </c>
      <c r="E275" s="5" t="str">
        <f>VLOOKUP(C275,hospital_index!A:C,2, FALSE)</f>
        <v>DRG</v>
      </c>
      <c r="F275" s="5" t="str">
        <f>VLOOKUP(C275,hospital_index!A:C,3, FALSE)</f>
        <v>No</v>
      </c>
      <c r="G275" s="8">
        <v>157160613</v>
      </c>
      <c r="H275" s="8">
        <v>73636840</v>
      </c>
      <c r="I275" s="8">
        <v>470416</v>
      </c>
      <c r="J275" s="8">
        <v>74107256</v>
      </c>
      <c r="K275" s="8">
        <v>68183252</v>
      </c>
      <c r="L275" s="8">
        <v>5924004</v>
      </c>
      <c r="M275" s="9">
        <f t="shared" si="16"/>
        <v>7.9938245183440601E-2</v>
      </c>
      <c r="N275" s="8">
        <v>-1534865</v>
      </c>
      <c r="O275" s="8">
        <f t="shared" si="17"/>
        <v>72572391</v>
      </c>
      <c r="P275" s="8">
        <v>4389139</v>
      </c>
      <c r="Q275" s="9">
        <f t="shared" si="18"/>
        <v>6.047945974385769E-2</v>
      </c>
      <c r="R275" s="8">
        <v>2309128</v>
      </c>
      <c r="S275" s="8">
        <v>9224131</v>
      </c>
      <c r="T275" s="8">
        <f t="shared" si="19"/>
        <v>11533259</v>
      </c>
      <c r="U275" s="8" t="s">
        <v>21</v>
      </c>
      <c r="V275" s="8" t="s">
        <v>21</v>
      </c>
      <c r="W275" s="8" t="s">
        <v>21</v>
      </c>
    </row>
    <row r="276" spans="1:23" x14ac:dyDescent="0.25">
      <c r="A276" s="4">
        <v>31</v>
      </c>
      <c r="B276" s="4">
        <v>6920741</v>
      </c>
      <c r="C276" t="s">
        <v>42</v>
      </c>
      <c r="D276" s="5">
        <v>2007</v>
      </c>
      <c r="E276" s="5" t="str">
        <f>VLOOKUP(C276,hospital_index!A:C,2, FALSE)</f>
        <v>DRG</v>
      </c>
      <c r="F276" s="5" t="str">
        <f>VLOOKUP(C276,hospital_index!A:C,3, FALSE)</f>
        <v>No</v>
      </c>
      <c r="G276" s="8">
        <v>198431941</v>
      </c>
      <c r="H276" s="8">
        <v>87100227</v>
      </c>
      <c r="I276" s="8">
        <v>1894952</v>
      </c>
      <c r="J276" s="8">
        <v>88995179</v>
      </c>
      <c r="K276" s="8">
        <v>89983108</v>
      </c>
      <c r="L276" s="8">
        <v>-987929</v>
      </c>
      <c r="M276" s="9">
        <f t="shared" si="16"/>
        <v>-1.110092716370625E-2</v>
      </c>
      <c r="N276" s="8">
        <v>1824518</v>
      </c>
      <c r="O276" s="8">
        <f t="shared" si="17"/>
        <v>90819697</v>
      </c>
      <c r="P276" s="8">
        <v>836589</v>
      </c>
      <c r="Q276" s="9">
        <f t="shared" si="18"/>
        <v>9.2115370083210042E-3</v>
      </c>
      <c r="R276" s="8">
        <v>3363139</v>
      </c>
      <c r="S276" s="8">
        <v>11087360</v>
      </c>
      <c r="T276" s="8">
        <f t="shared" si="19"/>
        <v>14450499</v>
      </c>
      <c r="U276" s="8">
        <v>45691618</v>
      </c>
      <c r="V276" s="8">
        <v>11348431</v>
      </c>
      <c r="W276" s="8">
        <v>34343187</v>
      </c>
    </row>
    <row r="277" spans="1:23" x14ac:dyDescent="0.25">
      <c r="A277" s="4">
        <v>31</v>
      </c>
      <c r="B277" s="4">
        <v>6920741</v>
      </c>
      <c r="C277" t="s">
        <v>42</v>
      </c>
      <c r="D277" s="5">
        <v>2008</v>
      </c>
      <c r="E277" s="5" t="str">
        <f>VLOOKUP(C277,hospital_index!A:C,2, FALSE)</f>
        <v>DRG</v>
      </c>
      <c r="F277" s="5" t="str">
        <f>VLOOKUP(C277,hospital_index!A:C,3, FALSE)</f>
        <v>No</v>
      </c>
      <c r="G277" s="8">
        <v>232519149</v>
      </c>
      <c r="H277" s="8">
        <v>93947149</v>
      </c>
      <c r="I277" s="8">
        <v>1896604</v>
      </c>
      <c r="J277" s="8">
        <v>95843753</v>
      </c>
      <c r="K277" s="8">
        <v>91850604</v>
      </c>
      <c r="L277" s="8">
        <v>3993149</v>
      </c>
      <c r="M277" s="9">
        <f t="shared" si="16"/>
        <v>4.1663111835781308E-2</v>
      </c>
      <c r="N277" s="8">
        <v>-1320644</v>
      </c>
      <c r="O277" s="8">
        <f t="shared" si="17"/>
        <v>94523109</v>
      </c>
      <c r="P277" s="8">
        <v>2672505</v>
      </c>
      <c r="Q277" s="9">
        <f t="shared" si="18"/>
        <v>2.8273562182555802E-2</v>
      </c>
      <c r="R277" s="8">
        <v>3557244</v>
      </c>
      <c r="S277" s="8">
        <v>13351737</v>
      </c>
      <c r="T277" s="8">
        <f t="shared" si="19"/>
        <v>16908981</v>
      </c>
      <c r="U277" s="8">
        <v>31648893</v>
      </c>
      <c r="V277" s="8">
        <v>8819814</v>
      </c>
      <c r="W277" s="8">
        <v>22829079</v>
      </c>
    </row>
    <row r="278" spans="1:23" x14ac:dyDescent="0.25">
      <c r="A278" s="4">
        <v>31</v>
      </c>
      <c r="B278" s="4">
        <v>6920741</v>
      </c>
      <c r="C278" t="s">
        <v>42</v>
      </c>
      <c r="D278" s="5">
        <v>2009</v>
      </c>
      <c r="E278" s="5" t="str">
        <f>VLOOKUP(C278,hospital_index!A:C,2, FALSE)</f>
        <v>DRG</v>
      </c>
      <c r="F278" s="5" t="str">
        <f>VLOOKUP(C278,hospital_index!A:C,3, FALSE)</f>
        <v>No</v>
      </c>
      <c r="G278" s="8">
        <v>255560777</v>
      </c>
      <c r="H278" s="8">
        <v>112882940</v>
      </c>
      <c r="I278" s="8">
        <v>2462081</v>
      </c>
      <c r="J278" s="8">
        <v>115345021</v>
      </c>
      <c r="K278" s="8">
        <v>103191579</v>
      </c>
      <c r="L278" s="8">
        <v>12153442</v>
      </c>
      <c r="M278" s="9">
        <f t="shared" si="16"/>
        <v>0.10536598714564367</v>
      </c>
      <c r="N278" s="8">
        <v>-8387619</v>
      </c>
      <c r="O278" s="8">
        <f t="shared" si="17"/>
        <v>106957402</v>
      </c>
      <c r="P278" s="8">
        <v>3765823</v>
      </c>
      <c r="Q278" s="9">
        <f t="shared" si="18"/>
        <v>3.52086244578005E-2</v>
      </c>
      <c r="R278" s="8">
        <v>4072890</v>
      </c>
      <c r="S278" s="8">
        <v>11651284</v>
      </c>
      <c r="T278" s="8">
        <f t="shared" si="19"/>
        <v>15724174</v>
      </c>
      <c r="U278" s="8">
        <v>46149090</v>
      </c>
      <c r="V278" s="8">
        <v>22702790</v>
      </c>
      <c r="W278" s="8">
        <v>23446300</v>
      </c>
    </row>
    <row r="279" spans="1:23" x14ac:dyDescent="0.25">
      <c r="A279" s="4">
        <v>31</v>
      </c>
      <c r="B279" s="4">
        <v>6920741</v>
      </c>
      <c r="C279" t="s">
        <v>42</v>
      </c>
      <c r="D279" s="5">
        <v>2010</v>
      </c>
      <c r="E279" s="5" t="str">
        <f>VLOOKUP(C279,hospital_index!A:C,2, FALSE)</f>
        <v>DRG</v>
      </c>
      <c r="F279" s="5" t="str">
        <f>VLOOKUP(C279,hospital_index!A:C,3, FALSE)</f>
        <v>No</v>
      </c>
      <c r="G279" s="8">
        <v>291004865</v>
      </c>
      <c r="H279" s="8">
        <v>118072158</v>
      </c>
      <c r="I279" s="8">
        <v>2175100</v>
      </c>
      <c r="J279" s="8">
        <v>120247258</v>
      </c>
      <c r="K279" s="8">
        <v>103350229</v>
      </c>
      <c r="L279" s="8">
        <v>16897029</v>
      </c>
      <c r="M279" s="9">
        <f t="shared" si="16"/>
        <v>0.14051903786446424</v>
      </c>
      <c r="N279" s="8">
        <v>1229265</v>
      </c>
      <c r="O279" s="8">
        <f t="shared" si="17"/>
        <v>121476523</v>
      </c>
      <c r="P279" s="8">
        <v>15667764</v>
      </c>
      <c r="Q279" s="9">
        <f t="shared" si="18"/>
        <v>0.12897771201436181</v>
      </c>
      <c r="R279" s="8">
        <v>3584627</v>
      </c>
      <c r="S279" s="8">
        <v>12203336</v>
      </c>
      <c r="T279" s="8">
        <f t="shared" si="19"/>
        <v>15787963</v>
      </c>
      <c r="U279" s="8">
        <v>50015184</v>
      </c>
      <c r="V279" s="8">
        <v>26901525</v>
      </c>
      <c r="W279" s="8">
        <v>23113659</v>
      </c>
    </row>
    <row r="280" spans="1:23" x14ac:dyDescent="0.25">
      <c r="A280" s="4">
        <v>31</v>
      </c>
      <c r="B280" s="4">
        <v>6920741</v>
      </c>
      <c r="C280" t="s">
        <v>42</v>
      </c>
      <c r="D280" s="5">
        <v>2011</v>
      </c>
      <c r="E280" s="5" t="str">
        <f>VLOOKUP(C280,hospital_index!A:C,2, FALSE)</f>
        <v>DRG</v>
      </c>
      <c r="F280" s="5" t="str">
        <f>VLOOKUP(C280,hospital_index!A:C,3, FALSE)</f>
        <v>No</v>
      </c>
      <c r="G280" s="8">
        <v>329727741</v>
      </c>
      <c r="H280" s="8">
        <v>114955307</v>
      </c>
      <c r="I280" s="8">
        <v>1167947</v>
      </c>
      <c r="J280" s="8">
        <v>116123254</v>
      </c>
      <c r="K280" s="8">
        <v>94462224</v>
      </c>
      <c r="L280" s="8">
        <v>21661030</v>
      </c>
      <c r="M280" s="9">
        <f t="shared" si="16"/>
        <v>0.1865348175654809</v>
      </c>
      <c r="N280" s="8">
        <v>-1378911</v>
      </c>
      <c r="O280" s="8">
        <f t="shared" si="17"/>
        <v>114744343</v>
      </c>
      <c r="P280" s="8">
        <v>20282119</v>
      </c>
      <c r="Q280" s="9">
        <f t="shared" si="18"/>
        <v>0.17675920633403253</v>
      </c>
      <c r="R280" s="8">
        <v>3623473</v>
      </c>
      <c r="S280" s="8">
        <v>11883894</v>
      </c>
      <c r="T280" s="8">
        <f t="shared" si="19"/>
        <v>15507367</v>
      </c>
      <c r="U280" s="8">
        <v>53383326</v>
      </c>
      <c r="V280" s="8">
        <v>29399539</v>
      </c>
      <c r="W280" s="8">
        <v>23983787</v>
      </c>
    </row>
    <row r="281" spans="1:23" x14ac:dyDescent="0.25">
      <c r="A281" s="4">
        <v>31</v>
      </c>
      <c r="B281" s="4">
        <v>6920741</v>
      </c>
      <c r="C281" t="s">
        <v>42</v>
      </c>
      <c r="D281" s="5">
        <v>2012</v>
      </c>
      <c r="E281" s="5" t="str">
        <f>VLOOKUP(C281,hospital_index!A:C,2, FALSE)</f>
        <v>DRG</v>
      </c>
      <c r="F281" s="5" t="str">
        <f>VLOOKUP(C281,hospital_index!A:C,3, FALSE)</f>
        <v>No</v>
      </c>
      <c r="G281" s="8">
        <v>363367964</v>
      </c>
      <c r="H281" s="8">
        <v>124526491</v>
      </c>
      <c r="I281" s="8">
        <v>717099</v>
      </c>
      <c r="J281" s="8">
        <v>125243590</v>
      </c>
      <c r="K281" s="8">
        <v>113587976</v>
      </c>
      <c r="L281" s="8">
        <v>11655614</v>
      </c>
      <c r="M281" s="9">
        <f t="shared" si="16"/>
        <v>9.3063557184842757E-2</v>
      </c>
      <c r="N281" s="8">
        <v>0</v>
      </c>
      <c r="O281" s="8">
        <f t="shared" si="17"/>
        <v>125243590</v>
      </c>
      <c r="P281" s="8">
        <v>11655614</v>
      </c>
      <c r="Q281" s="9">
        <f t="shared" si="18"/>
        <v>9.3063557184842757E-2</v>
      </c>
      <c r="R281" s="8">
        <v>2635792</v>
      </c>
      <c r="S281" s="8">
        <v>12025964</v>
      </c>
      <c r="T281" s="8">
        <f t="shared" si="19"/>
        <v>14661756</v>
      </c>
      <c r="U281" s="8">
        <v>58658286</v>
      </c>
      <c r="V281" s="8">
        <v>32628242</v>
      </c>
      <c r="W281" s="8">
        <v>26030044</v>
      </c>
    </row>
    <row r="282" spans="1:23" x14ac:dyDescent="0.25">
      <c r="A282" s="4">
        <v>31</v>
      </c>
      <c r="B282" s="4">
        <v>6920741</v>
      </c>
      <c r="C282" t="s">
        <v>42</v>
      </c>
      <c r="D282" s="5">
        <v>2013</v>
      </c>
      <c r="E282" s="5" t="str">
        <f>VLOOKUP(C282,hospital_index!A:C,2, FALSE)</f>
        <v>DRG</v>
      </c>
      <c r="F282" s="5" t="str">
        <f>VLOOKUP(C282,hospital_index!A:C,3, FALSE)</f>
        <v>No</v>
      </c>
      <c r="G282" s="8">
        <v>403316158</v>
      </c>
      <c r="H282" s="8">
        <v>133654008</v>
      </c>
      <c r="I282" s="8">
        <v>855082</v>
      </c>
      <c r="J282" s="8">
        <v>134509090</v>
      </c>
      <c r="K282" s="8">
        <v>109110687</v>
      </c>
      <c r="L282" s="8">
        <v>25398403</v>
      </c>
      <c r="M282" s="9">
        <f t="shared" si="16"/>
        <v>0.18882294869439678</v>
      </c>
      <c r="N282" s="8">
        <v>-8519514</v>
      </c>
      <c r="O282" s="8">
        <f t="shared" si="17"/>
        <v>125989576</v>
      </c>
      <c r="P282" s="8">
        <v>16878889</v>
      </c>
      <c r="Q282" s="9">
        <f t="shared" si="18"/>
        <v>0.13397051991031386</v>
      </c>
      <c r="R282" s="8">
        <v>5269479</v>
      </c>
      <c r="S282" s="8">
        <v>12604687</v>
      </c>
      <c r="T282" s="8">
        <f t="shared" si="19"/>
        <v>17874166</v>
      </c>
      <c r="U282" s="8">
        <v>62349425</v>
      </c>
      <c r="V282" s="8">
        <v>36685614</v>
      </c>
      <c r="W282" s="8">
        <v>25663810</v>
      </c>
    </row>
    <row r="283" spans="1:23" x14ac:dyDescent="0.25">
      <c r="A283" s="4">
        <v>31</v>
      </c>
      <c r="B283" s="4">
        <v>6920741</v>
      </c>
      <c r="C283" t="s">
        <v>42</v>
      </c>
      <c r="D283" s="5">
        <v>2014</v>
      </c>
      <c r="E283" s="5" t="str">
        <f>VLOOKUP(C283,hospital_index!A:C,2, FALSE)</f>
        <v>DRG</v>
      </c>
      <c r="F283" s="5" t="str">
        <f>VLOOKUP(C283,hospital_index!A:C,3, FALSE)</f>
        <v>No</v>
      </c>
      <c r="G283" s="8">
        <v>463049847</v>
      </c>
      <c r="H283" s="8">
        <v>149763338</v>
      </c>
      <c r="I283" s="8">
        <v>786498</v>
      </c>
      <c r="J283" s="8">
        <v>150549836</v>
      </c>
      <c r="K283" s="8">
        <v>114933120</v>
      </c>
      <c r="L283" s="8">
        <v>35616716</v>
      </c>
      <c r="M283" s="9">
        <f t="shared" si="16"/>
        <v>0.23657758086166231</v>
      </c>
      <c r="N283" s="8">
        <v>-8365596</v>
      </c>
      <c r="O283" s="8">
        <f t="shared" si="17"/>
        <v>142184240</v>
      </c>
      <c r="P283" s="8">
        <v>27251120</v>
      </c>
      <c r="Q283" s="9">
        <f t="shared" si="18"/>
        <v>0.19166062286509392</v>
      </c>
      <c r="R283" s="8">
        <v>589782</v>
      </c>
      <c r="S283" s="8">
        <v>6873992</v>
      </c>
      <c r="T283" s="8">
        <f t="shared" si="19"/>
        <v>7463774</v>
      </c>
      <c r="U283" s="8">
        <v>62702958</v>
      </c>
      <c r="V283" s="8">
        <v>37557867</v>
      </c>
      <c r="W283" s="8">
        <v>25145091</v>
      </c>
    </row>
    <row r="284" spans="1:23" x14ac:dyDescent="0.25">
      <c r="A284" s="4">
        <v>31</v>
      </c>
      <c r="B284" s="4">
        <v>6920741</v>
      </c>
      <c r="C284" t="s">
        <v>42</v>
      </c>
      <c r="D284" s="5">
        <v>2015</v>
      </c>
      <c r="E284" s="5" t="str">
        <f>VLOOKUP(C284,hospital_index!A:C,2, FALSE)</f>
        <v>DRG</v>
      </c>
      <c r="F284" s="5" t="str">
        <f>VLOOKUP(C284,hospital_index!A:C,3, FALSE)</f>
        <v>No</v>
      </c>
      <c r="G284" s="8">
        <v>543168478</v>
      </c>
      <c r="H284" s="8">
        <v>184202548</v>
      </c>
      <c r="I284" s="8">
        <v>4325667</v>
      </c>
      <c r="J284" s="8">
        <v>188528215</v>
      </c>
      <c r="K284" s="8">
        <v>125262077</v>
      </c>
      <c r="L284" s="8">
        <v>63266138</v>
      </c>
      <c r="M284" s="9">
        <f t="shared" si="16"/>
        <v>0.33557914925360111</v>
      </c>
      <c r="N284" s="8">
        <v>-9209354</v>
      </c>
      <c r="O284" s="8">
        <f t="shared" si="17"/>
        <v>179318861</v>
      </c>
      <c r="P284" s="8">
        <v>54056784</v>
      </c>
      <c r="Q284" s="9">
        <f t="shared" si="18"/>
        <v>0.30145620878107182</v>
      </c>
      <c r="R284" s="8">
        <v>10023</v>
      </c>
      <c r="S284" s="8">
        <v>7163340</v>
      </c>
      <c r="T284" s="8">
        <f t="shared" si="19"/>
        <v>7173363</v>
      </c>
      <c r="U284" s="8">
        <v>64832898</v>
      </c>
      <c r="V284" s="8">
        <v>41598233</v>
      </c>
      <c r="W284" s="8">
        <v>23234665</v>
      </c>
    </row>
    <row r="285" spans="1:23" x14ac:dyDescent="0.25">
      <c r="A285" s="4">
        <v>31</v>
      </c>
      <c r="B285" s="4">
        <v>6920741</v>
      </c>
      <c r="C285" t="s">
        <v>42</v>
      </c>
      <c r="D285" s="5">
        <v>2016</v>
      </c>
      <c r="E285" s="5" t="str">
        <f>VLOOKUP(C285,hospital_index!A:C,2, FALSE)</f>
        <v>DRG</v>
      </c>
      <c r="F285" s="5" t="str">
        <f>VLOOKUP(C285,hospital_index!A:C,3, FALSE)</f>
        <v>No</v>
      </c>
      <c r="G285" s="8">
        <v>655796793</v>
      </c>
      <c r="H285" s="8">
        <v>192918445</v>
      </c>
      <c r="I285" s="8">
        <v>4761323</v>
      </c>
      <c r="J285" s="8">
        <v>197679768</v>
      </c>
      <c r="K285" s="8">
        <v>137553669</v>
      </c>
      <c r="L285" s="8">
        <v>60126099</v>
      </c>
      <c r="M285" s="9">
        <f t="shared" si="16"/>
        <v>0.30415909330690838</v>
      </c>
      <c r="N285" s="8">
        <v>0</v>
      </c>
      <c r="O285" s="8">
        <f t="shared" si="17"/>
        <v>197679768</v>
      </c>
      <c r="P285" s="8">
        <v>60126099</v>
      </c>
      <c r="Q285" s="9">
        <f t="shared" si="18"/>
        <v>0.30415909330690838</v>
      </c>
      <c r="R285" s="8">
        <v>0</v>
      </c>
      <c r="S285" s="8">
        <v>7690874</v>
      </c>
      <c r="T285" s="8">
        <f t="shared" si="19"/>
        <v>7690874</v>
      </c>
      <c r="U285" s="8">
        <v>61487388</v>
      </c>
      <c r="V285" s="8">
        <v>40758435</v>
      </c>
      <c r="W285" s="8">
        <v>20728953</v>
      </c>
    </row>
    <row r="286" spans="1:23" x14ac:dyDescent="0.25">
      <c r="A286" s="4">
        <v>31</v>
      </c>
      <c r="B286" s="4">
        <v>6920741</v>
      </c>
      <c r="C286" t="s">
        <v>42</v>
      </c>
      <c r="D286" s="5">
        <v>2017</v>
      </c>
      <c r="E286" s="5" t="str">
        <f>VLOOKUP(C286,hospital_index!A:C,2, FALSE)</f>
        <v>DRG</v>
      </c>
      <c r="F286" s="5" t="str">
        <f>VLOOKUP(C286,hospital_index!A:C,3, FALSE)</f>
        <v>No</v>
      </c>
      <c r="G286" s="8">
        <v>741675861</v>
      </c>
      <c r="H286" s="8">
        <v>202407667</v>
      </c>
      <c r="I286" s="8">
        <v>1405500</v>
      </c>
      <c r="J286" s="8">
        <v>203813167</v>
      </c>
      <c r="K286" s="8">
        <v>151978060</v>
      </c>
      <c r="L286" s="8">
        <v>51835107</v>
      </c>
      <c r="M286" s="9">
        <f t="shared" si="16"/>
        <v>0.25432658627006172</v>
      </c>
      <c r="N286" s="8">
        <v>0</v>
      </c>
      <c r="O286" s="8">
        <f t="shared" si="17"/>
        <v>203813167</v>
      </c>
      <c r="P286" s="8">
        <v>51835107</v>
      </c>
      <c r="Q286" s="9">
        <f t="shared" si="18"/>
        <v>0.25432658627006172</v>
      </c>
      <c r="R286" s="8">
        <v>0</v>
      </c>
      <c r="S286" s="8">
        <v>5542136</v>
      </c>
      <c r="T286" s="8">
        <f t="shared" si="19"/>
        <v>5542136</v>
      </c>
      <c r="U286" s="8">
        <v>135166698</v>
      </c>
      <c r="V286" s="8">
        <v>41877328</v>
      </c>
      <c r="W286" s="8">
        <v>93289370</v>
      </c>
    </row>
    <row r="287" spans="1:23" x14ac:dyDescent="0.25">
      <c r="A287" s="4">
        <v>31</v>
      </c>
      <c r="B287" s="4">
        <v>6920741</v>
      </c>
      <c r="C287" t="s">
        <v>42</v>
      </c>
      <c r="D287" s="5">
        <v>2018</v>
      </c>
      <c r="E287" s="5" t="str">
        <f>VLOOKUP(C287,hospital_index!A:C,2, FALSE)</f>
        <v>DRG</v>
      </c>
      <c r="F287" s="5" t="str">
        <f>VLOOKUP(C287,hospital_index!A:C,3, FALSE)</f>
        <v>No</v>
      </c>
      <c r="G287" s="8">
        <v>845054645</v>
      </c>
      <c r="H287" s="8">
        <v>238335961</v>
      </c>
      <c r="I287" s="8">
        <v>574049</v>
      </c>
      <c r="J287" s="8">
        <v>238910010</v>
      </c>
      <c r="K287" s="8">
        <v>198388833</v>
      </c>
      <c r="L287" s="8">
        <v>40521177</v>
      </c>
      <c r="M287" s="9">
        <f t="shared" si="16"/>
        <v>0.16960853586670563</v>
      </c>
      <c r="N287" s="8">
        <v>-3359515</v>
      </c>
      <c r="O287" s="8">
        <f t="shared" si="17"/>
        <v>235550495</v>
      </c>
      <c r="P287" s="8">
        <v>37161662</v>
      </c>
      <c r="Q287" s="9">
        <f t="shared" si="18"/>
        <v>0.15776516198787865</v>
      </c>
      <c r="R287" s="8">
        <v>4541039</v>
      </c>
      <c r="S287" s="8">
        <v>7410794</v>
      </c>
      <c r="T287" s="8">
        <f t="shared" si="19"/>
        <v>11951833</v>
      </c>
      <c r="U287" s="8">
        <v>143624001</v>
      </c>
      <c r="V287" s="8">
        <v>39032203</v>
      </c>
      <c r="W287" s="8">
        <v>104591798</v>
      </c>
    </row>
    <row r="288" spans="1:23" x14ac:dyDescent="0.25">
      <c r="A288" s="4">
        <v>32</v>
      </c>
      <c r="B288" s="4">
        <v>6920270</v>
      </c>
      <c r="C288" t="s">
        <v>43</v>
      </c>
      <c r="D288" s="5">
        <v>2006</v>
      </c>
      <c r="E288" s="5" t="str">
        <f>VLOOKUP(C288,hospital_index!A:C,2, FALSE)</f>
        <v>DRG</v>
      </c>
      <c r="F288" s="5" t="str">
        <f>VLOOKUP(C288,hospital_index!A:C,3, FALSE)</f>
        <v>No</v>
      </c>
      <c r="G288" s="8">
        <v>160901281</v>
      </c>
      <c r="H288" s="8">
        <v>65888576</v>
      </c>
      <c r="I288" s="8">
        <v>450552</v>
      </c>
      <c r="J288" s="8">
        <v>66339128</v>
      </c>
      <c r="K288" s="8">
        <v>45353674</v>
      </c>
      <c r="L288" s="8">
        <v>20985454</v>
      </c>
      <c r="M288" s="9">
        <f t="shared" si="16"/>
        <v>0.31633599404562568</v>
      </c>
      <c r="N288" s="8">
        <v>-6820458</v>
      </c>
      <c r="O288" s="8">
        <f t="shared" si="17"/>
        <v>59518670</v>
      </c>
      <c r="P288" s="8">
        <v>14164996</v>
      </c>
      <c r="Q288" s="9">
        <f t="shared" si="18"/>
        <v>0.2379924820228678</v>
      </c>
      <c r="R288" s="8">
        <v>2743221</v>
      </c>
      <c r="S288" s="8">
        <v>5926713</v>
      </c>
      <c r="T288" s="8">
        <f t="shared" si="19"/>
        <v>8669934</v>
      </c>
      <c r="U288" s="8" t="s">
        <v>21</v>
      </c>
      <c r="V288" s="8" t="s">
        <v>21</v>
      </c>
      <c r="W288" s="8" t="s">
        <v>21</v>
      </c>
    </row>
    <row r="289" spans="1:23" x14ac:dyDescent="0.25">
      <c r="A289" s="4">
        <v>32</v>
      </c>
      <c r="B289" s="4">
        <v>6920270</v>
      </c>
      <c r="C289" t="s">
        <v>43</v>
      </c>
      <c r="D289" s="5">
        <v>2007</v>
      </c>
      <c r="E289" s="5" t="str">
        <f>VLOOKUP(C289,hospital_index!A:C,2, FALSE)</f>
        <v>DRG</v>
      </c>
      <c r="F289" s="5" t="str">
        <f>VLOOKUP(C289,hospital_index!A:C,3, FALSE)</f>
        <v>No</v>
      </c>
      <c r="G289" s="8">
        <v>194458746</v>
      </c>
      <c r="H289" s="8">
        <v>73945833</v>
      </c>
      <c r="I289" s="8">
        <v>413052</v>
      </c>
      <c r="J289" s="8">
        <v>74358885</v>
      </c>
      <c r="K289" s="8">
        <v>65626910</v>
      </c>
      <c r="L289" s="8">
        <v>8731975</v>
      </c>
      <c r="M289" s="9">
        <f t="shared" si="16"/>
        <v>0.11743014973933512</v>
      </c>
      <c r="N289" s="8">
        <v>-28634</v>
      </c>
      <c r="O289" s="8">
        <f t="shared" si="17"/>
        <v>74330251</v>
      </c>
      <c r="P289" s="8">
        <v>8703341</v>
      </c>
      <c r="Q289" s="9">
        <f t="shared" si="18"/>
        <v>0.11709016023637536</v>
      </c>
      <c r="R289" s="8">
        <v>3794358</v>
      </c>
      <c r="S289" s="8">
        <v>7055280</v>
      </c>
      <c r="T289" s="8">
        <f t="shared" si="19"/>
        <v>10849638</v>
      </c>
      <c r="U289" s="8">
        <v>81242090</v>
      </c>
      <c r="V289" s="8">
        <v>27435806</v>
      </c>
      <c r="W289" s="8">
        <v>53806284</v>
      </c>
    </row>
    <row r="290" spans="1:23" x14ac:dyDescent="0.25">
      <c r="A290" s="4">
        <v>32</v>
      </c>
      <c r="B290" s="4">
        <v>6920270</v>
      </c>
      <c r="C290" t="s">
        <v>43</v>
      </c>
      <c r="D290" s="5">
        <v>2008</v>
      </c>
      <c r="E290" s="5" t="str">
        <f>VLOOKUP(C290,hospital_index!A:C,2, FALSE)</f>
        <v>DRG</v>
      </c>
      <c r="F290" s="5" t="str">
        <f>VLOOKUP(C290,hospital_index!A:C,3, FALSE)</f>
        <v>No</v>
      </c>
      <c r="G290" s="8">
        <v>195316640</v>
      </c>
      <c r="H290" s="8">
        <v>74381836</v>
      </c>
      <c r="I290" s="8">
        <v>632441</v>
      </c>
      <c r="J290" s="8">
        <v>82445917</v>
      </c>
      <c r="K290" s="8">
        <v>64685570</v>
      </c>
      <c r="L290" s="8">
        <v>17760347</v>
      </c>
      <c r="M290" s="9">
        <f t="shared" si="16"/>
        <v>0.21541815102863129</v>
      </c>
      <c r="N290" s="8">
        <v>-9216308</v>
      </c>
      <c r="O290" s="8">
        <f t="shared" si="17"/>
        <v>73229609</v>
      </c>
      <c r="P290" s="8">
        <v>8544039</v>
      </c>
      <c r="Q290" s="9">
        <f t="shared" si="18"/>
        <v>0.11667465000393488</v>
      </c>
      <c r="R290" s="8">
        <v>2256165</v>
      </c>
      <c r="S290" s="8">
        <v>7431620</v>
      </c>
      <c r="T290" s="8">
        <f t="shared" si="19"/>
        <v>9687785</v>
      </c>
      <c r="U290" s="8">
        <v>54956717</v>
      </c>
      <c r="V290" s="8">
        <v>3805680</v>
      </c>
      <c r="W290" s="8">
        <v>51151037</v>
      </c>
    </row>
    <row r="291" spans="1:23" x14ac:dyDescent="0.25">
      <c r="A291" s="4">
        <v>32</v>
      </c>
      <c r="B291" s="4">
        <v>6920270</v>
      </c>
      <c r="C291" t="s">
        <v>43</v>
      </c>
      <c r="D291" s="5">
        <v>2009</v>
      </c>
      <c r="E291" s="5" t="str">
        <f>VLOOKUP(C291,hospital_index!A:C,2, FALSE)</f>
        <v>DRG</v>
      </c>
      <c r="F291" s="5" t="str">
        <f>VLOOKUP(C291,hospital_index!A:C,3, FALSE)</f>
        <v>No</v>
      </c>
      <c r="G291" s="8">
        <v>261711298</v>
      </c>
      <c r="H291" s="8">
        <v>106210902</v>
      </c>
      <c r="I291" s="8">
        <v>675388</v>
      </c>
      <c r="J291" s="8">
        <v>106886290</v>
      </c>
      <c r="K291" s="8">
        <v>81356953</v>
      </c>
      <c r="L291" s="8">
        <v>25529337</v>
      </c>
      <c r="M291" s="9">
        <f t="shared" si="16"/>
        <v>0.23884575842233835</v>
      </c>
      <c r="N291" s="8">
        <v>-10730987</v>
      </c>
      <c r="O291" s="8">
        <f t="shared" si="17"/>
        <v>96155303</v>
      </c>
      <c r="P291" s="8">
        <v>14798350</v>
      </c>
      <c r="Q291" s="9">
        <f t="shared" si="18"/>
        <v>0.15390050822261983</v>
      </c>
      <c r="R291" s="8">
        <v>2931808</v>
      </c>
      <c r="S291" s="8">
        <v>10463881</v>
      </c>
      <c r="T291" s="8">
        <f t="shared" si="19"/>
        <v>13395689</v>
      </c>
      <c r="U291" s="8">
        <v>66212674</v>
      </c>
      <c r="V291" s="8">
        <v>7265051</v>
      </c>
      <c r="W291" s="8">
        <v>58947623</v>
      </c>
    </row>
    <row r="292" spans="1:23" x14ac:dyDescent="0.25">
      <c r="A292" s="4">
        <v>32</v>
      </c>
      <c r="B292" s="4">
        <v>6920270</v>
      </c>
      <c r="C292" t="s">
        <v>43</v>
      </c>
      <c r="D292" s="5">
        <v>2010</v>
      </c>
      <c r="E292" s="5" t="str">
        <f>VLOOKUP(C292,hospital_index!A:C,2, FALSE)</f>
        <v>DRG</v>
      </c>
      <c r="F292" s="5" t="str">
        <f>VLOOKUP(C292,hospital_index!A:C,3, FALSE)</f>
        <v>No</v>
      </c>
      <c r="G292" s="8">
        <v>260549490</v>
      </c>
      <c r="H292" s="8">
        <v>98495826</v>
      </c>
      <c r="I292" s="8">
        <v>248818</v>
      </c>
      <c r="J292" s="8">
        <v>98744644</v>
      </c>
      <c r="K292" s="8">
        <v>67712479</v>
      </c>
      <c r="L292" s="8">
        <v>31032165</v>
      </c>
      <c r="M292" s="9">
        <f t="shared" si="16"/>
        <v>0.31426681734758188</v>
      </c>
      <c r="N292" s="8">
        <v>-10671455</v>
      </c>
      <c r="O292" s="8">
        <f t="shared" si="17"/>
        <v>88073189</v>
      </c>
      <c r="P292" s="8">
        <v>20360710</v>
      </c>
      <c r="Q292" s="9">
        <f t="shared" si="18"/>
        <v>0.23117943418626524</v>
      </c>
      <c r="R292" s="8">
        <v>3737466</v>
      </c>
      <c r="S292" s="8">
        <v>10546699</v>
      </c>
      <c r="T292" s="8">
        <f t="shared" si="19"/>
        <v>14284165</v>
      </c>
      <c r="U292" s="8">
        <v>68930480</v>
      </c>
      <c r="V292" s="8">
        <v>10821008</v>
      </c>
      <c r="W292" s="8">
        <v>58109472</v>
      </c>
    </row>
    <row r="293" spans="1:23" x14ac:dyDescent="0.25">
      <c r="A293" s="4">
        <v>32</v>
      </c>
      <c r="B293" s="4">
        <v>6920270</v>
      </c>
      <c r="C293" t="s">
        <v>43</v>
      </c>
      <c r="D293" s="5">
        <v>2011</v>
      </c>
      <c r="E293" s="5" t="str">
        <f>VLOOKUP(C293,hospital_index!A:C,2, FALSE)</f>
        <v>DRG</v>
      </c>
      <c r="F293" s="5" t="str">
        <f>VLOOKUP(C293,hospital_index!A:C,3, FALSE)</f>
        <v>No</v>
      </c>
      <c r="G293" s="8">
        <v>266999111</v>
      </c>
      <c r="H293" s="8">
        <v>93310252</v>
      </c>
      <c r="I293" s="8">
        <v>667995</v>
      </c>
      <c r="J293" s="8">
        <v>93978247</v>
      </c>
      <c r="K293" s="8">
        <v>66193208</v>
      </c>
      <c r="L293" s="8">
        <v>27785039</v>
      </c>
      <c r="M293" s="9">
        <f t="shared" si="16"/>
        <v>0.29565394000166867</v>
      </c>
      <c r="N293" s="8">
        <v>-11950738</v>
      </c>
      <c r="O293" s="8">
        <f t="shared" si="17"/>
        <v>82027509</v>
      </c>
      <c r="P293" s="8">
        <v>15834301</v>
      </c>
      <c r="Q293" s="9">
        <f t="shared" si="18"/>
        <v>0.19303647267893995</v>
      </c>
      <c r="R293" s="8">
        <v>887428</v>
      </c>
      <c r="S293" s="8">
        <v>6468745</v>
      </c>
      <c r="T293" s="8">
        <f t="shared" si="19"/>
        <v>7356173</v>
      </c>
      <c r="U293" s="8">
        <v>70414147</v>
      </c>
      <c r="V293" s="8">
        <v>15006159</v>
      </c>
      <c r="W293" s="8">
        <v>55407988</v>
      </c>
    </row>
    <row r="294" spans="1:23" x14ac:dyDescent="0.25">
      <c r="A294" s="4">
        <v>32</v>
      </c>
      <c r="B294" s="4">
        <v>6920270</v>
      </c>
      <c r="C294" t="s">
        <v>43</v>
      </c>
      <c r="D294" s="5">
        <v>2012</v>
      </c>
      <c r="E294" s="5" t="str">
        <f>VLOOKUP(C294,hospital_index!A:C,2, FALSE)</f>
        <v>DRG</v>
      </c>
      <c r="F294" s="5" t="str">
        <f>VLOOKUP(C294,hospital_index!A:C,3, FALSE)</f>
        <v>No</v>
      </c>
      <c r="G294" s="8">
        <v>277264253</v>
      </c>
      <c r="H294" s="8">
        <v>86805645</v>
      </c>
      <c r="I294" s="8">
        <v>349501</v>
      </c>
      <c r="J294" s="8">
        <v>87155146</v>
      </c>
      <c r="K294" s="8">
        <v>60764078</v>
      </c>
      <c r="L294" s="8">
        <v>26391068</v>
      </c>
      <c r="M294" s="9">
        <f t="shared" si="16"/>
        <v>0.30280561976225706</v>
      </c>
      <c r="N294" s="8">
        <v>-13345303</v>
      </c>
      <c r="O294" s="8">
        <f t="shared" si="17"/>
        <v>73809843</v>
      </c>
      <c r="P294" s="8">
        <v>13045765</v>
      </c>
      <c r="Q294" s="9">
        <f t="shared" si="18"/>
        <v>0.17674830984263171</v>
      </c>
      <c r="R294" s="8">
        <v>943523</v>
      </c>
      <c r="S294" s="8">
        <v>7098569</v>
      </c>
      <c r="T294" s="8">
        <f t="shared" si="19"/>
        <v>8042092</v>
      </c>
      <c r="U294" s="8">
        <v>75927809</v>
      </c>
      <c r="V294" s="8">
        <v>19218394</v>
      </c>
      <c r="W294" s="8">
        <v>56709415</v>
      </c>
    </row>
    <row r="295" spans="1:23" x14ac:dyDescent="0.25">
      <c r="A295" s="4">
        <v>32</v>
      </c>
      <c r="B295" s="4">
        <v>6920270</v>
      </c>
      <c r="C295" t="s">
        <v>43</v>
      </c>
      <c r="D295" s="5">
        <v>2013</v>
      </c>
      <c r="E295" s="5" t="str">
        <f>VLOOKUP(C295,hospital_index!A:C,2, FALSE)</f>
        <v>DRG</v>
      </c>
      <c r="F295" s="5" t="str">
        <f>VLOOKUP(C295,hospital_index!A:C,3, FALSE)</f>
        <v>No</v>
      </c>
      <c r="G295" s="8">
        <v>284630450</v>
      </c>
      <c r="H295" s="8">
        <v>84796034</v>
      </c>
      <c r="I295" s="8">
        <v>359869</v>
      </c>
      <c r="J295" s="8">
        <v>85155903</v>
      </c>
      <c r="K295" s="8">
        <v>59584244</v>
      </c>
      <c r="L295" s="8">
        <v>25571659</v>
      </c>
      <c r="M295" s="9">
        <f t="shared" si="16"/>
        <v>0.30029226511754564</v>
      </c>
      <c r="N295" s="8">
        <v>0</v>
      </c>
      <c r="O295" s="8">
        <f t="shared" si="17"/>
        <v>85155903</v>
      </c>
      <c r="P295" s="8">
        <v>25571659</v>
      </c>
      <c r="Q295" s="9">
        <f t="shared" si="18"/>
        <v>0.30029226511754564</v>
      </c>
      <c r="R295" s="8">
        <v>2307082</v>
      </c>
      <c r="S295" s="8">
        <v>7958683</v>
      </c>
      <c r="T295" s="8">
        <f t="shared" si="19"/>
        <v>10265765</v>
      </c>
      <c r="U295" s="8">
        <v>75894180</v>
      </c>
      <c r="V295" s="8">
        <v>23386985</v>
      </c>
      <c r="W295" s="8">
        <v>52507195</v>
      </c>
    </row>
    <row r="296" spans="1:23" x14ac:dyDescent="0.25">
      <c r="A296" s="4">
        <v>32</v>
      </c>
      <c r="B296" s="4">
        <v>6920270</v>
      </c>
      <c r="C296" t="s">
        <v>43</v>
      </c>
      <c r="D296" s="5">
        <v>2014</v>
      </c>
      <c r="E296" s="5" t="str">
        <f>VLOOKUP(C296,hospital_index!A:C,2, FALSE)</f>
        <v>DRG</v>
      </c>
      <c r="F296" s="5" t="str">
        <f>VLOOKUP(C296,hospital_index!A:C,3, FALSE)</f>
        <v>No</v>
      </c>
      <c r="G296" s="8">
        <v>305216809</v>
      </c>
      <c r="H296" s="8">
        <v>92766441</v>
      </c>
      <c r="I296" s="8">
        <v>369373</v>
      </c>
      <c r="J296" s="8">
        <v>93135814</v>
      </c>
      <c r="K296" s="8">
        <v>62435144</v>
      </c>
      <c r="L296" s="8">
        <v>30700670</v>
      </c>
      <c r="M296" s="9">
        <f t="shared" si="16"/>
        <v>0.32963334598653959</v>
      </c>
      <c r="N296" s="8">
        <v>0</v>
      </c>
      <c r="O296" s="8">
        <f t="shared" si="17"/>
        <v>93135814</v>
      </c>
      <c r="P296" s="8">
        <v>30700670</v>
      </c>
      <c r="Q296" s="9">
        <f t="shared" si="18"/>
        <v>0.32963334598653959</v>
      </c>
      <c r="R296" s="8">
        <v>1087956</v>
      </c>
      <c r="S296" s="8">
        <v>4381652</v>
      </c>
      <c r="T296" s="8">
        <f t="shared" si="19"/>
        <v>5469608</v>
      </c>
      <c r="U296" s="8">
        <v>77782610</v>
      </c>
      <c r="V296" s="8">
        <v>27182075</v>
      </c>
      <c r="W296" s="8">
        <v>50600535</v>
      </c>
    </row>
    <row r="297" spans="1:23" x14ac:dyDescent="0.25">
      <c r="A297" s="4">
        <v>32</v>
      </c>
      <c r="B297" s="4">
        <v>6920270</v>
      </c>
      <c r="C297" t="s">
        <v>43</v>
      </c>
      <c r="D297" s="5">
        <v>2015</v>
      </c>
      <c r="E297" s="5" t="str">
        <f>VLOOKUP(C297,hospital_index!A:C,2, FALSE)</f>
        <v>DRG</v>
      </c>
      <c r="F297" s="5" t="str">
        <f>VLOOKUP(C297,hospital_index!A:C,3, FALSE)</f>
        <v>No</v>
      </c>
      <c r="G297" s="8">
        <v>323608446</v>
      </c>
      <c r="H297" s="8">
        <v>94755633</v>
      </c>
      <c r="I297" s="8">
        <v>397249</v>
      </c>
      <c r="J297" s="8">
        <v>95152882</v>
      </c>
      <c r="K297" s="8">
        <v>63112573</v>
      </c>
      <c r="L297" s="8">
        <v>32040309</v>
      </c>
      <c r="M297" s="9">
        <f t="shared" si="16"/>
        <v>0.33672452506483197</v>
      </c>
      <c r="O297" s="8">
        <f t="shared" si="17"/>
        <v>95152882</v>
      </c>
      <c r="P297" s="8">
        <v>32040309</v>
      </c>
      <c r="Q297" s="9">
        <f t="shared" si="18"/>
        <v>0.33672452506483197</v>
      </c>
      <c r="R297" s="8">
        <v>704285</v>
      </c>
      <c r="S297" s="8">
        <v>2947666</v>
      </c>
      <c r="T297" s="8">
        <f t="shared" si="19"/>
        <v>3651951</v>
      </c>
      <c r="U297" s="8">
        <v>79767802</v>
      </c>
      <c r="V297" s="8">
        <v>31266940</v>
      </c>
      <c r="W297" s="8">
        <v>48500862</v>
      </c>
    </row>
    <row r="298" spans="1:23" x14ac:dyDescent="0.25">
      <c r="A298" s="4">
        <v>32</v>
      </c>
      <c r="B298" s="4">
        <v>6920270</v>
      </c>
      <c r="C298" t="s">
        <v>43</v>
      </c>
      <c r="D298" s="5">
        <v>2016</v>
      </c>
      <c r="E298" s="5" t="str">
        <f>VLOOKUP(C298,hospital_index!A:C,2, FALSE)</f>
        <v>DRG</v>
      </c>
      <c r="F298" s="5" t="str">
        <f>VLOOKUP(C298,hospital_index!A:C,3, FALSE)</f>
        <v>No</v>
      </c>
      <c r="G298" s="8">
        <v>356092911</v>
      </c>
      <c r="H298" s="8">
        <v>106953906</v>
      </c>
      <c r="I298" s="8">
        <v>857603</v>
      </c>
      <c r="J298" s="8">
        <v>107811509</v>
      </c>
      <c r="K298" s="8">
        <v>80905214</v>
      </c>
      <c r="L298" s="8">
        <v>26906295</v>
      </c>
      <c r="M298" s="9">
        <f t="shared" si="16"/>
        <v>0.24956792878207465</v>
      </c>
      <c r="N298" s="8">
        <v>-16825411</v>
      </c>
      <c r="O298" s="8">
        <f t="shared" si="17"/>
        <v>90986098</v>
      </c>
      <c r="P298" s="8">
        <v>10080884</v>
      </c>
      <c r="Q298" s="9">
        <f t="shared" si="18"/>
        <v>0.11079587125496908</v>
      </c>
      <c r="R298" s="8">
        <v>711370</v>
      </c>
      <c r="S298" s="8">
        <v>3036140</v>
      </c>
      <c r="T298" s="8">
        <f t="shared" si="19"/>
        <v>3747510</v>
      </c>
      <c r="U298" s="8">
        <v>83585463</v>
      </c>
      <c r="V298" s="8">
        <v>36918986</v>
      </c>
      <c r="W298" s="8">
        <v>46666477</v>
      </c>
    </row>
    <row r="299" spans="1:23" x14ac:dyDescent="0.25">
      <c r="A299" s="4">
        <v>32</v>
      </c>
      <c r="B299" s="4">
        <v>6920270</v>
      </c>
      <c r="C299" t="s">
        <v>43</v>
      </c>
      <c r="D299" s="5">
        <v>2017</v>
      </c>
      <c r="E299" s="5" t="str">
        <f>VLOOKUP(C299,hospital_index!A:C,2, FALSE)</f>
        <v>DRG</v>
      </c>
      <c r="F299" s="5" t="str">
        <f>VLOOKUP(C299,hospital_index!A:C,3, FALSE)</f>
        <v>No</v>
      </c>
      <c r="G299" s="8">
        <v>383979960</v>
      </c>
      <c r="H299" s="8">
        <v>111909825</v>
      </c>
      <c r="I299" s="8">
        <v>1844374</v>
      </c>
      <c r="J299" s="8">
        <v>113754199</v>
      </c>
      <c r="K299" s="8">
        <v>100161115</v>
      </c>
      <c r="L299" s="8">
        <v>13593084</v>
      </c>
      <c r="M299" s="9">
        <f t="shared" si="16"/>
        <v>0.11949522847943397</v>
      </c>
      <c r="N299" s="8">
        <v>-33736</v>
      </c>
      <c r="O299" s="8">
        <f t="shared" si="17"/>
        <v>113720463</v>
      </c>
      <c r="P299" s="8">
        <v>13559348</v>
      </c>
      <c r="Q299" s="9">
        <f t="shared" si="18"/>
        <v>0.11923402035392698</v>
      </c>
      <c r="R299" s="8">
        <v>772052</v>
      </c>
      <c r="S299" s="8">
        <v>3999249</v>
      </c>
      <c r="T299" s="8">
        <f t="shared" si="19"/>
        <v>4771301</v>
      </c>
      <c r="U299" s="8">
        <v>14120518</v>
      </c>
      <c r="V299" s="8">
        <v>4085794</v>
      </c>
      <c r="W299" s="8">
        <v>10034724</v>
      </c>
    </row>
    <row r="300" spans="1:23" x14ac:dyDescent="0.25">
      <c r="A300" s="4">
        <v>32</v>
      </c>
      <c r="B300" s="4">
        <v>6920270</v>
      </c>
      <c r="C300" t="s">
        <v>43</v>
      </c>
      <c r="D300" s="5">
        <v>2018</v>
      </c>
      <c r="E300" s="5" t="str">
        <f>VLOOKUP(C300,hospital_index!A:C,2, FALSE)</f>
        <v>DRG</v>
      </c>
      <c r="F300" s="5" t="str">
        <f>VLOOKUP(C300,hospital_index!A:C,3, FALSE)</f>
        <v>No</v>
      </c>
      <c r="G300" s="8">
        <v>390334213</v>
      </c>
      <c r="H300" s="8">
        <v>111365939</v>
      </c>
      <c r="I300" s="8">
        <v>1656256</v>
      </c>
      <c r="J300" s="8">
        <v>113022195</v>
      </c>
      <c r="K300" s="8">
        <v>104298610</v>
      </c>
      <c r="L300" s="8">
        <v>8723585</v>
      </c>
      <c r="M300" s="9">
        <f t="shared" si="16"/>
        <v>7.7184706950701149E-2</v>
      </c>
      <c r="N300" s="8">
        <v>0</v>
      </c>
      <c r="O300" s="8">
        <f t="shared" si="17"/>
        <v>113022195</v>
      </c>
      <c r="P300" s="8">
        <v>8723585</v>
      </c>
      <c r="Q300" s="9">
        <f t="shared" si="18"/>
        <v>7.7184706950701149E-2</v>
      </c>
      <c r="R300" s="8">
        <v>4272666</v>
      </c>
      <c r="S300" s="8">
        <v>3776836</v>
      </c>
      <c r="T300" s="8">
        <f t="shared" si="19"/>
        <v>8049502</v>
      </c>
      <c r="U300" s="8">
        <v>16233019</v>
      </c>
      <c r="V300" s="8">
        <v>6697363</v>
      </c>
      <c r="W300" s="8">
        <v>9535656</v>
      </c>
    </row>
    <row r="301" spans="1:23" x14ac:dyDescent="0.25">
      <c r="A301" s="4">
        <v>35</v>
      </c>
      <c r="B301" s="4">
        <v>6920620</v>
      </c>
      <c r="C301" t="s">
        <v>44</v>
      </c>
      <c r="D301" s="5">
        <v>2006</v>
      </c>
      <c r="E301" s="5" t="str">
        <f>VLOOKUP(C301,hospital_index!A:C,2, FALSE)</f>
        <v>DRG</v>
      </c>
      <c r="F301" s="5" t="str">
        <f>VLOOKUP(C301,hospital_index!A:C,3, FALSE)</f>
        <v>No</v>
      </c>
      <c r="G301" s="8">
        <v>330359689</v>
      </c>
      <c r="H301" s="8">
        <v>121675344</v>
      </c>
      <c r="I301" s="8">
        <v>5257112</v>
      </c>
      <c r="J301" s="8">
        <v>126932456</v>
      </c>
      <c r="K301" s="8">
        <v>123792717</v>
      </c>
      <c r="L301" s="8">
        <v>3139739</v>
      </c>
      <c r="M301" s="9">
        <f t="shared" si="16"/>
        <v>2.473550972652731E-2</v>
      </c>
      <c r="N301" s="8">
        <v>1174522</v>
      </c>
      <c r="O301" s="8">
        <f t="shared" si="17"/>
        <v>128106978</v>
      </c>
      <c r="P301" s="8">
        <v>4314261</v>
      </c>
      <c r="Q301" s="9">
        <f t="shared" si="18"/>
        <v>3.3677017968529399E-2</v>
      </c>
      <c r="R301" s="8">
        <v>14186211</v>
      </c>
      <c r="S301" s="8">
        <v>17945775</v>
      </c>
      <c r="T301" s="8">
        <f t="shared" si="19"/>
        <v>32131986</v>
      </c>
      <c r="U301" s="8" t="s">
        <v>21</v>
      </c>
      <c r="V301" s="8" t="s">
        <v>21</v>
      </c>
      <c r="W301" s="8" t="s">
        <v>21</v>
      </c>
    </row>
    <row r="302" spans="1:23" x14ac:dyDescent="0.25">
      <c r="A302" s="4">
        <v>35</v>
      </c>
      <c r="B302" s="4">
        <v>6920620</v>
      </c>
      <c r="C302" t="s">
        <v>44</v>
      </c>
      <c r="D302" s="5">
        <v>2007</v>
      </c>
      <c r="E302" s="5" t="str">
        <f>VLOOKUP(C302,hospital_index!A:C,2, FALSE)</f>
        <v>DRG</v>
      </c>
      <c r="F302" s="5" t="str">
        <f>VLOOKUP(C302,hospital_index!A:C,3, FALSE)</f>
        <v>No</v>
      </c>
      <c r="G302" s="8">
        <v>360034750</v>
      </c>
      <c r="H302" s="8">
        <v>129254381</v>
      </c>
      <c r="I302" s="8">
        <v>5451565</v>
      </c>
      <c r="J302" s="8">
        <v>134705946</v>
      </c>
      <c r="K302" s="8">
        <v>132210233</v>
      </c>
      <c r="L302" s="8">
        <v>2495713</v>
      </c>
      <c r="M302" s="9">
        <f t="shared" si="16"/>
        <v>1.8527118320374663E-2</v>
      </c>
      <c r="N302" s="8">
        <v>2293854</v>
      </c>
      <c r="O302" s="8">
        <f t="shared" si="17"/>
        <v>136999800</v>
      </c>
      <c r="P302" s="8">
        <v>4789567</v>
      </c>
      <c r="Q302" s="9">
        <f t="shared" si="18"/>
        <v>3.4960394102765115E-2</v>
      </c>
      <c r="R302" s="8">
        <v>15035193</v>
      </c>
      <c r="S302" s="8">
        <v>17569346</v>
      </c>
      <c r="T302" s="8">
        <f t="shared" si="19"/>
        <v>32604539</v>
      </c>
      <c r="U302" s="8">
        <v>130231436</v>
      </c>
      <c r="V302" s="8">
        <v>48427010</v>
      </c>
      <c r="W302" s="8">
        <v>81804426</v>
      </c>
    </row>
    <row r="303" spans="1:23" x14ac:dyDescent="0.25">
      <c r="A303" s="4">
        <v>35</v>
      </c>
      <c r="B303" s="4">
        <v>6920620</v>
      </c>
      <c r="C303" t="s">
        <v>44</v>
      </c>
      <c r="D303" s="5">
        <v>2008</v>
      </c>
      <c r="E303" s="5" t="str">
        <f>VLOOKUP(C303,hospital_index!A:C,2, FALSE)</f>
        <v>DRG</v>
      </c>
      <c r="F303" s="5" t="str">
        <f>VLOOKUP(C303,hospital_index!A:C,3, FALSE)</f>
        <v>No</v>
      </c>
      <c r="G303" s="8">
        <v>381861605</v>
      </c>
      <c r="H303" s="8">
        <v>136718234</v>
      </c>
      <c r="I303" s="8">
        <v>4835634</v>
      </c>
      <c r="J303" s="8">
        <v>141553868</v>
      </c>
      <c r="K303" s="8">
        <v>133074431</v>
      </c>
      <c r="L303" s="8">
        <v>8479437</v>
      </c>
      <c r="M303" s="9">
        <f t="shared" si="16"/>
        <v>5.9902545368806168E-2</v>
      </c>
      <c r="N303" s="8">
        <v>-484621</v>
      </c>
      <c r="O303" s="8">
        <f t="shared" si="17"/>
        <v>141069247</v>
      </c>
      <c r="P303" s="8">
        <v>7994816</v>
      </c>
      <c r="Q303" s="9">
        <f t="shared" si="18"/>
        <v>5.6672989826053302E-2</v>
      </c>
      <c r="R303" s="8">
        <v>19206159</v>
      </c>
      <c r="S303" s="8">
        <v>13154000</v>
      </c>
      <c r="T303" s="8">
        <f t="shared" si="19"/>
        <v>32360159</v>
      </c>
      <c r="U303" s="8">
        <v>134281150</v>
      </c>
      <c r="V303" s="8">
        <v>55695135</v>
      </c>
      <c r="W303" s="8">
        <v>78586015</v>
      </c>
    </row>
    <row r="304" spans="1:23" x14ac:dyDescent="0.25">
      <c r="A304" s="4">
        <v>35</v>
      </c>
      <c r="B304" s="4">
        <v>6920620</v>
      </c>
      <c r="C304" t="s">
        <v>44</v>
      </c>
      <c r="D304" s="5">
        <v>2009</v>
      </c>
      <c r="E304" s="5" t="str">
        <f>VLOOKUP(C304,hospital_index!A:C,2, FALSE)</f>
        <v>DRG</v>
      </c>
      <c r="F304" s="5" t="str">
        <f>VLOOKUP(C304,hospital_index!A:C,3, FALSE)</f>
        <v>No</v>
      </c>
      <c r="G304" s="8">
        <v>407000000</v>
      </c>
      <c r="H304" s="8">
        <v>159183000</v>
      </c>
      <c r="I304" s="8">
        <v>3438000</v>
      </c>
      <c r="J304" s="8">
        <v>162621000</v>
      </c>
      <c r="K304" s="8">
        <v>156851000</v>
      </c>
      <c r="L304" s="8">
        <v>5770000</v>
      </c>
      <c r="M304" s="9">
        <f t="shared" si="16"/>
        <v>3.5481272406392782E-2</v>
      </c>
      <c r="N304" s="8">
        <v>-3805000</v>
      </c>
      <c r="O304" s="8">
        <f t="shared" si="17"/>
        <v>158816000</v>
      </c>
      <c r="P304" s="8">
        <v>1965000</v>
      </c>
      <c r="Q304" s="9">
        <f t="shared" si="18"/>
        <v>1.2372808785009067E-2</v>
      </c>
      <c r="R304" s="8">
        <v>18077845</v>
      </c>
      <c r="S304" s="8">
        <v>14603000</v>
      </c>
      <c r="T304" s="8">
        <f t="shared" si="19"/>
        <v>32680845</v>
      </c>
      <c r="U304" s="8">
        <v>131679874</v>
      </c>
      <c r="V304" s="8">
        <v>57348283</v>
      </c>
      <c r="W304" s="8">
        <v>74331591</v>
      </c>
    </row>
    <row r="305" spans="1:23" x14ac:dyDescent="0.25">
      <c r="A305" s="4">
        <v>35</v>
      </c>
      <c r="B305" s="4">
        <v>6920620</v>
      </c>
      <c r="C305" t="s">
        <v>44</v>
      </c>
      <c r="D305" s="5">
        <v>2010</v>
      </c>
      <c r="E305" s="5" t="str">
        <f>VLOOKUP(C305,hospital_index!A:C,2, FALSE)</f>
        <v>DRG</v>
      </c>
      <c r="F305" s="5" t="str">
        <f>VLOOKUP(C305,hospital_index!A:C,3, FALSE)</f>
        <v>No</v>
      </c>
      <c r="G305" s="8">
        <v>415144773</v>
      </c>
      <c r="H305" s="8">
        <v>161267190</v>
      </c>
      <c r="I305" s="8">
        <v>3164605</v>
      </c>
      <c r="J305" s="8">
        <v>164431794</v>
      </c>
      <c r="K305" s="8">
        <v>153673417</v>
      </c>
      <c r="L305" s="8">
        <v>10758377</v>
      </c>
      <c r="M305" s="9">
        <f t="shared" si="16"/>
        <v>6.5427596076705216E-2</v>
      </c>
      <c r="N305" s="8">
        <v>2833874</v>
      </c>
      <c r="O305" s="8">
        <f t="shared" si="17"/>
        <v>167265668</v>
      </c>
      <c r="P305" s="8">
        <v>13592251</v>
      </c>
      <c r="Q305" s="9">
        <f t="shared" si="18"/>
        <v>8.1261451692525452E-2</v>
      </c>
      <c r="R305" s="8">
        <v>17587556</v>
      </c>
      <c r="S305" s="8">
        <v>21358843</v>
      </c>
      <c r="T305" s="8">
        <f t="shared" si="19"/>
        <v>38946399</v>
      </c>
      <c r="U305" s="8">
        <v>129338556</v>
      </c>
      <c r="V305" s="8">
        <v>59670511</v>
      </c>
      <c r="W305" s="8">
        <v>69668045</v>
      </c>
    </row>
    <row r="306" spans="1:23" x14ac:dyDescent="0.25">
      <c r="A306" s="4">
        <v>35</v>
      </c>
      <c r="B306" s="4">
        <v>6920620</v>
      </c>
      <c r="C306" t="s">
        <v>44</v>
      </c>
      <c r="D306" s="5">
        <v>2011</v>
      </c>
      <c r="E306" s="5" t="str">
        <f>VLOOKUP(C306,hospital_index!A:C,2, FALSE)</f>
        <v>DRG</v>
      </c>
      <c r="F306" s="5" t="str">
        <f>VLOOKUP(C306,hospital_index!A:C,3, FALSE)</f>
        <v>No</v>
      </c>
      <c r="G306" s="8">
        <v>460292525</v>
      </c>
      <c r="H306" s="8">
        <v>177834497</v>
      </c>
      <c r="I306" s="8">
        <v>3262998</v>
      </c>
      <c r="J306" s="8">
        <v>181097495</v>
      </c>
      <c r="K306" s="8">
        <v>167167274</v>
      </c>
      <c r="L306" s="8">
        <v>13930221</v>
      </c>
      <c r="M306" s="9">
        <f t="shared" si="16"/>
        <v>7.6921113679678452E-2</v>
      </c>
      <c r="N306" s="8">
        <v>8127831</v>
      </c>
      <c r="O306" s="8">
        <f t="shared" si="17"/>
        <v>189225326</v>
      </c>
      <c r="P306" s="8">
        <v>22058052</v>
      </c>
      <c r="Q306" s="9">
        <f t="shared" si="18"/>
        <v>0.1165702946126778</v>
      </c>
      <c r="R306" s="8">
        <v>13416283</v>
      </c>
      <c r="S306" s="8">
        <v>24436855</v>
      </c>
      <c r="T306" s="8">
        <f t="shared" si="19"/>
        <v>37853138</v>
      </c>
      <c r="U306" s="8">
        <v>130706654</v>
      </c>
      <c r="V306" s="8">
        <v>64093085</v>
      </c>
      <c r="W306" s="8">
        <v>66613569</v>
      </c>
    </row>
    <row r="307" spans="1:23" x14ac:dyDescent="0.25">
      <c r="A307" s="4">
        <v>35</v>
      </c>
      <c r="B307" s="4">
        <v>6920620</v>
      </c>
      <c r="C307" t="s">
        <v>44</v>
      </c>
      <c r="D307" s="5">
        <v>2012</v>
      </c>
      <c r="E307" s="5" t="str">
        <f>VLOOKUP(C307,hospital_index!A:C,2, FALSE)</f>
        <v>DRG</v>
      </c>
      <c r="F307" s="5" t="str">
        <f>VLOOKUP(C307,hospital_index!A:C,3, FALSE)</f>
        <v>No</v>
      </c>
      <c r="G307" s="8">
        <v>481256786</v>
      </c>
      <c r="H307" s="8">
        <v>186224030</v>
      </c>
      <c r="I307" s="8">
        <v>3302803</v>
      </c>
      <c r="J307" s="8">
        <v>189526833</v>
      </c>
      <c r="K307" s="8">
        <v>173006864</v>
      </c>
      <c r="L307" s="8">
        <v>16519969</v>
      </c>
      <c r="M307" s="9">
        <f t="shared" si="16"/>
        <v>8.7164275044895628E-2</v>
      </c>
      <c r="N307" s="8">
        <v>157329</v>
      </c>
      <c r="O307" s="8">
        <f t="shared" si="17"/>
        <v>189684162</v>
      </c>
      <c r="P307" s="8">
        <v>16677298</v>
      </c>
      <c r="Q307" s="9">
        <f t="shared" si="18"/>
        <v>8.7921404845598017E-2</v>
      </c>
      <c r="R307" s="8">
        <v>11372359</v>
      </c>
      <c r="S307" s="8">
        <v>15587546</v>
      </c>
      <c r="T307" s="8">
        <f t="shared" si="19"/>
        <v>26959905</v>
      </c>
      <c r="U307" s="8">
        <v>135145319</v>
      </c>
      <c r="V307" s="8">
        <v>70888560</v>
      </c>
      <c r="W307" s="8">
        <v>64256759</v>
      </c>
    </row>
    <row r="308" spans="1:23" x14ac:dyDescent="0.25">
      <c r="A308" s="4">
        <v>35</v>
      </c>
      <c r="B308" s="4">
        <v>6920620</v>
      </c>
      <c r="C308" t="s">
        <v>44</v>
      </c>
      <c r="D308" s="5">
        <v>2013</v>
      </c>
      <c r="E308" s="5" t="str">
        <f>VLOOKUP(C308,hospital_index!A:C,2, FALSE)</f>
        <v>DRG</v>
      </c>
      <c r="F308" s="5" t="str">
        <f>VLOOKUP(C308,hospital_index!A:C,3, FALSE)</f>
        <v>No</v>
      </c>
      <c r="G308" s="8">
        <v>496564962</v>
      </c>
      <c r="H308" s="8">
        <v>175893683</v>
      </c>
      <c r="I308" s="8">
        <v>5764826</v>
      </c>
      <c r="J308" s="8">
        <v>181658509</v>
      </c>
      <c r="K308" s="8">
        <v>165933773</v>
      </c>
      <c r="L308" s="8">
        <v>15724736</v>
      </c>
      <c r="M308" s="9">
        <f t="shared" si="16"/>
        <v>8.6562066850389044E-2</v>
      </c>
      <c r="N308" s="8">
        <v>6358379</v>
      </c>
      <c r="O308" s="8">
        <f t="shared" si="17"/>
        <v>188016888</v>
      </c>
      <c r="P308" s="8">
        <v>22083115</v>
      </c>
      <c r="Q308" s="9">
        <f t="shared" si="18"/>
        <v>0.11745282689712426</v>
      </c>
      <c r="R308" s="8">
        <v>13995199</v>
      </c>
      <c r="S308" s="8">
        <v>9898577</v>
      </c>
      <c r="T308" s="8">
        <f t="shared" si="19"/>
        <v>23893776</v>
      </c>
      <c r="U308" s="8">
        <v>135923431</v>
      </c>
      <c r="V308" s="8">
        <v>75892771</v>
      </c>
      <c r="W308" s="8">
        <v>60030660</v>
      </c>
    </row>
    <row r="309" spans="1:23" x14ac:dyDescent="0.25">
      <c r="A309" s="4">
        <v>35</v>
      </c>
      <c r="B309" s="4">
        <v>6920620</v>
      </c>
      <c r="C309" t="s">
        <v>44</v>
      </c>
      <c r="D309" s="5">
        <v>2014</v>
      </c>
      <c r="E309" s="5" t="str">
        <f>VLOOKUP(C309,hospital_index!A:C,2, FALSE)</f>
        <v>DRG</v>
      </c>
      <c r="F309" s="5" t="str">
        <f>VLOOKUP(C309,hospital_index!A:C,3, FALSE)</f>
        <v>No</v>
      </c>
      <c r="G309" s="8">
        <v>525192000</v>
      </c>
      <c r="H309" s="8">
        <v>184788000</v>
      </c>
      <c r="I309" s="8">
        <v>11096000</v>
      </c>
      <c r="J309" s="8">
        <v>195884000</v>
      </c>
      <c r="K309" s="8">
        <v>177457000</v>
      </c>
      <c r="L309" s="8">
        <v>18427000</v>
      </c>
      <c r="M309" s="9">
        <f t="shared" si="16"/>
        <v>9.4070980784545954E-2</v>
      </c>
      <c r="N309" s="8">
        <v>9318000</v>
      </c>
      <c r="O309" s="8">
        <f t="shared" si="17"/>
        <v>205202000</v>
      </c>
      <c r="P309" s="8">
        <v>27745000</v>
      </c>
      <c r="Q309" s="9">
        <f t="shared" si="18"/>
        <v>0.13520823383787683</v>
      </c>
      <c r="R309" s="8">
        <v>10114000</v>
      </c>
      <c r="S309" s="8">
        <v>7631000</v>
      </c>
      <c r="T309" s="8">
        <f t="shared" si="19"/>
        <v>17745000</v>
      </c>
      <c r="U309" s="8">
        <v>144013000</v>
      </c>
      <c r="V309" s="8">
        <v>81235000</v>
      </c>
      <c r="W309" s="8">
        <v>62778000</v>
      </c>
    </row>
    <row r="310" spans="1:23" x14ac:dyDescent="0.25">
      <c r="A310" s="4">
        <v>35</v>
      </c>
      <c r="B310" s="4">
        <v>6920620</v>
      </c>
      <c r="C310" t="s">
        <v>44</v>
      </c>
      <c r="D310" s="5">
        <v>2015</v>
      </c>
      <c r="E310" s="5" t="str">
        <f>VLOOKUP(C310,hospital_index!A:C,2, FALSE)</f>
        <v>DRG</v>
      </c>
      <c r="F310" s="5" t="str">
        <f>VLOOKUP(C310,hospital_index!A:C,3, FALSE)</f>
        <v>No</v>
      </c>
      <c r="G310" s="8">
        <v>552936000</v>
      </c>
      <c r="H310" s="8">
        <v>199854000</v>
      </c>
      <c r="I310" s="8">
        <v>18314000</v>
      </c>
      <c r="J310" s="8">
        <v>218168000</v>
      </c>
      <c r="K310" s="8">
        <v>190602000</v>
      </c>
      <c r="L310" s="8">
        <v>27566000</v>
      </c>
      <c r="M310" s="9">
        <f t="shared" si="16"/>
        <v>0.12635216897070148</v>
      </c>
      <c r="N310" s="8">
        <v>2433000</v>
      </c>
      <c r="O310" s="8">
        <f t="shared" si="17"/>
        <v>220601000</v>
      </c>
      <c r="P310" s="8">
        <v>29999000</v>
      </c>
      <c r="Q310" s="9">
        <f t="shared" si="18"/>
        <v>0.13598759751769032</v>
      </c>
      <c r="R310" s="8">
        <v>1918000</v>
      </c>
      <c r="S310" s="8">
        <v>6085000</v>
      </c>
      <c r="T310" s="8">
        <f t="shared" si="19"/>
        <v>8003000</v>
      </c>
      <c r="U310" s="8">
        <v>149068000</v>
      </c>
      <c r="V310" s="8">
        <v>83702000</v>
      </c>
      <c r="W310" s="8">
        <v>65366000</v>
      </c>
    </row>
    <row r="311" spans="1:23" x14ac:dyDescent="0.25">
      <c r="A311" s="4">
        <v>35</v>
      </c>
      <c r="B311" s="4">
        <v>6920620</v>
      </c>
      <c r="C311" t="s">
        <v>44</v>
      </c>
      <c r="D311" s="5">
        <v>2016</v>
      </c>
      <c r="E311" s="5" t="str">
        <f>VLOOKUP(C311,hospital_index!A:C,2, FALSE)</f>
        <v>DRG</v>
      </c>
      <c r="F311" s="5" t="str">
        <f>VLOOKUP(C311,hospital_index!A:C,3, FALSE)</f>
        <v>No</v>
      </c>
      <c r="G311" s="8">
        <v>605839000</v>
      </c>
      <c r="H311" s="8">
        <v>217263000</v>
      </c>
      <c r="I311" s="8">
        <v>19486000</v>
      </c>
      <c r="J311" s="8">
        <v>236749000</v>
      </c>
      <c r="K311" s="8">
        <v>205184000</v>
      </c>
      <c r="L311" s="8">
        <v>31565000</v>
      </c>
      <c r="M311" s="9">
        <f t="shared" si="16"/>
        <v>0.13332685671322794</v>
      </c>
      <c r="N311" s="8">
        <v>-262000</v>
      </c>
      <c r="O311" s="8">
        <f t="shared" si="17"/>
        <v>236487000</v>
      </c>
      <c r="P311" s="8">
        <v>31303000</v>
      </c>
      <c r="Q311" s="9">
        <f t="shared" si="18"/>
        <v>0.13236668400377188</v>
      </c>
      <c r="R311" s="8">
        <v>1849000</v>
      </c>
      <c r="S311" s="8">
        <v>810000</v>
      </c>
      <c r="T311" s="8">
        <f t="shared" si="19"/>
        <v>2659000</v>
      </c>
      <c r="U311" s="8">
        <v>157647000</v>
      </c>
      <c r="V311" s="8">
        <v>89468000</v>
      </c>
      <c r="W311" s="8">
        <v>68179000</v>
      </c>
    </row>
    <row r="312" spans="1:23" x14ac:dyDescent="0.25">
      <c r="A312" s="4">
        <v>35</v>
      </c>
      <c r="B312" s="4">
        <v>6920620</v>
      </c>
      <c r="C312" t="s">
        <v>44</v>
      </c>
      <c r="D312" s="5">
        <v>2017</v>
      </c>
      <c r="E312" s="5" t="str">
        <f>VLOOKUP(C312,hospital_index!A:C,2, FALSE)</f>
        <v>DRG</v>
      </c>
      <c r="F312" s="5" t="str">
        <f>VLOOKUP(C312,hospital_index!A:C,3, FALSE)</f>
        <v>No</v>
      </c>
      <c r="G312" s="8">
        <v>649924000</v>
      </c>
      <c r="H312" s="8">
        <v>223145000</v>
      </c>
      <c r="I312" s="8">
        <v>10187000</v>
      </c>
      <c r="J312" s="8">
        <v>233332000</v>
      </c>
      <c r="K312" s="8">
        <v>208911000</v>
      </c>
      <c r="L312" s="8">
        <v>24421000</v>
      </c>
      <c r="M312" s="9">
        <f t="shared" si="16"/>
        <v>0.10466202664015223</v>
      </c>
      <c r="N312" s="8">
        <v>12093000</v>
      </c>
      <c r="O312" s="8">
        <f t="shared" si="17"/>
        <v>245425000</v>
      </c>
      <c r="P312" s="8">
        <v>36514000</v>
      </c>
      <c r="Q312" s="9">
        <f t="shared" si="18"/>
        <v>0.14877864928185799</v>
      </c>
      <c r="R312" s="8">
        <v>4608000</v>
      </c>
      <c r="S312" s="8">
        <v>4121000</v>
      </c>
      <c r="T312" s="8">
        <f t="shared" si="19"/>
        <v>8729000</v>
      </c>
      <c r="U312" s="8">
        <v>157816000</v>
      </c>
      <c r="V312" s="8">
        <v>91557000</v>
      </c>
      <c r="W312" s="8">
        <v>66259000</v>
      </c>
    </row>
    <row r="313" spans="1:23" x14ac:dyDescent="0.25">
      <c r="A313" s="4">
        <v>35</v>
      </c>
      <c r="B313" s="4">
        <v>6920620</v>
      </c>
      <c r="C313" t="s">
        <v>44</v>
      </c>
      <c r="D313" s="5">
        <v>2018</v>
      </c>
      <c r="E313" s="5" t="str">
        <f>VLOOKUP(C313,hospital_index!A:C,2, FALSE)</f>
        <v>DRG</v>
      </c>
      <c r="F313" s="5" t="str">
        <f>VLOOKUP(C313,hospital_index!A:C,3, FALSE)</f>
        <v>No</v>
      </c>
      <c r="G313" s="8">
        <v>685212000</v>
      </c>
      <c r="H313" s="8">
        <v>230415000</v>
      </c>
      <c r="I313" s="8">
        <v>5801000</v>
      </c>
      <c r="J313" s="8">
        <v>236216000</v>
      </c>
      <c r="K313" s="8">
        <v>217726000</v>
      </c>
      <c r="L313" s="8">
        <v>18489000</v>
      </c>
      <c r="M313" s="9">
        <f t="shared" si="16"/>
        <v>7.827158194195144E-2</v>
      </c>
      <c r="N313" s="8">
        <v>10095000</v>
      </c>
      <c r="O313" s="8">
        <f t="shared" si="17"/>
        <v>246311000</v>
      </c>
      <c r="P313" s="8">
        <v>28584000</v>
      </c>
      <c r="Q313" s="9">
        <f t="shared" si="18"/>
        <v>0.11604841034302163</v>
      </c>
      <c r="R313" s="8">
        <v>8030000</v>
      </c>
      <c r="S313" s="8">
        <v>6996000</v>
      </c>
      <c r="T313" s="8">
        <f t="shared" si="19"/>
        <v>15026000</v>
      </c>
      <c r="U313" s="8">
        <v>157816000</v>
      </c>
      <c r="V313" s="8">
        <v>91557000</v>
      </c>
      <c r="W313" s="8">
        <v>66259000</v>
      </c>
    </row>
    <row r="314" spans="1:23" x14ac:dyDescent="0.25">
      <c r="A314" s="4">
        <v>36</v>
      </c>
      <c r="B314" s="4">
        <v>6920805</v>
      </c>
      <c r="C314" t="s">
        <v>45</v>
      </c>
      <c r="D314" s="5">
        <v>2006</v>
      </c>
      <c r="E314" s="5" t="str">
        <f>VLOOKUP(C314,hospital_index!A:C,2, FALSE)</f>
        <v>DRG</v>
      </c>
      <c r="F314" s="5" t="str">
        <f>VLOOKUP(C314,hospital_index!A:C,3, FALSE)</f>
        <v>No</v>
      </c>
      <c r="G314" s="8">
        <v>207475018</v>
      </c>
      <c r="H314" s="8">
        <v>104123467</v>
      </c>
      <c r="I314" s="8">
        <v>793335</v>
      </c>
      <c r="J314" s="8">
        <v>104916802</v>
      </c>
      <c r="K314" s="8">
        <v>95181315</v>
      </c>
      <c r="L314" s="8">
        <v>9735487</v>
      </c>
      <c r="M314" s="9">
        <f t="shared" si="16"/>
        <v>9.2792449011169828E-2</v>
      </c>
      <c r="N314" s="8">
        <v>5123917</v>
      </c>
      <c r="O314" s="8">
        <f t="shared" si="17"/>
        <v>110040719</v>
      </c>
      <c r="P314" s="8">
        <v>14859404</v>
      </c>
      <c r="Q314" s="9">
        <f t="shared" si="18"/>
        <v>0.1350355044481307</v>
      </c>
      <c r="R314" s="8">
        <v>7671607</v>
      </c>
      <c r="S314" s="8">
        <v>1901312</v>
      </c>
      <c r="T314" s="8">
        <f t="shared" si="19"/>
        <v>9572919</v>
      </c>
      <c r="U314" s="8" t="s">
        <v>21</v>
      </c>
      <c r="V314" s="8" t="s">
        <v>21</v>
      </c>
      <c r="W314" s="8" t="s">
        <v>21</v>
      </c>
    </row>
    <row r="315" spans="1:23" x14ac:dyDescent="0.25">
      <c r="A315" s="4">
        <v>36</v>
      </c>
      <c r="B315" s="4">
        <v>6920805</v>
      </c>
      <c r="C315" t="s">
        <v>45</v>
      </c>
      <c r="D315" s="5">
        <v>2007</v>
      </c>
      <c r="E315" s="5" t="str">
        <f>VLOOKUP(C315,hospital_index!A:C,2, FALSE)</f>
        <v>DRG</v>
      </c>
      <c r="F315" s="5" t="str">
        <f>VLOOKUP(C315,hospital_index!A:C,3, FALSE)</f>
        <v>No</v>
      </c>
      <c r="G315" s="8">
        <v>254535751</v>
      </c>
      <c r="H315" s="8">
        <v>118580398</v>
      </c>
      <c r="I315" s="8">
        <v>758998</v>
      </c>
      <c r="J315" s="8">
        <v>119339396</v>
      </c>
      <c r="K315" s="8">
        <v>102165448</v>
      </c>
      <c r="L315" s="8">
        <v>17173948</v>
      </c>
      <c r="M315" s="9">
        <f t="shared" si="16"/>
        <v>0.14390845417049036</v>
      </c>
      <c r="N315" s="8">
        <v>9211850</v>
      </c>
      <c r="O315" s="8">
        <f t="shared" si="17"/>
        <v>128551246</v>
      </c>
      <c r="P315" s="8">
        <v>26385798</v>
      </c>
      <c r="Q315" s="9">
        <f t="shared" si="18"/>
        <v>0.20525509336564501</v>
      </c>
      <c r="R315" s="8">
        <v>9060429</v>
      </c>
      <c r="S315" s="8">
        <v>5261230</v>
      </c>
      <c r="T315" s="8">
        <f t="shared" si="19"/>
        <v>14321659</v>
      </c>
      <c r="U315" s="8">
        <v>122763799</v>
      </c>
      <c r="V315" s="8">
        <v>76315140</v>
      </c>
      <c r="W315" s="8">
        <v>46448659</v>
      </c>
    </row>
    <row r="316" spans="1:23" x14ac:dyDescent="0.25">
      <c r="A316" s="4">
        <v>36</v>
      </c>
      <c r="B316" s="4">
        <v>6920805</v>
      </c>
      <c r="C316" t="s">
        <v>45</v>
      </c>
      <c r="D316" s="5">
        <v>2008</v>
      </c>
      <c r="E316" s="5" t="str">
        <f>VLOOKUP(C316,hospital_index!A:C,2, FALSE)</f>
        <v>DRG</v>
      </c>
      <c r="F316" s="5" t="str">
        <f>VLOOKUP(C316,hospital_index!A:C,3, FALSE)</f>
        <v>No</v>
      </c>
      <c r="G316" s="8">
        <v>277748652</v>
      </c>
      <c r="H316" s="8">
        <v>128504109</v>
      </c>
      <c r="I316" s="8">
        <v>836544</v>
      </c>
      <c r="J316" s="8">
        <v>129340653</v>
      </c>
      <c r="K316" s="8">
        <v>112670429</v>
      </c>
      <c r="L316" s="8">
        <v>16670224</v>
      </c>
      <c r="M316" s="9">
        <f t="shared" si="16"/>
        <v>0.12888619017564415</v>
      </c>
      <c r="N316" s="8">
        <v>15620013</v>
      </c>
      <c r="O316" s="8">
        <f t="shared" si="17"/>
        <v>144960666</v>
      </c>
      <c r="P316" s="8">
        <v>32290237</v>
      </c>
      <c r="Q316" s="9">
        <f t="shared" si="18"/>
        <v>0.22275171528254431</v>
      </c>
      <c r="R316" s="8">
        <v>9785778</v>
      </c>
      <c r="S316" s="8">
        <v>5709180</v>
      </c>
      <c r="T316" s="8">
        <f t="shared" si="19"/>
        <v>15494958</v>
      </c>
      <c r="U316" s="8">
        <v>130212556</v>
      </c>
      <c r="V316" s="8">
        <v>82198943</v>
      </c>
      <c r="W316" s="8">
        <v>48013613</v>
      </c>
    </row>
    <row r="317" spans="1:23" x14ac:dyDescent="0.25">
      <c r="A317" s="4">
        <v>36</v>
      </c>
      <c r="B317" s="4">
        <v>6920805</v>
      </c>
      <c r="C317" t="s">
        <v>45</v>
      </c>
      <c r="D317" s="5">
        <v>2009</v>
      </c>
      <c r="E317" s="5" t="str">
        <f>VLOOKUP(C317,hospital_index!A:C,2, FALSE)</f>
        <v>DRG</v>
      </c>
      <c r="F317" s="5" t="str">
        <f>VLOOKUP(C317,hospital_index!A:C,3, FALSE)</f>
        <v>No</v>
      </c>
      <c r="G317" s="8">
        <v>309732000</v>
      </c>
      <c r="H317" s="8">
        <v>146492000</v>
      </c>
      <c r="I317" s="8">
        <v>796000</v>
      </c>
      <c r="J317" s="8">
        <v>147288000</v>
      </c>
      <c r="K317" s="8">
        <v>129707000</v>
      </c>
      <c r="L317" s="8">
        <v>17581000</v>
      </c>
      <c r="M317" s="9">
        <f t="shared" si="16"/>
        <v>0.11936478192384987</v>
      </c>
      <c r="N317" s="8">
        <v>-26373000</v>
      </c>
      <c r="O317" s="8">
        <f t="shared" si="17"/>
        <v>120915000</v>
      </c>
      <c r="P317" s="8">
        <v>-8792000</v>
      </c>
      <c r="Q317" s="9">
        <f t="shared" si="18"/>
        <v>-7.2712235868171854E-2</v>
      </c>
      <c r="R317" s="8">
        <v>11677465</v>
      </c>
      <c r="S317" s="8">
        <v>7290190</v>
      </c>
      <c r="T317" s="8">
        <f t="shared" si="19"/>
        <v>18967655</v>
      </c>
      <c r="U317" s="8">
        <v>138896338</v>
      </c>
      <c r="V317" s="8">
        <v>89917935</v>
      </c>
      <c r="W317" s="8">
        <v>48978403</v>
      </c>
    </row>
    <row r="318" spans="1:23" x14ac:dyDescent="0.25">
      <c r="A318" s="4">
        <v>36</v>
      </c>
      <c r="B318" s="4">
        <v>6920805</v>
      </c>
      <c r="C318" t="s">
        <v>45</v>
      </c>
      <c r="D318" s="5">
        <v>2010</v>
      </c>
      <c r="E318" s="5" t="str">
        <f>VLOOKUP(C318,hospital_index!A:C,2, FALSE)</f>
        <v>DRG</v>
      </c>
      <c r="F318" s="5" t="str">
        <f>VLOOKUP(C318,hospital_index!A:C,3, FALSE)</f>
        <v>No</v>
      </c>
      <c r="G318" s="8">
        <v>327902096</v>
      </c>
      <c r="H318" s="8">
        <v>154924446</v>
      </c>
      <c r="I318" s="8">
        <v>791429</v>
      </c>
      <c r="J318" s="8">
        <v>155715875</v>
      </c>
      <c r="K318" s="8">
        <v>136150462</v>
      </c>
      <c r="L318" s="8">
        <v>19565413</v>
      </c>
      <c r="M318" s="9">
        <f t="shared" si="16"/>
        <v>0.12564815886626846</v>
      </c>
      <c r="N318" s="8">
        <v>20753197</v>
      </c>
      <c r="O318" s="8">
        <f t="shared" si="17"/>
        <v>176469072</v>
      </c>
      <c r="P318" s="8">
        <v>40318610</v>
      </c>
      <c r="Q318" s="9">
        <f t="shared" si="18"/>
        <v>0.22847408638268354</v>
      </c>
      <c r="R318" s="8">
        <v>13713784</v>
      </c>
      <c r="S318" s="8">
        <v>8134141</v>
      </c>
      <c r="T318" s="8">
        <f t="shared" si="19"/>
        <v>21847925</v>
      </c>
      <c r="U318" s="8">
        <v>142529525</v>
      </c>
      <c r="V318" s="8">
        <v>98053976</v>
      </c>
      <c r="W318" s="8">
        <v>44475549</v>
      </c>
    </row>
    <row r="319" spans="1:23" x14ac:dyDescent="0.25">
      <c r="A319" s="4">
        <v>36</v>
      </c>
      <c r="B319" s="4">
        <v>6920805</v>
      </c>
      <c r="C319" t="s">
        <v>45</v>
      </c>
      <c r="D319" s="5">
        <v>2011</v>
      </c>
      <c r="E319" s="5" t="str">
        <f>VLOOKUP(C319,hospital_index!A:C,2, FALSE)</f>
        <v>DRG</v>
      </c>
      <c r="F319" s="5" t="str">
        <f>VLOOKUP(C319,hospital_index!A:C,3, FALSE)</f>
        <v>No</v>
      </c>
      <c r="G319" s="8">
        <v>352177000</v>
      </c>
      <c r="H319" s="8">
        <v>159047000</v>
      </c>
      <c r="I319" s="8">
        <v>737000</v>
      </c>
      <c r="J319" s="8">
        <v>159784000</v>
      </c>
      <c r="K319" s="8">
        <v>142510000</v>
      </c>
      <c r="L319" s="8">
        <v>17274000</v>
      </c>
      <c r="M319" s="9">
        <f t="shared" si="16"/>
        <v>0.10810844640264357</v>
      </c>
      <c r="N319" s="8">
        <v>14583000</v>
      </c>
      <c r="O319" s="8">
        <f t="shared" si="17"/>
        <v>174367000</v>
      </c>
      <c r="P319" s="8">
        <v>31857000</v>
      </c>
      <c r="Q319" s="9">
        <f t="shared" si="18"/>
        <v>0.18270085509299352</v>
      </c>
      <c r="R319" s="8">
        <v>16862000</v>
      </c>
      <c r="S319" s="8">
        <v>5099000</v>
      </c>
      <c r="T319" s="8">
        <f t="shared" si="19"/>
        <v>21961000</v>
      </c>
      <c r="U319" s="8">
        <v>144002000</v>
      </c>
      <c r="V319" s="8">
        <v>105375000</v>
      </c>
      <c r="W319" s="8">
        <v>38627000</v>
      </c>
    </row>
    <row r="320" spans="1:23" x14ac:dyDescent="0.25">
      <c r="A320" s="4">
        <v>36</v>
      </c>
      <c r="B320" s="4">
        <v>6920805</v>
      </c>
      <c r="C320" t="s">
        <v>45</v>
      </c>
      <c r="D320" s="5">
        <v>2012</v>
      </c>
      <c r="E320" s="5" t="str">
        <f>VLOOKUP(C320,hospital_index!A:C,2, FALSE)</f>
        <v>DRG</v>
      </c>
      <c r="F320" s="5" t="str">
        <f>VLOOKUP(C320,hospital_index!A:C,3, FALSE)</f>
        <v>No</v>
      </c>
      <c r="G320" s="8">
        <v>377789000</v>
      </c>
      <c r="H320" s="8">
        <v>160894000</v>
      </c>
      <c r="I320" s="8">
        <v>3164000</v>
      </c>
      <c r="J320" s="8">
        <v>164058000</v>
      </c>
      <c r="K320" s="8">
        <v>145529000</v>
      </c>
      <c r="L320" s="8">
        <v>18529000</v>
      </c>
      <c r="M320" s="9">
        <f t="shared" si="16"/>
        <v>0.11294176449792147</v>
      </c>
      <c r="N320" s="8">
        <v>6633000</v>
      </c>
      <c r="O320" s="8">
        <f t="shared" si="17"/>
        <v>170691000</v>
      </c>
      <c r="P320" s="8">
        <v>25162000</v>
      </c>
      <c r="Q320" s="9">
        <f t="shared" si="18"/>
        <v>0.14741257594132087</v>
      </c>
      <c r="R320" s="8">
        <v>16536000</v>
      </c>
      <c r="S320" s="8">
        <v>7098000</v>
      </c>
      <c r="T320" s="8">
        <f t="shared" si="19"/>
        <v>23634000</v>
      </c>
      <c r="U320" s="8">
        <v>149099000</v>
      </c>
      <c r="V320" s="8">
        <v>108753000</v>
      </c>
      <c r="W320" s="8">
        <v>40346000</v>
      </c>
    </row>
    <row r="321" spans="1:23" x14ac:dyDescent="0.25">
      <c r="A321" s="4">
        <v>36</v>
      </c>
      <c r="B321" s="4">
        <v>6920805</v>
      </c>
      <c r="C321" t="s">
        <v>45</v>
      </c>
      <c r="D321" s="5">
        <v>2013</v>
      </c>
      <c r="E321" s="5" t="str">
        <f>VLOOKUP(C321,hospital_index!A:C,2, FALSE)</f>
        <v>DRG</v>
      </c>
      <c r="F321" s="5" t="str">
        <f>VLOOKUP(C321,hospital_index!A:C,3, FALSE)</f>
        <v>No</v>
      </c>
      <c r="G321" s="8">
        <v>417427000</v>
      </c>
      <c r="H321" s="8">
        <v>174461000</v>
      </c>
      <c r="I321" s="8">
        <v>1955000</v>
      </c>
      <c r="J321" s="8">
        <v>176416000</v>
      </c>
      <c r="K321" s="8">
        <v>159427000</v>
      </c>
      <c r="L321" s="8">
        <v>16989000</v>
      </c>
      <c r="M321" s="9">
        <f t="shared" si="16"/>
        <v>9.6300789044077628E-2</v>
      </c>
      <c r="N321" s="8">
        <v>13528000</v>
      </c>
      <c r="O321" s="8">
        <f t="shared" si="17"/>
        <v>189944000</v>
      </c>
      <c r="P321" s="8">
        <v>30517000</v>
      </c>
      <c r="Q321" s="9">
        <f t="shared" si="18"/>
        <v>0.16066314282104199</v>
      </c>
      <c r="R321" s="8">
        <v>15945000</v>
      </c>
      <c r="S321" s="8">
        <v>8583000</v>
      </c>
      <c r="T321" s="8">
        <f t="shared" si="19"/>
        <v>24528000</v>
      </c>
      <c r="U321" s="8">
        <v>157053000</v>
      </c>
      <c r="V321" s="8">
        <v>118923000</v>
      </c>
      <c r="W321" s="8">
        <v>38130000</v>
      </c>
    </row>
    <row r="322" spans="1:23" x14ac:dyDescent="0.25">
      <c r="A322" s="4">
        <v>36</v>
      </c>
      <c r="B322" s="4">
        <v>6920805</v>
      </c>
      <c r="C322" t="s">
        <v>45</v>
      </c>
      <c r="D322" s="5">
        <v>2014</v>
      </c>
      <c r="E322" s="5" t="str">
        <f>VLOOKUP(C322,hospital_index!A:C,2, FALSE)</f>
        <v>DRG</v>
      </c>
      <c r="F322" s="5" t="str">
        <f>VLOOKUP(C322,hospital_index!A:C,3, FALSE)</f>
        <v>No</v>
      </c>
      <c r="G322" s="8">
        <v>449074000</v>
      </c>
      <c r="H322" s="8">
        <v>185907000</v>
      </c>
      <c r="I322" s="8">
        <v>2185000</v>
      </c>
      <c r="J322" s="8">
        <v>188092000</v>
      </c>
      <c r="K322" s="8">
        <v>173453000</v>
      </c>
      <c r="L322" s="8">
        <v>14639000</v>
      </c>
      <c r="M322" s="9">
        <f t="shared" si="16"/>
        <v>7.7828934776598691E-2</v>
      </c>
      <c r="N322" s="8">
        <v>14929000</v>
      </c>
      <c r="O322" s="8">
        <f t="shared" si="17"/>
        <v>203021000</v>
      </c>
      <c r="P322" s="8">
        <v>29568000</v>
      </c>
      <c r="Q322" s="9">
        <f t="shared" si="18"/>
        <v>0.14564010619591078</v>
      </c>
      <c r="R322" s="8">
        <v>15182000</v>
      </c>
      <c r="S322" s="8">
        <v>8033000</v>
      </c>
      <c r="T322" s="8">
        <f t="shared" si="19"/>
        <v>23215000</v>
      </c>
      <c r="U322" s="8">
        <v>157913000</v>
      </c>
      <c r="V322" s="8">
        <v>119703000</v>
      </c>
      <c r="W322" s="8">
        <v>38210000</v>
      </c>
    </row>
    <row r="323" spans="1:23" x14ac:dyDescent="0.25">
      <c r="A323" s="4">
        <v>36</v>
      </c>
      <c r="B323" s="4">
        <v>6920805</v>
      </c>
      <c r="C323" t="s">
        <v>45</v>
      </c>
      <c r="D323" s="5">
        <v>2015</v>
      </c>
      <c r="E323" s="5" t="str">
        <f>VLOOKUP(C323,hospital_index!A:C,2, FALSE)</f>
        <v>DRG</v>
      </c>
      <c r="F323" s="5" t="str">
        <f>VLOOKUP(C323,hospital_index!A:C,3, FALSE)</f>
        <v>No</v>
      </c>
      <c r="G323" s="8">
        <v>495737000</v>
      </c>
      <c r="H323" s="8">
        <v>204623000</v>
      </c>
      <c r="I323" s="8">
        <v>5255000</v>
      </c>
      <c r="J323" s="8">
        <v>209878000</v>
      </c>
      <c r="K323" s="8">
        <v>182741000</v>
      </c>
      <c r="L323" s="8">
        <v>27137000</v>
      </c>
      <c r="M323" s="9">
        <f t="shared" ref="M323:M386" si="20">L323/J323</f>
        <v>0.12929892604274865</v>
      </c>
      <c r="N323" s="8">
        <v>13064000</v>
      </c>
      <c r="O323" s="8">
        <f t="shared" ref="O323:O386" si="21">J323+N323</f>
        <v>222942000</v>
      </c>
      <c r="P323" s="8">
        <v>40201000</v>
      </c>
      <c r="Q323" s="9">
        <f t="shared" ref="Q323:Q386" si="22">P323/O323</f>
        <v>0.18032044208807671</v>
      </c>
      <c r="R323" s="8">
        <v>6128000</v>
      </c>
      <c r="S323" s="8">
        <v>3450000</v>
      </c>
      <c r="T323" s="8">
        <f t="shared" ref="T323:T386" si="23">R323+S323</f>
        <v>9578000</v>
      </c>
      <c r="U323" s="8">
        <v>157016000</v>
      </c>
      <c r="V323" s="8">
        <v>123592000</v>
      </c>
      <c r="W323" s="8">
        <v>33424000</v>
      </c>
    </row>
    <row r="324" spans="1:23" x14ac:dyDescent="0.25">
      <c r="A324" s="4">
        <v>36</v>
      </c>
      <c r="B324" s="4">
        <v>6920805</v>
      </c>
      <c r="C324" t="s">
        <v>45</v>
      </c>
      <c r="D324" s="5">
        <v>2016</v>
      </c>
      <c r="E324" s="5" t="str">
        <f>VLOOKUP(C324,hospital_index!A:C,2, FALSE)</f>
        <v>DRG</v>
      </c>
      <c r="F324" s="5" t="str">
        <f>VLOOKUP(C324,hospital_index!A:C,3, FALSE)</f>
        <v>No</v>
      </c>
      <c r="G324" s="8">
        <v>527365000</v>
      </c>
      <c r="H324" s="8">
        <v>223786000</v>
      </c>
      <c r="I324" s="8">
        <v>3632000</v>
      </c>
      <c r="J324" s="8">
        <v>227418000</v>
      </c>
      <c r="K324" s="8">
        <v>199409000</v>
      </c>
      <c r="L324" s="8">
        <v>28009000</v>
      </c>
      <c r="M324" s="9">
        <f t="shared" si="20"/>
        <v>0.12316087556833671</v>
      </c>
      <c r="N324" s="8">
        <v>86000</v>
      </c>
      <c r="O324" s="8">
        <f t="shared" si="21"/>
        <v>227504000</v>
      </c>
      <c r="P324" s="8">
        <v>28095000</v>
      </c>
      <c r="Q324" s="9">
        <f t="shared" si="22"/>
        <v>0.12349233420071735</v>
      </c>
      <c r="R324" s="8">
        <v>6771000</v>
      </c>
      <c r="S324" s="8">
        <v>3712000</v>
      </c>
      <c r="T324" s="8">
        <f t="shared" si="23"/>
        <v>10483000</v>
      </c>
      <c r="U324" s="8">
        <v>160741000</v>
      </c>
      <c r="V324" s="8">
        <v>126941000</v>
      </c>
      <c r="W324" s="8">
        <v>33800000</v>
      </c>
    </row>
    <row r="325" spans="1:23" x14ac:dyDescent="0.25">
      <c r="A325" s="4">
        <v>36</v>
      </c>
      <c r="B325" s="4">
        <v>6920805</v>
      </c>
      <c r="C325" t="s">
        <v>45</v>
      </c>
      <c r="D325" s="5">
        <v>2017</v>
      </c>
      <c r="E325" s="5" t="str">
        <f>VLOOKUP(C325,hospital_index!A:C,2, FALSE)</f>
        <v>DRG</v>
      </c>
      <c r="F325" s="5" t="str">
        <f>VLOOKUP(C325,hospital_index!A:C,3, FALSE)</f>
        <v>No</v>
      </c>
      <c r="G325" s="8">
        <v>556939000</v>
      </c>
      <c r="H325" s="8">
        <v>226788000</v>
      </c>
      <c r="I325" s="8">
        <v>3110000</v>
      </c>
      <c r="J325" s="8">
        <v>229898000</v>
      </c>
      <c r="K325" s="8">
        <v>203611000</v>
      </c>
      <c r="L325" s="8">
        <v>26287000</v>
      </c>
      <c r="M325" s="9">
        <f t="shared" si="20"/>
        <v>0.11434201254469373</v>
      </c>
      <c r="N325" s="8">
        <v>13980000</v>
      </c>
      <c r="O325" s="8">
        <f t="shared" si="21"/>
        <v>243878000</v>
      </c>
      <c r="P325" s="8">
        <v>40267000</v>
      </c>
      <c r="Q325" s="9">
        <f t="shared" si="22"/>
        <v>0.16511124414666351</v>
      </c>
      <c r="R325" s="8">
        <v>14379000</v>
      </c>
      <c r="S325" s="8">
        <v>492000</v>
      </c>
      <c r="T325" s="8">
        <f t="shared" si="23"/>
        <v>14871000</v>
      </c>
      <c r="U325" s="8">
        <v>165788000</v>
      </c>
      <c r="V325" s="8">
        <v>133064000</v>
      </c>
      <c r="W325" s="8">
        <v>32724000</v>
      </c>
    </row>
    <row r="326" spans="1:23" x14ac:dyDescent="0.25">
      <c r="A326" s="4">
        <v>36</v>
      </c>
      <c r="B326" s="4">
        <v>6920805</v>
      </c>
      <c r="C326" t="s">
        <v>45</v>
      </c>
      <c r="D326" s="5">
        <v>2018</v>
      </c>
      <c r="E326" s="5" t="str">
        <f>VLOOKUP(C326,hospital_index!A:C,2, FALSE)</f>
        <v>DRG</v>
      </c>
      <c r="F326" s="5" t="str">
        <f>VLOOKUP(C326,hospital_index!A:C,3, FALSE)</f>
        <v>No</v>
      </c>
      <c r="G326" s="8">
        <v>593048000</v>
      </c>
      <c r="H326" s="8">
        <v>235257000</v>
      </c>
      <c r="I326" s="8">
        <v>4830000</v>
      </c>
      <c r="J326" s="8">
        <v>240087000</v>
      </c>
      <c r="K326" s="8">
        <v>208590000</v>
      </c>
      <c r="L326" s="8">
        <v>31497000</v>
      </c>
      <c r="M326" s="9">
        <f t="shared" si="20"/>
        <v>0.13118994364542852</v>
      </c>
      <c r="N326" s="8">
        <v>9135000</v>
      </c>
      <c r="O326" s="8">
        <f t="shared" si="21"/>
        <v>249222000</v>
      </c>
      <c r="P326" s="8">
        <v>40632000</v>
      </c>
      <c r="Q326" s="9">
        <f t="shared" si="22"/>
        <v>0.16303536605917615</v>
      </c>
      <c r="R326" s="8">
        <v>15118000</v>
      </c>
      <c r="S326" s="8">
        <v>3635000</v>
      </c>
      <c r="T326" s="8">
        <f t="shared" si="23"/>
        <v>18753000</v>
      </c>
      <c r="U326" s="8">
        <v>181751000</v>
      </c>
      <c r="V326" s="8">
        <v>136593000</v>
      </c>
      <c r="W326" s="8">
        <v>45158000</v>
      </c>
    </row>
    <row r="327" spans="1:23" x14ac:dyDescent="0.25">
      <c r="A327" s="4">
        <v>37</v>
      </c>
      <c r="B327" s="4">
        <v>6920207</v>
      </c>
      <c r="C327" t="s">
        <v>46</v>
      </c>
      <c r="D327" s="5">
        <v>2006</v>
      </c>
      <c r="E327" s="5" t="str">
        <f>VLOOKUP(C327,hospital_index!A:C,2, FALSE)</f>
        <v>DRG</v>
      </c>
      <c r="F327" s="5" t="str">
        <f>VLOOKUP(C327,hospital_index!A:C,3, FALSE)</f>
        <v>No</v>
      </c>
      <c r="G327" s="8">
        <v>267042104</v>
      </c>
      <c r="H327" s="8">
        <v>128727936</v>
      </c>
      <c r="I327" s="8">
        <v>5028827</v>
      </c>
      <c r="J327" s="8">
        <v>133756763</v>
      </c>
      <c r="K327" s="8">
        <v>124538959</v>
      </c>
      <c r="L327" s="8">
        <v>9217804</v>
      </c>
      <c r="M327" s="9">
        <f t="shared" si="20"/>
        <v>6.8914676112489359E-2</v>
      </c>
      <c r="N327" s="8">
        <v>-2914873</v>
      </c>
      <c r="O327" s="8">
        <f t="shared" si="21"/>
        <v>130841890</v>
      </c>
      <c r="P327" s="8">
        <v>6302931</v>
      </c>
      <c r="Q327" s="9">
        <f t="shared" si="22"/>
        <v>4.8172118271908176E-2</v>
      </c>
      <c r="R327" s="8">
        <v>7553523</v>
      </c>
      <c r="S327" s="8">
        <v>9424906</v>
      </c>
      <c r="T327" s="8">
        <f t="shared" si="23"/>
        <v>16978429</v>
      </c>
      <c r="U327" s="8" t="s">
        <v>21</v>
      </c>
      <c r="V327" s="8" t="s">
        <v>21</v>
      </c>
      <c r="W327" s="8" t="s">
        <v>21</v>
      </c>
    </row>
    <row r="328" spans="1:23" x14ac:dyDescent="0.25">
      <c r="A328" s="4">
        <v>37</v>
      </c>
      <c r="B328" s="4">
        <v>6920207</v>
      </c>
      <c r="C328" t="s">
        <v>46</v>
      </c>
      <c r="D328" s="5">
        <v>2007</v>
      </c>
      <c r="E328" s="5" t="str">
        <f>VLOOKUP(C328,hospital_index!A:C,2, FALSE)</f>
        <v>DRG</v>
      </c>
      <c r="F328" s="5" t="str">
        <f>VLOOKUP(C328,hospital_index!A:C,3, FALSE)</f>
        <v>No</v>
      </c>
      <c r="G328" s="8">
        <v>277627598</v>
      </c>
      <c r="H328" s="8">
        <v>129833916</v>
      </c>
      <c r="I328" s="8">
        <v>4443741</v>
      </c>
      <c r="J328" s="8">
        <v>134277657</v>
      </c>
      <c r="K328" s="8">
        <v>136262916</v>
      </c>
      <c r="L328" s="8">
        <v>-1985529</v>
      </c>
      <c r="M328" s="9">
        <f t="shared" si="20"/>
        <v>-1.4786741475538257E-2</v>
      </c>
      <c r="N328" s="8">
        <v>6911739</v>
      </c>
      <c r="O328" s="8">
        <f t="shared" si="21"/>
        <v>141189396</v>
      </c>
      <c r="P328" s="8">
        <v>4926480</v>
      </c>
      <c r="Q328" s="9">
        <f t="shared" si="22"/>
        <v>3.4892705398357253E-2</v>
      </c>
      <c r="R328" s="8">
        <v>7939065</v>
      </c>
      <c r="S328" s="8">
        <v>10517238</v>
      </c>
      <c r="T328" s="8">
        <f t="shared" si="23"/>
        <v>18456303</v>
      </c>
      <c r="U328" s="8">
        <v>157404117</v>
      </c>
      <c r="V328" s="8">
        <v>54438264</v>
      </c>
      <c r="W328" s="8">
        <v>102965753</v>
      </c>
    </row>
    <row r="329" spans="1:23" x14ac:dyDescent="0.25">
      <c r="A329" s="4">
        <v>37</v>
      </c>
      <c r="B329" s="4">
        <v>6920207</v>
      </c>
      <c r="C329" t="s">
        <v>46</v>
      </c>
      <c r="D329" s="5">
        <v>2008</v>
      </c>
      <c r="E329" s="5" t="str">
        <f>VLOOKUP(C329,hospital_index!A:C,2, FALSE)</f>
        <v>DRG</v>
      </c>
      <c r="F329" s="5" t="str">
        <f>VLOOKUP(C329,hospital_index!A:C,3, FALSE)</f>
        <v>No</v>
      </c>
      <c r="G329" s="8">
        <v>304730014</v>
      </c>
      <c r="H329" s="8">
        <v>128799305</v>
      </c>
      <c r="I329" s="8">
        <v>4903236</v>
      </c>
      <c r="J329" s="8">
        <v>133702541</v>
      </c>
      <c r="K329" s="8">
        <v>138168472</v>
      </c>
      <c r="L329" s="8">
        <v>-174130</v>
      </c>
      <c r="M329" s="9">
        <f t="shared" si="20"/>
        <v>-1.302368666276881E-3</v>
      </c>
      <c r="N329" s="8">
        <v>-174130</v>
      </c>
      <c r="O329" s="8">
        <f t="shared" si="21"/>
        <v>133528411</v>
      </c>
      <c r="P329" s="8">
        <v>-4640061</v>
      </c>
      <c r="Q329" s="9">
        <f t="shared" si="22"/>
        <v>-3.4749615945029108E-2</v>
      </c>
      <c r="R329" s="8">
        <v>8903803</v>
      </c>
      <c r="S329" s="8">
        <v>12857483</v>
      </c>
      <c r="T329" s="8">
        <f t="shared" si="23"/>
        <v>21761286</v>
      </c>
      <c r="U329" s="8">
        <v>160299607</v>
      </c>
      <c r="V329" s="8">
        <v>60550568</v>
      </c>
      <c r="W329" s="8">
        <v>99749039</v>
      </c>
    </row>
    <row r="330" spans="1:23" x14ac:dyDescent="0.25">
      <c r="A330" s="4">
        <v>37</v>
      </c>
      <c r="B330" s="4">
        <v>6920207</v>
      </c>
      <c r="C330" t="s">
        <v>46</v>
      </c>
      <c r="D330" s="5">
        <v>2009</v>
      </c>
      <c r="E330" s="5" t="str">
        <f>VLOOKUP(C330,hospital_index!A:C,2, FALSE)</f>
        <v>DRG</v>
      </c>
      <c r="F330" s="5" t="str">
        <f>VLOOKUP(C330,hospital_index!A:C,3, FALSE)</f>
        <v>No</v>
      </c>
      <c r="G330" s="8">
        <v>302792966</v>
      </c>
      <c r="H330" s="8">
        <v>144529574</v>
      </c>
      <c r="I330" s="8">
        <v>4106215</v>
      </c>
      <c r="J330" s="8">
        <v>148635789</v>
      </c>
      <c r="K330" s="8">
        <v>146699623</v>
      </c>
      <c r="L330" s="8">
        <v>1936166</v>
      </c>
      <c r="M330" s="9">
        <f t="shared" si="20"/>
        <v>1.3026243632346177E-2</v>
      </c>
      <c r="N330" s="8">
        <v>-829678</v>
      </c>
      <c r="O330" s="8">
        <f t="shared" si="21"/>
        <v>147806111</v>
      </c>
      <c r="P330" s="8">
        <v>1106488</v>
      </c>
      <c r="Q330" s="9">
        <f t="shared" si="22"/>
        <v>7.4860774870126991E-3</v>
      </c>
      <c r="R330" s="8">
        <v>9777883</v>
      </c>
      <c r="S330" s="8">
        <v>17438791</v>
      </c>
      <c r="T330" s="8">
        <f t="shared" si="23"/>
        <v>27216674</v>
      </c>
      <c r="U330" s="8">
        <v>161610586</v>
      </c>
      <c r="V330" s="8">
        <v>68933721</v>
      </c>
      <c r="W330" s="8">
        <v>92676865</v>
      </c>
    </row>
    <row r="331" spans="1:23" x14ac:dyDescent="0.25">
      <c r="A331" s="4">
        <v>37</v>
      </c>
      <c r="B331" s="4">
        <v>6920207</v>
      </c>
      <c r="C331" t="s">
        <v>46</v>
      </c>
      <c r="D331" s="5">
        <v>2010</v>
      </c>
      <c r="E331" s="5" t="str">
        <f>VLOOKUP(C331,hospital_index!A:C,2, FALSE)</f>
        <v>DRG</v>
      </c>
      <c r="F331" s="5" t="str">
        <f>VLOOKUP(C331,hospital_index!A:C,3, FALSE)</f>
        <v>No</v>
      </c>
      <c r="G331" s="8">
        <v>333889410</v>
      </c>
      <c r="H331" s="8">
        <v>162917540</v>
      </c>
      <c r="I331" s="8">
        <v>5126422</v>
      </c>
      <c r="J331" s="8">
        <v>168043962</v>
      </c>
      <c r="K331" s="8">
        <v>155187548</v>
      </c>
      <c r="L331" s="8">
        <v>12856414</v>
      </c>
      <c r="M331" s="9">
        <f t="shared" si="20"/>
        <v>7.6506253762333928E-2</v>
      </c>
      <c r="N331" s="8">
        <v>1356361</v>
      </c>
      <c r="O331" s="8">
        <f t="shared" si="21"/>
        <v>169400323</v>
      </c>
      <c r="P331" s="8">
        <v>14212775</v>
      </c>
      <c r="Q331" s="9">
        <f t="shared" si="22"/>
        <v>8.3900518890982281E-2</v>
      </c>
      <c r="R331" s="8">
        <v>12728916</v>
      </c>
      <c r="S331" s="8">
        <v>15958330</v>
      </c>
      <c r="T331" s="8">
        <f t="shared" si="23"/>
        <v>28687246</v>
      </c>
      <c r="U331" s="8">
        <v>156990701</v>
      </c>
      <c r="V331" s="8">
        <v>69074130</v>
      </c>
      <c r="W331" s="8">
        <v>87916571</v>
      </c>
    </row>
    <row r="332" spans="1:23" x14ac:dyDescent="0.25">
      <c r="A332" s="4">
        <v>37</v>
      </c>
      <c r="B332" s="4">
        <v>6920207</v>
      </c>
      <c r="C332" t="s">
        <v>46</v>
      </c>
      <c r="D332" s="5">
        <v>2011</v>
      </c>
      <c r="E332" s="5" t="str">
        <f>VLOOKUP(C332,hospital_index!A:C,2, FALSE)</f>
        <v>DRG</v>
      </c>
      <c r="F332" s="5" t="str">
        <f>VLOOKUP(C332,hospital_index!A:C,3, FALSE)</f>
        <v>No</v>
      </c>
      <c r="G332" s="8">
        <v>365906118</v>
      </c>
      <c r="H332" s="8">
        <v>166677792</v>
      </c>
      <c r="I332" s="8">
        <v>5644910</v>
      </c>
      <c r="J332" s="8">
        <v>172322702</v>
      </c>
      <c r="K332" s="8">
        <v>160314920</v>
      </c>
      <c r="L332" s="8">
        <v>12007782</v>
      </c>
      <c r="M332" s="9">
        <f t="shared" si="20"/>
        <v>6.9681950553444783E-2</v>
      </c>
      <c r="N332" s="8">
        <v>921326</v>
      </c>
      <c r="O332" s="8">
        <f t="shared" si="21"/>
        <v>173244028</v>
      </c>
      <c r="P332" s="8">
        <v>12929108</v>
      </c>
      <c r="Q332" s="9">
        <f t="shared" si="22"/>
        <v>7.4629458511551117E-2</v>
      </c>
      <c r="R332" s="8">
        <v>11867802</v>
      </c>
      <c r="S332" s="8">
        <v>11696879</v>
      </c>
      <c r="T332" s="8">
        <f t="shared" si="23"/>
        <v>23564681</v>
      </c>
      <c r="U332" s="8">
        <v>164723396</v>
      </c>
      <c r="V332" s="8">
        <v>76906907</v>
      </c>
      <c r="W332" s="8">
        <v>87816489</v>
      </c>
    </row>
    <row r="333" spans="1:23" x14ac:dyDescent="0.25">
      <c r="A333" s="4">
        <v>37</v>
      </c>
      <c r="B333" s="4">
        <v>6920207</v>
      </c>
      <c r="C333" t="s">
        <v>46</v>
      </c>
      <c r="D333" s="5">
        <v>2012</v>
      </c>
      <c r="E333" s="5" t="str">
        <f>VLOOKUP(C333,hospital_index!A:C,2, FALSE)</f>
        <v>DRG</v>
      </c>
      <c r="F333" s="5" t="str">
        <f>VLOOKUP(C333,hospital_index!A:C,3, FALSE)</f>
        <v>No</v>
      </c>
      <c r="G333" s="8">
        <v>395065074</v>
      </c>
      <c r="H333" s="8">
        <v>164379803</v>
      </c>
      <c r="I333" s="8">
        <v>6476338</v>
      </c>
      <c r="J333" s="8">
        <v>170856141</v>
      </c>
      <c r="K333" s="8">
        <v>155732173</v>
      </c>
      <c r="L333" s="8">
        <v>15123968</v>
      </c>
      <c r="M333" s="9">
        <f t="shared" si="20"/>
        <v>8.8518726406210946E-2</v>
      </c>
      <c r="N333" s="8">
        <v>1858036</v>
      </c>
      <c r="O333" s="8">
        <f t="shared" si="21"/>
        <v>172714177</v>
      </c>
      <c r="P333" s="8">
        <v>16982004</v>
      </c>
      <c r="Q333" s="9">
        <f t="shared" si="22"/>
        <v>9.8324319954348621E-2</v>
      </c>
      <c r="R333" s="8">
        <v>13845247</v>
      </c>
      <c r="S333" s="8">
        <v>13895839</v>
      </c>
      <c r="T333" s="8">
        <f t="shared" si="23"/>
        <v>27741086</v>
      </c>
      <c r="U333" s="8">
        <v>173841456</v>
      </c>
      <c r="V333" s="8">
        <v>85154637</v>
      </c>
      <c r="W333" s="8">
        <v>88686819</v>
      </c>
    </row>
    <row r="334" spans="1:23" x14ac:dyDescent="0.25">
      <c r="A334" s="4">
        <v>37</v>
      </c>
      <c r="B334" s="4">
        <v>6920207</v>
      </c>
      <c r="C334" t="s">
        <v>46</v>
      </c>
      <c r="D334" s="5">
        <v>2013</v>
      </c>
      <c r="E334" s="5" t="str">
        <f>VLOOKUP(C334,hospital_index!A:C,2, FALSE)</f>
        <v>DRG</v>
      </c>
      <c r="F334" s="5" t="str">
        <f>VLOOKUP(C334,hospital_index!A:C,3, FALSE)</f>
        <v>No</v>
      </c>
      <c r="G334" s="8">
        <v>446602407</v>
      </c>
      <c r="H334" s="8">
        <v>170348990</v>
      </c>
      <c r="I334" s="8">
        <v>7786332</v>
      </c>
      <c r="J334" s="8">
        <v>178135322</v>
      </c>
      <c r="K334" s="8">
        <v>166693709</v>
      </c>
      <c r="L334" s="8">
        <v>11441613</v>
      </c>
      <c r="M334" s="9">
        <f t="shared" si="20"/>
        <v>6.4229894843651505E-2</v>
      </c>
      <c r="N334" s="8">
        <v>2572391</v>
      </c>
      <c r="O334" s="8">
        <f t="shared" si="21"/>
        <v>180707713</v>
      </c>
      <c r="P334" s="8">
        <v>14014004</v>
      </c>
      <c r="Q334" s="9">
        <f t="shared" si="22"/>
        <v>7.7550668797407671E-2</v>
      </c>
      <c r="R334" s="8">
        <v>15764014</v>
      </c>
      <c r="S334" s="8">
        <v>14128143</v>
      </c>
      <c r="T334" s="8">
        <f t="shared" si="23"/>
        <v>29892157</v>
      </c>
      <c r="U334" s="8">
        <v>187501745</v>
      </c>
      <c r="V334" s="8">
        <v>94155451</v>
      </c>
      <c r="W334" s="8">
        <v>93346294</v>
      </c>
    </row>
    <row r="335" spans="1:23" x14ac:dyDescent="0.25">
      <c r="A335" s="4">
        <v>37</v>
      </c>
      <c r="B335" s="4">
        <v>6920207</v>
      </c>
      <c r="C335" t="s">
        <v>46</v>
      </c>
      <c r="D335" s="5">
        <v>2014</v>
      </c>
      <c r="E335" s="5" t="str">
        <f>VLOOKUP(C335,hospital_index!A:C,2, FALSE)</f>
        <v>DRG</v>
      </c>
      <c r="F335" s="5" t="str">
        <f>VLOOKUP(C335,hospital_index!A:C,3, FALSE)</f>
        <v>No</v>
      </c>
      <c r="G335" s="8">
        <v>499578624</v>
      </c>
      <c r="H335" s="8">
        <v>188278660</v>
      </c>
      <c r="I335" s="8">
        <v>12264424</v>
      </c>
      <c r="J335" s="8">
        <v>200543084</v>
      </c>
      <c r="K335" s="8">
        <v>183204151</v>
      </c>
      <c r="L335" s="8">
        <v>17338933</v>
      </c>
      <c r="M335" s="9">
        <f t="shared" si="20"/>
        <v>8.6459890085264668E-2</v>
      </c>
      <c r="N335" s="8">
        <v>2262052</v>
      </c>
      <c r="O335" s="8">
        <f t="shared" si="21"/>
        <v>202805136</v>
      </c>
      <c r="P335" s="8">
        <v>19600985</v>
      </c>
      <c r="Q335" s="9">
        <f t="shared" si="22"/>
        <v>9.6649352115027301E-2</v>
      </c>
      <c r="R335" s="8">
        <v>11662310</v>
      </c>
      <c r="S335" s="8">
        <v>15963751</v>
      </c>
      <c r="T335" s="8">
        <f t="shared" si="23"/>
        <v>27626061</v>
      </c>
      <c r="U335" s="8">
        <v>196163123</v>
      </c>
      <c r="V335" s="8">
        <v>104078582</v>
      </c>
      <c r="W335" s="8">
        <v>92084541</v>
      </c>
    </row>
    <row r="336" spans="1:23" x14ac:dyDescent="0.25">
      <c r="A336" s="4">
        <v>37</v>
      </c>
      <c r="B336" s="4">
        <v>6920207</v>
      </c>
      <c r="C336" t="s">
        <v>46</v>
      </c>
      <c r="D336" s="5">
        <v>2015</v>
      </c>
      <c r="E336" s="5" t="str">
        <f>VLOOKUP(C336,hospital_index!A:C,2, FALSE)</f>
        <v>DRG</v>
      </c>
      <c r="F336" s="5" t="str">
        <f>VLOOKUP(C336,hospital_index!A:C,3, FALSE)</f>
        <v>No</v>
      </c>
      <c r="G336" s="8">
        <v>525184000</v>
      </c>
      <c r="H336" s="8">
        <v>202852000</v>
      </c>
      <c r="I336" s="8">
        <v>18377000</v>
      </c>
      <c r="J336" s="8">
        <v>221229000</v>
      </c>
      <c r="K336" s="8">
        <v>200182000</v>
      </c>
      <c r="L336" s="8">
        <v>21047000</v>
      </c>
      <c r="M336" s="9">
        <f t="shared" si="20"/>
        <v>9.5136713541172271E-2</v>
      </c>
      <c r="N336" s="8">
        <v>3433000</v>
      </c>
      <c r="O336" s="8">
        <f t="shared" si="21"/>
        <v>224662000</v>
      </c>
      <c r="P336" s="8">
        <v>24480000</v>
      </c>
      <c r="Q336" s="9">
        <f t="shared" si="22"/>
        <v>0.10896368767303771</v>
      </c>
      <c r="R336" s="8">
        <v>7012000</v>
      </c>
      <c r="S336" s="8">
        <v>12646000</v>
      </c>
      <c r="T336" s="8">
        <f t="shared" si="23"/>
        <v>19658000</v>
      </c>
      <c r="U336" s="8">
        <v>196317000</v>
      </c>
      <c r="V336" s="8">
        <v>98280000</v>
      </c>
      <c r="W336" s="8">
        <v>98037000</v>
      </c>
    </row>
    <row r="337" spans="1:23" x14ac:dyDescent="0.25">
      <c r="A337" s="4">
        <v>37</v>
      </c>
      <c r="B337" s="4">
        <v>6920207</v>
      </c>
      <c r="C337" t="s">
        <v>46</v>
      </c>
      <c r="D337" s="5">
        <v>2016</v>
      </c>
      <c r="E337" s="5" t="str">
        <f>VLOOKUP(C337,hospital_index!A:C,2, FALSE)</f>
        <v>DRG</v>
      </c>
      <c r="F337" s="5" t="str">
        <f>VLOOKUP(C337,hospital_index!A:C,3, FALSE)</f>
        <v>No</v>
      </c>
      <c r="G337" s="8">
        <v>573520605</v>
      </c>
      <c r="H337" s="8">
        <v>221784357</v>
      </c>
      <c r="I337" s="8">
        <v>25448558</v>
      </c>
      <c r="J337" s="8">
        <v>247232915</v>
      </c>
      <c r="K337" s="8">
        <v>226063559</v>
      </c>
      <c r="L337" s="8">
        <v>21169356</v>
      </c>
      <c r="M337" s="9">
        <f t="shared" si="20"/>
        <v>8.5625152298188123E-2</v>
      </c>
      <c r="N337" s="8">
        <v>4571539</v>
      </c>
      <c r="O337" s="8">
        <f t="shared" si="21"/>
        <v>251804454</v>
      </c>
      <c r="P337" s="8">
        <v>25740895</v>
      </c>
      <c r="Q337" s="9">
        <f t="shared" si="22"/>
        <v>0.10222573346538183</v>
      </c>
      <c r="R337" s="8">
        <v>8122728</v>
      </c>
      <c r="S337" s="8">
        <v>15135635</v>
      </c>
      <c r="T337" s="8">
        <f t="shared" si="23"/>
        <v>23258363</v>
      </c>
      <c r="U337" s="8">
        <v>205446525</v>
      </c>
      <c r="V337" s="8">
        <v>111152742</v>
      </c>
      <c r="W337" s="8">
        <v>94293783</v>
      </c>
    </row>
    <row r="338" spans="1:23" x14ac:dyDescent="0.25">
      <c r="A338" s="4">
        <v>37</v>
      </c>
      <c r="B338" s="4">
        <v>6920207</v>
      </c>
      <c r="C338" t="s">
        <v>46</v>
      </c>
      <c r="D338" s="5">
        <v>2017</v>
      </c>
      <c r="E338" s="5" t="str">
        <f>VLOOKUP(C338,hospital_index!A:C,2, FALSE)</f>
        <v>DRG</v>
      </c>
      <c r="F338" s="5" t="str">
        <f>VLOOKUP(C338,hospital_index!A:C,3, FALSE)</f>
        <v>No</v>
      </c>
      <c r="G338" s="8">
        <v>606658307</v>
      </c>
      <c r="H338" s="8">
        <v>220269111</v>
      </c>
      <c r="I338" s="8">
        <v>23418000</v>
      </c>
      <c r="J338" s="8">
        <v>243687111</v>
      </c>
      <c r="K338" s="8">
        <v>235720000</v>
      </c>
      <c r="L338" s="8">
        <v>7967111</v>
      </c>
      <c r="M338" s="9">
        <f t="shared" si="20"/>
        <v>3.2694018847800287E-2</v>
      </c>
      <c r="N338" s="8">
        <v>4057000</v>
      </c>
      <c r="O338" s="8">
        <f t="shared" si="21"/>
        <v>247744111</v>
      </c>
      <c r="P338" s="8">
        <v>12024111</v>
      </c>
      <c r="Q338" s="9">
        <f t="shared" si="22"/>
        <v>4.8534396847883098E-2</v>
      </c>
      <c r="R338" s="8">
        <v>9234126</v>
      </c>
      <c r="S338" s="8">
        <v>5735222</v>
      </c>
      <c r="T338" s="8">
        <f t="shared" si="23"/>
        <v>14969348</v>
      </c>
      <c r="U338" s="8">
        <v>229708620</v>
      </c>
      <c r="V338" s="8">
        <v>125197892</v>
      </c>
      <c r="W338" s="8">
        <v>104510728</v>
      </c>
    </row>
    <row r="339" spans="1:23" x14ac:dyDescent="0.25">
      <c r="A339" s="4">
        <v>37</v>
      </c>
      <c r="B339" s="4">
        <v>6920207</v>
      </c>
      <c r="C339" t="s">
        <v>46</v>
      </c>
      <c r="D339" s="5">
        <v>2018</v>
      </c>
      <c r="E339" s="5" t="str">
        <f>VLOOKUP(C339,hospital_index!A:C,2, FALSE)</f>
        <v>DRG</v>
      </c>
      <c r="F339" s="5" t="str">
        <f>VLOOKUP(C339,hospital_index!A:C,3, FALSE)</f>
        <v>No</v>
      </c>
      <c r="G339" s="8">
        <v>638681635</v>
      </c>
      <c r="H339" s="8">
        <v>243453813</v>
      </c>
      <c r="I339" s="8">
        <v>12298908</v>
      </c>
      <c r="J339" s="8">
        <v>255752721</v>
      </c>
      <c r="K339" s="8">
        <v>243653897</v>
      </c>
      <c r="L339" s="8">
        <v>12098824</v>
      </c>
      <c r="M339" s="9">
        <f t="shared" si="20"/>
        <v>4.7306726406246134E-2</v>
      </c>
      <c r="N339" s="8">
        <v>4597604</v>
      </c>
      <c r="O339" s="8">
        <f t="shared" si="21"/>
        <v>260350325</v>
      </c>
      <c r="P339" s="8">
        <v>16696428</v>
      </c>
      <c r="Q339" s="9">
        <f t="shared" si="22"/>
        <v>6.4130620923941617E-2</v>
      </c>
      <c r="R339" s="8">
        <v>10320195</v>
      </c>
      <c r="S339" s="8">
        <v>6882128</v>
      </c>
      <c r="T339" s="8">
        <f t="shared" si="23"/>
        <v>17202323</v>
      </c>
      <c r="U339" s="8">
        <v>247609042</v>
      </c>
      <c r="V339" s="8">
        <v>139448570</v>
      </c>
      <c r="W339" s="8">
        <v>108160472</v>
      </c>
    </row>
    <row r="340" spans="1:23" x14ac:dyDescent="0.25">
      <c r="A340" s="4">
        <v>38</v>
      </c>
      <c r="B340" s="4">
        <v>6920770</v>
      </c>
      <c r="C340" t="s">
        <v>47</v>
      </c>
      <c r="D340" s="5">
        <v>2006</v>
      </c>
      <c r="E340" s="5" t="str">
        <f>VLOOKUP(C340,hospital_index!A:C,2, FALSE)</f>
        <v>B</v>
      </c>
      <c r="F340" s="5" t="str">
        <f>VLOOKUP(C340,hospital_index!A:C,3, FALSE)</f>
        <v>No</v>
      </c>
      <c r="G340" s="8">
        <v>119203830</v>
      </c>
      <c r="H340" s="8">
        <v>59299854</v>
      </c>
      <c r="I340" s="8">
        <v>2528290</v>
      </c>
      <c r="J340" s="8">
        <v>61828144</v>
      </c>
      <c r="K340" s="8">
        <v>59165816</v>
      </c>
      <c r="L340" s="8">
        <v>2662328</v>
      </c>
      <c r="M340" s="9">
        <f t="shared" si="20"/>
        <v>4.3060131321425402E-2</v>
      </c>
      <c r="N340" s="8">
        <v>94448</v>
      </c>
      <c r="O340" s="8">
        <f t="shared" si="21"/>
        <v>61922592</v>
      </c>
      <c r="P340" s="8">
        <v>2756776</v>
      </c>
      <c r="Q340" s="9">
        <f t="shared" si="22"/>
        <v>4.4519712611513419E-2</v>
      </c>
      <c r="R340" s="8">
        <v>3886888</v>
      </c>
      <c r="S340" s="8">
        <v>2999405</v>
      </c>
      <c r="T340" s="8">
        <f t="shared" si="23"/>
        <v>6886293</v>
      </c>
      <c r="U340" s="8">
        <v>50436900</v>
      </c>
      <c r="V340" s="8">
        <v>36233428</v>
      </c>
      <c r="W340" s="8">
        <v>14203472</v>
      </c>
    </row>
    <row r="341" spans="1:23" x14ac:dyDescent="0.25">
      <c r="A341" s="4">
        <v>38</v>
      </c>
      <c r="B341" s="4">
        <v>6920770</v>
      </c>
      <c r="C341" t="s">
        <v>47</v>
      </c>
      <c r="D341" s="5">
        <v>2007</v>
      </c>
      <c r="E341" s="5" t="str">
        <f>VLOOKUP(C341,hospital_index!A:C,2, FALSE)</f>
        <v>B</v>
      </c>
      <c r="F341" s="5" t="str">
        <f>VLOOKUP(C341,hospital_index!A:C,3, FALSE)</f>
        <v>No</v>
      </c>
      <c r="G341" s="8">
        <v>129652278</v>
      </c>
      <c r="H341" s="8">
        <v>61132433</v>
      </c>
      <c r="I341" s="8">
        <v>2635651</v>
      </c>
      <c r="J341" s="8">
        <v>63768084</v>
      </c>
      <c r="K341" s="8">
        <v>62877174</v>
      </c>
      <c r="L341" s="8">
        <v>890911</v>
      </c>
      <c r="M341" s="9">
        <f t="shared" si="20"/>
        <v>1.3971111316438486E-2</v>
      </c>
      <c r="N341" s="8">
        <v>79304</v>
      </c>
      <c r="O341" s="8">
        <f t="shared" si="21"/>
        <v>63847388</v>
      </c>
      <c r="P341" s="8">
        <v>970215</v>
      </c>
      <c r="Q341" s="9">
        <f t="shared" si="22"/>
        <v>1.5195844816705736E-2</v>
      </c>
      <c r="R341" s="8">
        <v>4607716</v>
      </c>
      <c r="S341" s="8">
        <v>3380723</v>
      </c>
      <c r="T341" s="8">
        <f t="shared" si="23"/>
        <v>7988439</v>
      </c>
      <c r="U341" s="8">
        <v>51975823</v>
      </c>
      <c r="V341" s="8">
        <v>38256273</v>
      </c>
      <c r="W341" s="8">
        <v>13719550</v>
      </c>
    </row>
    <row r="342" spans="1:23" x14ac:dyDescent="0.25">
      <c r="A342" s="4">
        <v>38</v>
      </c>
      <c r="B342" s="4">
        <v>6920770</v>
      </c>
      <c r="C342" t="s">
        <v>47</v>
      </c>
      <c r="D342" s="5">
        <v>2008</v>
      </c>
      <c r="E342" s="5" t="str">
        <f>VLOOKUP(C342,hospital_index!A:C,2, FALSE)</f>
        <v>B</v>
      </c>
      <c r="F342" s="5" t="str">
        <f>VLOOKUP(C342,hospital_index!A:C,3, FALSE)</f>
        <v>No</v>
      </c>
      <c r="G342" s="8">
        <v>149356182</v>
      </c>
      <c r="H342" s="8">
        <v>69491096</v>
      </c>
      <c r="I342" s="8">
        <v>2614197</v>
      </c>
      <c r="J342" s="8">
        <v>72105293</v>
      </c>
      <c r="K342" s="8">
        <v>68035436</v>
      </c>
      <c r="L342" s="8">
        <v>4069857</v>
      </c>
      <c r="M342" s="9">
        <f t="shared" si="20"/>
        <v>5.6443248902684581E-2</v>
      </c>
      <c r="N342" s="8">
        <v>194272</v>
      </c>
      <c r="O342" s="8">
        <f t="shared" si="21"/>
        <v>72299565</v>
      </c>
      <c r="P342" s="8">
        <v>4264129</v>
      </c>
      <c r="Q342" s="9">
        <f t="shared" si="22"/>
        <v>5.8978625943323447E-2</v>
      </c>
      <c r="R342" s="8">
        <v>5146423</v>
      </c>
      <c r="S342" s="8">
        <v>4608517</v>
      </c>
      <c r="T342" s="8">
        <f t="shared" si="23"/>
        <v>9754940</v>
      </c>
      <c r="U342" s="8">
        <v>47941985</v>
      </c>
      <c r="V342" s="8">
        <v>32965818</v>
      </c>
      <c r="W342" s="8">
        <v>14976167</v>
      </c>
    </row>
    <row r="343" spans="1:23" x14ac:dyDescent="0.25">
      <c r="A343" s="4">
        <v>38</v>
      </c>
      <c r="B343" s="4">
        <v>6920770</v>
      </c>
      <c r="C343" t="s">
        <v>47</v>
      </c>
      <c r="D343" s="5">
        <v>2009</v>
      </c>
      <c r="E343" s="5" t="str">
        <f>VLOOKUP(C343,hospital_index!A:C,2, FALSE)</f>
        <v>B</v>
      </c>
      <c r="F343" s="5" t="str">
        <f>VLOOKUP(C343,hospital_index!A:C,3, FALSE)</f>
        <v>No</v>
      </c>
      <c r="G343" s="8">
        <v>160304052</v>
      </c>
      <c r="H343" s="8">
        <v>80261866</v>
      </c>
      <c r="I343" s="8">
        <v>2595628</v>
      </c>
      <c r="J343" s="8">
        <v>82857494</v>
      </c>
      <c r="K343" s="8">
        <v>78849628</v>
      </c>
      <c r="L343" s="8">
        <v>4007866</v>
      </c>
      <c r="M343" s="9">
        <f t="shared" si="20"/>
        <v>4.8370591560493011E-2</v>
      </c>
      <c r="N343" s="8">
        <v>217063</v>
      </c>
      <c r="O343" s="8">
        <f t="shared" si="21"/>
        <v>83074557</v>
      </c>
      <c r="P343" s="8">
        <v>4224929</v>
      </c>
      <c r="Q343" s="9">
        <f t="shared" si="22"/>
        <v>5.0857075289610032E-2</v>
      </c>
      <c r="R343" s="8">
        <v>6542186</v>
      </c>
      <c r="S343" s="8">
        <v>4845350</v>
      </c>
      <c r="T343" s="8">
        <f t="shared" si="23"/>
        <v>11387536</v>
      </c>
      <c r="U343" s="8">
        <v>50386005</v>
      </c>
      <c r="V343" s="8">
        <v>35480250</v>
      </c>
      <c r="W343" s="8">
        <v>14905755</v>
      </c>
    </row>
    <row r="344" spans="1:23" x14ac:dyDescent="0.25">
      <c r="A344" s="4">
        <v>38</v>
      </c>
      <c r="B344" s="4">
        <v>6920770</v>
      </c>
      <c r="C344" t="s">
        <v>47</v>
      </c>
      <c r="D344" s="5">
        <v>2010</v>
      </c>
      <c r="E344" s="5" t="str">
        <f>VLOOKUP(C344,hospital_index!A:C,2, FALSE)</f>
        <v>B</v>
      </c>
      <c r="F344" s="5" t="str">
        <f>VLOOKUP(C344,hospital_index!A:C,3, FALSE)</f>
        <v>No</v>
      </c>
      <c r="G344" s="8">
        <v>176384542</v>
      </c>
      <c r="H344" s="8">
        <v>81106234</v>
      </c>
      <c r="I344" s="8">
        <v>2681245</v>
      </c>
      <c r="J344" s="8">
        <v>83787479</v>
      </c>
      <c r="K344" s="8">
        <v>81564646</v>
      </c>
      <c r="L344" s="8">
        <v>2222834</v>
      </c>
      <c r="M344" s="9">
        <f t="shared" si="20"/>
        <v>2.6529429295754321E-2</v>
      </c>
      <c r="N344" s="8">
        <v>1541415</v>
      </c>
      <c r="O344" s="8">
        <f t="shared" si="21"/>
        <v>85328894</v>
      </c>
      <c r="P344" s="8">
        <v>3764249</v>
      </c>
      <c r="Q344" s="9">
        <f t="shared" si="22"/>
        <v>4.4114587961259638E-2</v>
      </c>
      <c r="R344" s="8">
        <v>8145469</v>
      </c>
      <c r="S344" s="8">
        <v>5937141</v>
      </c>
      <c r="T344" s="8">
        <f t="shared" si="23"/>
        <v>14082610</v>
      </c>
      <c r="U344" s="8">
        <v>54006174</v>
      </c>
      <c r="V344" s="8">
        <v>37826786</v>
      </c>
      <c r="W344" s="8">
        <v>16179388</v>
      </c>
    </row>
    <row r="345" spans="1:23" x14ac:dyDescent="0.25">
      <c r="A345" s="4">
        <v>38</v>
      </c>
      <c r="B345" s="4">
        <v>6920770</v>
      </c>
      <c r="C345" t="s">
        <v>47</v>
      </c>
      <c r="D345" s="5">
        <v>2011</v>
      </c>
      <c r="E345" s="5" t="str">
        <f>VLOOKUP(C345,hospital_index!A:C,2, FALSE)</f>
        <v>B</v>
      </c>
      <c r="F345" s="5" t="str">
        <f>VLOOKUP(C345,hospital_index!A:C,3, FALSE)</f>
        <v>No</v>
      </c>
      <c r="G345" s="8">
        <v>174995395</v>
      </c>
      <c r="H345" s="8">
        <v>84749542</v>
      </c>
      <c r="I345" s="8">
        <v>3677988</v>
      </c>
      <c r="J345" s="8">
        <v>88427530</v>
      </c>
      <c r="K345" s="8">
        <v>81848708</v>
      </c>
      <c r="L345" s="8">
        <v>6578822</v>
      </c>
      <c r="M345" s="9">
        <f t="shared" si="20"/>
        <v>7.4397893959041936E-2</v>
      </c>
      <c r="N345" s="8">
        <v>14609</v>
      </c>
      <c r="O345" s="8">
        <f t="shared" si="21"/>
        <v>88442139</v>
      </c>
      <c r="P345" s="8">
        <v>6593431</v>
      </c>
      <c r="Q345" s="9">
        <f t="shared" si="22"/>
        <v>7.4550786249075227E-2</v>
      </c>
      <c r="R345" s="8">
        <v>5849393</v>
      </c>
      <c r="S345" s="8">
        <v>5133515</v>
      </c>
      <c r="T345" s="8">
        <f t="shared" si="23"/>
        <v>10982908</v>
      </c>
      <c r="U345" s="8">
        <v>55857788</v>
      </c>
      <c r="V345" s="8">
        <v>40387393</v>
      </c>
      <c r="W345" s="8">
        <v>15470395</v>
      </c>
    </row>
    <row r="346" spans="1:23" x14ac:dyDescent="0.25">
      <c r="A346" s="4">
        <v>38</v>
      </c>
      <c r="B346" s="4">
        <v>6920770</v>
      </c>
      <c r="C346" t="s">
        <v>47</v>
      </c>
      <c r="D346" s="5">
        <v>2012</v>
      </c>
      <c r="E346" s="5" t="str">
        <f>VLOOKUP(C346,hospital_index!A:C,2, FALSE)</f>
        <v>B</v>
      </c>
      <c r="F346" s="5" t="str">
        <f>VLOOKUP(C346,hospital_index!A:C,3, FALSE)</f>
        <v>No</v>
      </c>
      <c r="G346" s="8">
        <v>190236380</v>
      </c>
      <c r="H346" s="8">
        <v>94199039</v>
      </c>
      <c r="I346" s="8">
        <v>5072908</v>
      </c>
      <c r="J346" s="8">
        <v>99271947</v>
      </c>
      <c r="K346" s="8">
        <v>97731540</v>
      </c>
      <c r="L346" s="8">
        <v>1540407</v>
      </c>
      <c r="M346" s="9">
        <f t="shared" si="20"/>
        <v>1.5517042291917575E-2</v>
      </c>
      <c r="N346" s="8">
        <v>-457258</v>
      </c>
      <c r="O346" s="8">
        <f t="shared" si="21"/>
        <v>98814689</v>
      </c>
      <c r="P346" s="8">
        <v>1083149</v>
      </c>
      <c r="Q346" s="9">
        <f t="shared" si="22"/>
        <v>1.0961416880034911E-2</v>
      </c>
      <c r="R346" s="8">
        <v>6318221</v>
      </c>
      <c r="S346" s="8">
        <v>5124869</v>
      </c>
      <c r="T346" s="8">
        <f t="shared" si="23"/>
        <v>11443090</v>
      </c>
      <c r="U346" s="8">
        <v>61887406</v>
      </c>
      <c r="V346" s="8">
        <v>44504059</v>
      </c>
      <c r="W346" s="8">
        <v>17383347</v>
      </c>
    </row>
    <row r="347" spans="1:23" x14ac:dyDescent="0.25">
      <c r="A347" s="4">
        <v>38</v>
      </c>
      <c r="B347" s="4">
        <v>6920770</v>
      </c>
      <c r="C347" t="s">
        <v>47</v>
      </c>
      <c r="D347" s="5">
        <v>2013</v>
      </c>
      <c r="E347" s="5" t="str">
        <f>VLOOKUP(C347,hospital_index!A:C,2, FALSE)</f>
        <v>B</v>
      </c>
      <c r="F347" s="5" t="str">
        <f>VLOOKUP(C347,hospital_index!A:C,3, FALSE)</f>
        <v>No</v>
      </c>
      <c r="G347" s="8">
        <v>210616412</v>
      </c>
      <c r="H347" s="8">
        <v>95984740</v>
      </c>
      <c r="I347" s="8">
        <v>5623504</v>
      </c>
      <c r="J347" s="8">
        <v>101608244</v>
      </c>
      <c r="K347" s="8">
        <v>104252462</v>
      </c>
      <c r="L347" s="8">
        <v>-2644218</v>
      </c>
      <c r="M347" s="9">
        <f t="shared" si="20"/>
        <v>-2.6023656111998156E-2</v>
      </c>
      <c r="N347" s="8">
        <v>1692858</v>
      </c>
      <c r="O347" s="8">
        <f t="shared" si="21"/>
        <v>103301102</v>
      </c>
      <c r="P347" s="8">
        <v>-951360</v>
      </c>
      <c r="Q347" s="9">
        <f t="shared" si="22"/>
        <v>-9.2095822946787146E-3</v>
      </c>
      <c r="R347" s="8">
        <v>6770731</v>
      </c>
      <c r="S347" s="8">
        <v>5269006</v>
      </c>
      <c r="T347" s="8">
        <f t="shared" si="23"/>
        <v>12039737</v>
      </c>
      <c r="U347" s="8">
        <v>62664554</v>
      </c>
      <c r="V347" s="8">
        <v>45412569</v>
      </c>
      <c r="W347" s="8">
        <v>17251985</v>
      </c>
    </row>
    <row r="348" spans="1:23" x14ac:dyDescent="0.25">
      <c r="A348" s="4">
        <v>38</v>
      </c>
      <c r="B348" s="4">
        <v>6920770</v>
      </c>
      <c r="C348" t="s">
        <v>47</v>
      </c>
      <c r="D348" s="5">
        <v>2014</v>
      </c>
      <c r="E348" s="5" t="str">
        <f>VLOOKUP(C348,hospital_index!A:C,2, FALSE)</f>
        <v>B</v>
      </c>
      <c r="F348" s="5" t="str">
        <f>VLOOKUP(C348,hospital_index!A:C,3, FALSE)</f>
        <v>No</v>
      </c>
      <c r="G348" s="8">
        <v>230247210</v>
      </c>
      <c r="H348" s="8">
        <v>106966794</v>
      </c>
      <c r="I348" s="8">
        <v>5097986</v>
      </c>
      <c r="J348" s="8">
        <v>112064780</v>
      </c>
      <c r="K348" s="8">
        <v>109629062</v>
      </c>
      <c r="L348" s="8">
        <v>2435718</v>
      </c>
      <c r="M348" s="9">
        <f t="shared" si="20"/>
        <v>2.173491082568493E-2</v>
      </c>
      <c r="N348" s="8">
        <v>394172</v>
      </c>
      <c r="O348" s="8">
        <f t="shared" si="21"/>
        <v>112458952</v>
      </c>
      <c r="P348" s="8">
        <v>2829890</v>
      </c>
      <c r="Q348" s="9">
        <f t="shared" si="22"/>
        <v>2.5163759306595708E-2</v>
      </c>
      <c r="R348" s="8">
        <v>5994875</v>
      </c>
      <c r="S348" s="8">
        <v>2022868</v>
      </c>
      <c r="T348" s="8">
        <f t="shared" si="23"/>
        <v>8017743</v>
      </c>
      <c r="U348" s="8">
        <v>64271858</v>
      </c>
      <c r="V348" s="8">
        <v>47355564</v>
      </c>
      <c r="W348" s="8">
        <v>16916294</v>
      </c>
    </row>
    <row r="349" spans="1:23" x14ac:dyDescent="0.25">
      <c r="A349" s="4">
        <v>38</v>
      </c>
      <c r="B349" s="4">
        <v>6920770</v>
      </c>
      <c r="C349" t="s">
        <v>47</v>
      </c>
      <c r="D349" s="5">
        <v>2015</v>
      </c>
      <c r="E349" s="5" t="str">
        <f>VLOOKUP(C349,hospital_index!A:C,2, FALSE)</f>
        <v>B</v>
      </c>
      <c r="F349" s="5" t="str">
        <f>VLOOKUP(C349,hospital_index!A:C,3, FALSE)</f>
        <v>No</v>
      </c>
      <c r="G349" s="8">
        <v>242763702</v>
      </c>
      <c r="H349" s="8">
        <v>109702337</v>
      </c>
      <c r="I349" s="8">
        <v>9054609</v>
      </c>
      <c r="J349" s="8">
        <v>118756946</v>
      </c>
      <c r="K349" s="8">
        <v>116669301</v>
      </c>
      <c r="L349" s="8">
        <v>2087645</v>
      </c>
      <c r="M349" s="9">
        <f t="shared" si="20"/>
        <v>1.7579140170883141E-2</v>
      </c>
      <c r="N349" s="8">
        <v>1032368</v>
      </c>
      <c r="O349" s="8">
        <f t="shared" si="21"/>
        <v>119789314</v>
      </c>
      <c r="P349" s="8">
        <v>3120013</v>
      </c>
      <c r="Q349" s="9">
        <f t="shared" si="22"/>
        <v>2.6045837444231463E-2</v>
      </c>
      <c r="R349" s="8">
        <v>5926428</v>
      </c>
      <c r="S349" s="8">
        <v>1907071</v>
      </c>
      <c r="T349" s="8">
        <f t="shared" si="23"/>
        <v>7833499</v>
      </c>
      <c r="U349" s="8">
        <v>71121128</v>
      </c>
      <c r="V349" s="8">
        <v>44634449</v>
      </c>
      <c r="W349" s="8">
        <v>26486679</v>
      </c>
    </row>
    <row r="350" spans="1:23" x14ac:dyDescent="0.25">
      <c r="A350" s="4">
        <v>38</v>
      </c>
      <c r="B350" s="4">
        <v>6920770</v>
      </c>
      <c r="C350" t="s">
        <v>47</v>
      </c>
      <c r="D350" s="5">
        <v>2016</v>
      </c>
      <c r="E350" s="5" t="str">
        <f>VLOOKUP(C350,hospital_index!A:C,2, FALSE)</f>
        <v>B</v>
      </c>
      <c r="F350" s="5" t="str">
        <f>VLOOKUP(C350,hospital_index!A:C,3, FALSE)</f>
        <v>No</v>
      </c>
      <c r="G350" s="8">
        <v>271151629</v>
      </c>
      <c r="H350" s="8">
        <v>113276504</v>
      </c>
      <c r="I350" s="8">
        <v>8356312</v>
      </c>
      <c r="J350" s="8">
        <v>121632816</v>
      </c>
      <c r="K350" s="8">
        <v>127993525</v>
      </c>
      <c r="L350" s="8">
        <v>-6360709</v>
      </c>
      <c r="M350" s="9">
        <f t="shared" si="20"/>
        <v>-5.2294349577502175E-2</v>
      </c>
      <c r="N350" s="8">
        <v>1039683</v>
      </c>
      <c r="O350" s="8">
        <f t="shared" si="21"/>
        <v>122672499</v>
      </c>
      <c r="P350" s="8">
        <v>-5321026</v>
      </c>
      <c r="Q350" s="9">
        <f t="shared" si="22"/>
        <v>-4.3375866990367579E-2</v>
      </c>
      <c r="R350" s="8">
        <v>5752467</v>
      </c>
      <c r="S350" s="8">
        <v>1200226</v>
      </c>
      <c r="T350" s="8">
        <f t="shared" si="23"/>
        <v>6952693</v>
      </c>
      <c r="U350" s="8">
        <v>76301998</v>
      </c>
      <c r="V350" s="8">
        <v>49180243</v>
      </c>
      <c r="W350" s="8">
        <v>27121755</v>
      </c>
    </row>
    <row r="351" spans="1:23" x14ac:dyDescent="0.25">
      <c r="A351" s="4">
        <v>38</v>
      </c>
      <c r="B351" s="4">
        <v>6920770</v>
      </c>
      <c r="C351" t="s">
        <v>47</v>
      </c>
      <c r="D351" s="5">
        <v>2017</v>
      </c>
      <c r="E351" s="5" t="str">
        <f>VLOOKUP(C351,hospital_index!A:C,2, FALSE)</f>
        <v>B</v>
      </c>
      <c r="F351" s="5" t="str">
        <f>VLOOKUP(C351,hospital_index!A:C,3, FALSE)</f>
        <v>No</v>
      </c>
      <c r="G351" s="8">
        <v>260084782</v>
      </c>
      <c r="H351" s="8">
        <v>115113365</v>
      </c>
      <c r="I351" s="8">
        <v>7459691</v>
      </c>
      <c r="J351" s="8">
        <v>122573056</v>
      </c>
      <c r="K351" s="8">
        <v>125945023</v>
      </c>
      <c r="L351" s="8">
        <v>-3371967</v>
      </c>
      <c r="M351" s="9">
        <f t="shared" si="20"/>
        <v>-2.7509855020666205E-2</v>
      </c>
      <c r="N351" s="8">
        <v>53554</v>
      </c>
      <c r="O351" s="8">
        <f t="shared" si="21"/>
        <v>122626610</v>
      </c>
      <c r="P351" s="8">
        <v>-3318413</v>
      </c>
      <c r="Q351" s="9">
        <f t="shared" si="22"/>
        <v>-2.7061116669538528E-2</v>
      </c>
      <c r="R351" s="8">
        <v>6994000</v>
      </c>
      <c r="S351" s="8">
        <v>1849791</v>
      </c>
      <c r="T351" s="8">
        <f t="shared" si="23"/>
        <v>8843791</v>
      </c>
      <c r="U351" s="8">
        <v>76227760</v>
      </c>
      <c r="V351" s="8">
        <v>53185557</v>
      </c>
      <c r="W351" s="8">
        <v>23042203</v>
      </c>
    </row>
    <row r="352" spans="1:23" x14ac:dyDescent="0.25">
      <c r="A352" s="4">
        <v>38</v>
      </c>
      <c r="B352" s="4">
        <v>6920770</v>
      </c>
      <c r="C352" t="s">
        <v>47</v>
      </c>
      <c r="D352" s="5">
        <v>2018</v>
      </c>
      <c r="E352" s="5" t="str">
        <f>VLOOKUP(C352,hospital_index!A:C,2, FALSE)</f>
        <v>B</v>
      </c>
      <c r="F352" s="5" t="str">
        <f>VLOOKUP(C352,hospital_index!A:C,3, FALSE)</f>
        <v>No</v>
      </c>
      <c r="G352" s="8">
        <v>279024997</v>
      </c>
      <c r="H352" s="8">
        <v>121680195</v>
      </c>
      <c r="I352" s="8">
        <v>9638709</v>
      </c>
      <c r="J352" s="8">
        <v>131318904</v>
      </c>
      <c r="K352" s="8">
        <v>128592916</v>
      </c>
      <c r="L352" s="8">
        <v>2725988</v>
      </c>
      <c r="M352" s="9">
        <f t="shared" si="20"/>
        <v>2.0758534506197218E-2</v>
      </c>
      <c r="N352" s="8">
        <v>1118566</v>
      </c>
      <c r="O352" s="8">
        <f t="shared" si="21"/>
        <v>132437470</v>
      </c>
      <c r="P352" s="8">
        <v>3844554</v>
      </c>
      <c r="Q352" s="9">
        <f t="shared" si="22"/>
        <v>2.9029201479007415E-2</v>
      </c>
      <c r="R352" s="8">
        <v>4813964</v>
      </c>
      <c r="S352" s="8">
        <v>2785698</v>
      </c>
      <c r="T352" s="8">
        <f t="shared" si="23"/>
        <v>7599662</v>
      </c>
      <c r="U352" s="8">
        <v>77631047</v>
      </c>
      <c r="V352" s="8">
        <v>53578807</v>
      </c>
      <c r="W352" s="8">
        <v>24052240</v>
      </c>
    </row>
    <row r="353" spans="1:23" x14ac:dyDescent="0.25">
      <c r="A353" s="4">
        <v>39</v>
      </c>
      <c r="B353" s="4">
        <v>6920242</v>
      </c>
      <c r="C353" t="s">
        <v>48</v>
      </c>
      <c r="D353" s="5">
        <v>2006</v>
      </c>
      <c r="E353" s="5" t="str">
        <f>VLOOKUP(C353,hospital_index!A:C,2, FALSE)</f>
        <v>B</v>
      </c>
      <c r="F353" s="5" t="str">
        <f>VLOOKUP(C353,hospital_index!A:C,3, FALSE)</f>
        <v>Yes</v>
      </c>
      <c r="G353" s="8">
        <v>23851225</v>
      </c>
      <c r="H353" s="8">
        <v>17289989</v>
      </c>
      <c r="I353" s="8">
        <v>534705</v>
      </c>
      <c r="J353" s="8">
        <v>17824694</v>
      </c>
      <c r="K353" s="8">
        <v>17473650</v>
      </c>
      <c r="L353" s="8">
        <v>351044</v>
      </c>
      <c r="M353" s="9">
        <f t="shared" si="20"/>
        <v>1.9694251132726319E-2</v>
      </c>
      <c r="N353" s="8">
        <v>332834</v>
      </c>
      <c r="O353" s="8">
        <f t="shared" si="21"/>
        <v>18157528</v>
      </c>
      <c r="P353" s="8">
        <v>683878</v>
      </c>
      <c r="Q353" s="9">
        <f t="shared" si="22"/>
        <v>3.766360707250458E-2</v>
      </c>
      <c r="R353" s="8">
        <v>455080</v>
      </c>
      <c r="S353" s="8">
        <v>1014307</v>
      </c>
      <c r="T353" s="8">
        <f t="shared" si="23"/>
        <v>1469387</v>
      </c>
      <c r="U353" s="8" t="s">
        <v>21</v>
      </c>
      <c r="V353" s="8" t="s">
        <v>21</v>
      </c>
      <c r="W353" s="8" t="s">
        <v>21</v>
      </c>
    </row>
    <row r="354" spans="1:23" x14ac:dyDescent="0.25">
      <c r="A354" s="4">
        <v>39</v>
      </c>
      <c r="B354" s="4">
        <v>6920242</v>
      </c>
      <c r="C354" t="s">
        <v>48</v>
      </c>
      <c r="D354" s="5">
        <v>2007</v>
      </c>
      <c r="E354" s="5" t="str">
        <f>VLOOKUP(C354,hospital_index!A:C,2, FALSE)</f>
        <v>B</v>
      </c>
      <c r="F354" s="5" t="str">
        <f>VLOOKUP(C354,hospital_index!A:C,3, FALSE)</f>
        <v>Yes</v>
      </c>
      <c r="G354" s="8">
        <v>26777318</v>
      </c>
      <c r="H354" s="8">
        <v>17834383</v>
      </c>
      <c r="I354" s="8">
        <v>1334378</v>
      </c>
      <c r="J354" s="8">
        <v>19168761</v>
      </c>
      <c r="K354" s="8">
        <v>19593672</v>
      </c>
      <c r="L354" s="8">
        <v>-424911</v>
      </c>
      <c r="M354" s="9">
        <f t="shared" si="20"/>
        <v>-2.2166847403439376E-2</v>
      </c>
      <c r="N354" s="8">
        <v>433122</v>
      </c>
      <c r="O354" s="8">
        <f t="shared" si="21"/>
        <v>19601883</v>
      </c>
      <c r="P354" s="8">
        <v>8211</v>
      </c>
      <c r="Q354" s="9">
        <f t="shared" si="22"/>
        <v>4.1888832822846661E-4</v>
      </c>
      <c r="R354" s="8">
        <v>441641</v>
      </c>
      <c r="S354" s="8">
        <v>1950474</v>
      </c>
      <c r="T354" s="8">
        <f t="shared" si="23"/>
        <v>2392115</v>
      </c>
      <c r="U354" s="8">
        <v>22066612</v>
      </c>
      <c r="V354" s="8">
        <v>12521643</v>
      </c>
      <c r="W354" s="8">
        <v>9544999</v>
      </c>
    </row>
    <row r="355" spans="1:23" x14ac:dyDescent="0.25">
      <c r="A355" s="4">
        <v>39</v>
      </c>
      <c r="B355" s="4">
        <v>6920242</v>
      </c>
      <c r="C355" t="s">
        <v>48</v>
      </c>
      <c r="D355" s="5">
        <v>2008</v>
      </c>
      <c r="E355" s="5" t="str">
        <f>VLOOKUP(C355,hospital_index!A:C,2, FALSE)</f>
        <v>B</v>
      </c>
      <c r="F355" s="5" t="str">
        <f>VLOOKUP(C355,hospital_index!A:C,3, FALSE)</f>
        <v>Yes</v>
      </c>
      <c r="G355" s="8">
        <v>31565780</v>
      </c>
      <c r="H355" s="8">
        <v>19821766</v>
      </c>
      <c r="I355" s="8">
        <v>1323084</v>
      </c>
      <c r="J355" s="8">
        <v>21144850</v>
      </c>
      <c r="K355" s="8">
        <v>21538820</v>
      </c>
      <c r="L355" s="8">
        <v>-393970</v>
      </c>
      <c r="M355" s="9">
        <f t="shared" si="20"/>
        <v>-1.8631960028091948E-2</v>
      </c>
      <c r="N355" s="8">
        <v>514676</v>
      </c>
      <c r="O355" s="8">
        <f t="shared" si="21"/>
        <v>21659526</v>
      </c>
      <c r="P355" s="8">
        <v>120706</v>
      </c>
      <c r="Q355" s="9">
        <f t="shared" si="22"/>
        <v>5.5728828045452147E-3</v>
      </c>
      <c r="R355" s="8">
        <v>1154224</v>
      </c>
      <c r="S355" s="8">
        <v>1555683</v>
      </c>
      <c r="T355" s="8">
        <f t="shared" si="23"/>
        <v>2709907</v>
      </c>
      <c r="U355" s="8">
        <v>22751464</v>
      </c>
      <c r="V355" s="8">
        <v>13100278</v>
      </c>
      <c r="W355" s="8">
        <v>9651186</v>
      </c>
    </row>
    <row r="356" spans="1:23" x14ac:dyDescent="0.25">
      <c r="A356" s="4">
        <v>39</v>
      </c>
      <c r="B356" s="4">
        <v>6920242</v>
      </c>
      <c r="C356" t="s">
        <v>48</v>
      </c>
      <c r="D356" s="5">
        <v>2009</v>
      </c>
      <c r="E356" s="5" t="str">
        <f>VLOOKUP(C356,hospital_index!A:C,2, FALSE)</f>
        <v>B</v>
      </c>
      <c r="F356" s="5" t="str">
        <f>VLOOKUP(C356,hospital_index!A:C,3, FALSE)</f>
        <v>Yes</v>
      </c>
      <c r="G356" s="8">
        <v>39274270</v>
      </c>
      <c r="H356" s="8">
        <v>22474180</v>
      </c>
      <c r="I356" s="8">
        <v>1488000</v>
      </c>
      <c r="J356" s="8">
        <v>23962180</v>
      </c>
      <c r="K356" s="8">
        <v>23579404</v>
      </c>
      <c r="L356" s="8">
        <v>382776</v>
      </c>
      <c r="M356" s="9">
        <f t="shared" si="20"/>
        <v>1.5974172633708619E-2</v>
      </c>
      <c r="N356" s="8">
        <v>-135105</v>
      </c>
      <c r="O356" s="8">
        <f t="shared" si="21"/>
        <v>23827075</v>
      </c>
      <c r="P356" s="8">
        <v>247671</v>
      </c>
      <c r="Q356" s="9">
        <f t="shared" si="22"/>
        <v>1.0394519679818023E-2</v>
      </c>
      <c r="R356" s="8">
        <v>1660525</v>
      </c>
      <c r="S356" s="8">
        <v>1571309</v>
      </c>
      <c r="T356" s="8">
        <f t="shared" si="23"/>
        <v>3231834</v>
      </c>
      <c r="U356" s="8">
        <v>22317139</v>
      </c>
      <c r="V356" s="8">
        <v>12391649</v>
      </c>
      <c r="W356" s="8">
        <v>9925490</v>
      </c>
    </row>
    <row r="357" spans="1:23" x14ac:dyDescent="0.25">
      <c r="A357" s="4">
        <v>39</v>
      </c>
      <c r="B357" s="4">
        <v>6920242</v>
      </c>
      <c r="C357" t="s">
        <v>48</v>
      </c>
      <c r="D357" s="5">
        <v>2010</v>
      </c>
      <c r="E357" s="5" t="str">
        <f>VLOOKUP(C357,hospital_index!A:C,2, FALSE)</f>
        <v>B</v>
      </c>
      <c r="F357" s="5" t="str">
        <f>VLOOKUP(C357,hospital_index!A:C,3, FALSE)</f>
        <v>Yes</v>
      </c>
      <c r="G357" s="8">
        <v>41944019</v>
      </c>
      <c r="H357" s="8">
        <v>22779177</v>
      </c>
      <c r="I357" s="8">
        <v>1422338</v>
      </c>
      <c r="J357" s="8">
        <v>24201515</v>
      </c>
      <c r="K357" s="8">
        <v>24921067</v>
      </c>
      <c r="L357" s="8">
        <v>-719552</v>
      </c>
      <c r="M357" s="9">
        <f t="shared" si="20"/>
        <v>-2.9731692416776388E-2</v>
      </c>
      <c r="N357" s="8">
        <v>442606</v>
      </c>
      <c r="O357" s="8">
        <f t="shared" si="21"/>
        <v>24644121</v>
      </c>
      <c r="P357" s="8">
        <v>-674345</v>
      </c>
      <c r="Q357" s="9">
        <f t="shared" si="22"/>
        <v>-2.7363321256213602E-2</v>
      </c>
      <c r="R357" s="8">
        <v>1148970</v>
      </c>
      <c r="S357" s="8">
        <v>3086884</v>
      </c>
      <c r="T357" s="8">
        <f t="shared" si="23"/>
        <v>4235854</v>
      </c>
      <c r="U357" s="8">
        <v>22235759</v>
      </c>
      <c r="V357" s="8">
        <v>12595443</v>
      </c>
      <c r="W357" s="8">
        <v>9640316</v>
      </c>
    </row>
    <row r="358" spans="1:23" x14ac:dyDescent="0.25">
      <c r="A358" s="4">
        <v>39</v>
      </c>
      <c r="B358" s="4">
        <v>6920242</v>
      </c>
      <c r="C358" t="s">
        <v>48</v>
      </c>
      <c r="D358" s="5">
        <v>2011</v>
      </c>
      <c r="E358" s="5" t="str">
        <f>VLOOKUP(C358,hospital_index!A:C,2, FALSE)</f>
        <v>B</v>
      </c>
      <c r="F358" s="5" t="str">
        <f>VLOOKUP(C358,hospital_index!A:C,3, FALSE)</f>
        <v>Yes</v>
      </c>
      <c r="G358" s="8">
        <v>42623478</v>
      </c>
      <c r="H358" s="8">
        <v>23935312</v>
      </c>
      <c r="I358" s="8">
        <v>1200603</v>
      </c>
      <c r="J358" s="8">
        <v>25135915</v>
      </c>
      <c r="K358" s="8">
        <v>24584587</v>
      </c>
      <c r="L358" s="8">
        <v>551328</v>
      </c>
      <c r="M358" s="9">
        <f t="shared" si="20"/>
        <v>2.1933874298986133E-2</v>
      </c>
      <c r="N358" s="8">
        <v>312950</v>
      </c>
      <c r="O358" s="8">
        <f t="shared" si="21"/>
        <v>25448865</v>
      </c>
      <c r="P358" s="8">
        <v>864278</v>
      </c>
      <c r="Q358" s="9">
        <f t="shared" si="22"/>
        <v>3.3961357412206794E-2</v>
      </c>
      <c r="R358" s="8">
        <v>820919</v>
      </c>
      <c r="S358" s="8">
        <v>2787105</v>
      </c>
      <c r="T358" s="8">
        <f t="shared" si="23"/>
        <v>3608024</v>
      </c>
      <c r="U358" s="8">
        <v>23805883</v>
      </c>
      <c r="V358" s="8">
        <v>13965023</v>
      </c>
      <c r="W358" s="8">
        <v>9840860</v>
      </c>
    </row>
    <row r="359" spans="1:23" x14ac:dyDescent="0.25">
      <c r="A359" s="4">
        <v>39</v>
      </c>
      <c r="B359" s="4">
        <v>6920242</v>
      </c>
      <c r="C359" t="s">
        <v>48</v>
      </c>
      <c r="D359" s="5">
        <v>2012</v>
      </c>
      <c r="E359" s="5" t="str">
        <f>VLOOKUP(C359,hospital_index!A:C,2, FALSE)</f>
        <v>B</v>
      </c>
      <c r="F359" s="5" t="str">
        <f>VLOOKUP(C359,hospital_index!A:C,3, FALSE)</f>
        <v>Yes</v>
      </c>
      <c r="G359" s="8">
        <v>42431118</v>
      </c>
      <c r="H359" s="8">
        <v>23788672</v>
      </c>
      <c r="I359" s="8">
        <v>1313674</v>
      </c>
      <c r="J359" s="8">
        <v>25102346</v>
      </c>
      <c r="K359" s="8">
        <v>25314157</v>
      </c>
      <c r="L359" s="8">
        <v>-211811</v>
      </c>
      <c r="M359" s="9">
        <f t="shared" si="20"/>
        <v>-8.4378966013774169E-3</v>
      </c>
      <c r="N359" s="8">
        <v>-2500748</v>
      </c>
      <c r="O359" s="8">
        <f t="shared" si="21"/>
        <v>22601598</v>
      </c>
      <c r="P359" s="8">
        <v>-2712559</v>
      </c>
      <c r="Q359" s="9">
        <f t="shared" si="22"/>
        <v>-0.12001624840863022</v>
      </c>
      <c r="R359" s="8">
        <v>454277</v>
      </c>
      <c r="S359" s="8">
        <v>2488792</v>
      </c>
      <c r="T359" s="8">
        <f t="shared" si="23"/>
        <v>2943069</v>
      </c>
      <c r="U359" s="8">
        <v>22449835</v>
      </c>
      <c r="V359" s="8">
        <v>14765361</v>
      </c>
      <c r="W359" s="8">
        <v>7684474</v>
      </c>
    </row>
    <row r="360" spans="1:23" x14ac:dyDescent="0.25">
      <c r="A360" s="4">
        <v>39</v>
      </c>
      <c r="B360" s="4">
        <v>6920242</v>
      </c>
      <c r="C360" t="s">
        <v>48</v>
      </c>
      <c r="D360" s="5">
        <v>2013</v>
      </c>
      <c r="E360" s="5" t="str">
        <f>VLOOKUP(C360,hospital_index!A:C,2, FALSE)</f>
        <v>B</v>
      </c>
      <c r="F360" s="5" t="str">
        <f>VLOOKUP(C360,hospital_index!A:C,3, FALSE)</f>
        <v>Yes</v>
      </c>
      <c r="G360" s="8">
        <v>43548580</v>
      </c>
      <c r="H360" s="8">
        <v>24052580</v>
      </c>
      <c r="I360" s="8">
        <v>1683007</v>
      </c>
      <c r="J360" s="8">
        <v>25735587</v>
      </c>
      <c r="K360" s="8">
        <v>27104316</v>
      </c>
      <c r="L360" s="8">
        <v>-1368729</v>
      </c>
      <c r="M360" s="9">
        <f t="shared" si="20"/>
        <v>-5.3184293018068714E-2</v>
      </c>
      <c r="N360" s="8">
        <v>-21221</v>
      </c>
      <c r="O360" s="8">
        <f t="shared" si="21"/>
        <v>25714366</v>
      </c>
      <c r="P360" s="8">
        <v>-1389950</v>
      </c>
      <c r="Q360" s="9">
        <f t="shared" si="22"/>
        <v>-5.4053442344252238E-2</v>
      </c>
      <c r="R360" s="8">
        <v>1754179</v>
      </c>
      <c r="S360" s="8">
        <v>2244190</v>
      </c>
      <c r="T360" s="8">
        <f t="shared" si="23"/>
        <v>3998369</v>
      </c>
      <c r="U360" s="8">
        <v>29410307</v>
      </c>
      <c r="V360" s="8">
        <v>16960547</v>
      </c>
      <c r="W360" s="8">
        <v>12449760</v>
      </c>
    </row>
    <row r="361" spans="1:23" x14ac:dyDescent="0.25">
      <c r="A361" s="4">
        <v>39</v>
      </c>
      <c r="B361" s="4">
        <v>6920242</v>
      </c>
      <c r="C361" t="s">
        <v>48</v>
      </c>
      <c r="D361" s="5">
        <v>2014</v>
      </c>
      <c r="E361" s="5" t="str">
        <f>VLOOKUP(C361,hospital_index!A:C,2, FALSE)</f>
        <v>B</v>
      </c>
      <c r="F361" s="5" t="str">
        <f>VLOOKUP(C361,hospital_index!A:C,3, FALSE)</f>
        <v>Yes</v>
      </c>
      <c r="G361" s="8">
        <v>44452211</v>
      </c>
      <c r="H361" s="8">
        <v>21012882</v>
      </c>
      <c r="I361" s="8">
        <v>6321921</v>
      </c>
      <c r="J361" s="8">
        <v>27334803</v>
      </c>
      <c r="K361" s="8">
        <v>28219289</v>
      </c>
      <c r="L361" s="8">
        <v>-884486</v>
      </c>
      <c r="M361" s="9">
        <f t="shared" si="20"/>
        <v>-3.235750409468837E-2</v>
      </c>
      <c r="N361" s="8">
        <v>48545</v>
      </c>
      <c r="O361" s="8">
        <f t="shared" si="21"/>
        <v>27383348</v>
      </c>
      <c r="P361" s="8">
        <v>-835941</v>
      </c>
      <c r="Q361" s="9">
        <f t="shared" si="22"/>
        <v>-3.0527348226374658E-2</v>
      </c>
      <c r="R361" s="8">
        <v>998428</v>
      </c>
      <c r="S361" s="8">
        <v>707856</v>
      </c>
      <c r="T361" s="8">
        <f t="shared" si="23"/>
        <v>1706284</v>
      </c>
      <c r="U361" s="8">
        <v>29816409</v>
      </c>
      <c r="V361" s="8">
        <v>18469951</v>
      </c>
      <c r="W361" s="8">
        <v>11346458</v>
      </c>
    </row>
    <row r="362" spans="1:23" x14ac:dyDescent="0.25">
      <c r="A362" s="4">
        <v>39</v>
      </c>
      <c r="B362" s="4">
        <v>6920242</v>
      </c>
      <c r="C362" t="s">
        <v>48</v>
      </c>
      <c r="D362" s="5">
        <v>2015</v>
      </c>
      <c r="E362" s="5" t="str">
        <f>VLOOKUP(C362,hospital_index!A:C,2, FALSE)</f>
        <v>B</v>
      </c>
      <c r="F362" s="5" t="str">
        <f>VLOOKUP(C362,hospital_index!A:C,3, FALSE)</f>
        <v>Yes</v>
      </c>
      <c r="G362" s="8">
        <v>46691326</v>
      </c>
      <c r="H362" s="8">
        <v>22526076</v>
      </c>
      <c r="I362" s="8">
        <v>9499290</v>
      </c>
      <c r="J362" s="8">
        <v>32025366</v>
      </c>
      <c r="K362" s="8">
        <v>29781267</v>
      </c>
      <c r="L362" s="8">
        <v>2244099</v>
      </c>
      <c r="M362" s="9">
        <f t="shared" si="20"/>
        <v>7.0072548117014494E-2</v>
      </c>
      <c r="N362" s="8">
        <v>91497</v>
      </c>
      <c r="O362" s="8">
        <f t="shared" si="21"/>
        <v>32116863</v>
      </c>
      <c r="P362" s="8">
        <v>2335596</v>
      </c>
      <c r="Q362" s="9">
        <f t="shared" si="22"/>
        <v>7.2721797268930036E-2</v>
      </c>
      <c r="R362" s="8">
        <v>708850</v>
      </c>
      <c r="S362" s="8">
        <v>794716</v>
      </c>
      <c r="T362" s="8">
        <f t="shared" si="23"/>
        <v>1503566</v>
      </c>
      <c r="U362" s="8">
        <v>31880288</v>
      </c>
      <c r="V362" s="8">
        <v>19664845</v>
      </c>
      <c r="W362" s="8">
        <v>12215443</v>
      </c>
    </row>
    <row r="363" spans="1:23" x14ac:dyDescent="0.25">
      <c r="A363" s="4">
        <v>39</v>
      </c>
      <c r="B363" s="4">
        <v>6920242</v>
      </c>
      <c r="C363" t="s">
        <v>48</v>
      </c>
      <c r="D363" s="5">
        <v>2016</v>
      </c>
      <c r="E363" s="5" t="str">
        <f>VLOOKUP(C363,hospital_index!A:C,2, FALSE)</f>
        <v>B</v>
      </c>
      <c r="F363" s="5" t="str">
        <f>VLOOKUP(C363,hospital_index!A:C,3, FALSE)</f>
        <v>Yes</v>
      </c>
      <c r="G363" s="8">
        <v>53842179</v>
      </c>
      <c r="H363" s="8">
        <v>27174795</v>
      </c>
      <c r="I363" s="8">
        <v>6456295</v>
      </c>
      <c r="J363" s="8">
        <v>33631090</v>
      </c>
      <c r="K363" s="8">
        <v>33519771</v>
      </c>
      <c r="L363" s="8">
        <v>111319</v>
      </c>
      <c r="M363" s="9">
        <f t="shared" si="20"/>
        <v>3.3100027385374662E-3</v>
      </c>
      <c r="N363" s="8">
        <v>97651</v>
      </c>
      <c r="O363" s="8">
        <f t="shared" si="21"/>
        <v>33728741</v>
      </c>
      <c r="P363" s="8">
        <v>208970</v>
      </c>
      <c r="Q363" s="9">
        <f t="shared" si="22"/>
        <v>6.1956062931610755E-3</v>
      </c>
      <c r="R363" s="8">
        <v>611628</v>
      </c>
      <c r="S363" s="8">
        <v>935387</v>
      </c>
      <c r="T363" s="8">
        <f t="shared" si="23"/>
        <v>1547015</v>
      </c>
      <c r="U363" s="8">
        <v>29361117</v>
      </c>
      <c r="V363" s="8">
        <v>20285546</v>
      </c>
      <c r="W363" s="8">
        <v>9075571</v>
      </c>
    </row>
    <row r="364" spans="1:23" x14ac:dyDescent="0.25">
      <c r="A364" s="4">
        <v>39</v>
      </c>
      <c r="B364" s="4">
        <v>6920242</v>
      </c>
      <c r="C364" t="s">
        <v>48</v>
      </c>
      <c r="D364" s="5">
        <v>2017</v>
      </c>
      <c r="E364" s="5" t="str">
        <f>VLOOKUP(C364,hospital_index!A:C,2, FALSE)</f>
        <v>B</v>
      </c>
      <c r="F364" s="5" t="str">
        <f>VLOOKUP(C364,hospital_index!A:C,3, FALSE)</f>
        <v>Yes</v>
      </c>
      <c r="G364" s="8">
        <v>53955305</v>
      </c>
      <c r="H364" s="8">
        <v>26718353</v>
      </c>
      <c r="I364" s="8">
        <v>6333958</v>
      </c>
      <c r="J364" s="8">
        <v>33052311</v>
      </c>
      <c r="K364" s="8">
        <v>34798460</v>
      </c>
      <c r="L364" s="8">
        <v>-1746149</v>
      </c>
      <c r="M364" s="9">
        <f t="shared" si="20"/>
        <v>-5.2829861125293177E-2</v>
      </c>
      <c r="N364" s="8">
        <v>26846</v>
      </c>
      <c r="O364" s="8">
        <f t="shared" si="21"/>
        <v>33079157</v>
      </c>
      <c r="P364" s="8">
        <v>-1719303</v>
      </c>
      <c r="Q364" s="9">
        <f t="shared" si="22"/>
        <v>-5.1975417632317535E-2</v>
      </c>
      <c r="R364" s="8">
        <v>1327761</v>
      </c>
      <c r="S364" s="8">
        <v>311820</v>
      </c>
      <c r="T364" s="8">
        <f t="shared" si="23"/>
        <v>1639581</v>
      </c>
      <c r="U364" s="8">
        <v>49061027</v>
      </c>
      <c r="V364" s="8">
        <v>20944042</v>
      </c>
      <c r="W364" s="8">
        <v>28116985</v>
      </c>
    </row>
    <row r="365" spans="1:23" x14ac:dyDescent="0.25">
      <c r="A365" s="4">
        <v>39</v>
      </c>
      <c r="B365" s="4">
        <v>6920242</v>
      </c>
      <c r="C365" t="s">
        <v>48</v>
      </c>
      <c r="D365" s="5">
        <v>2018</v>
      </c>
      <c r="E365" s="5" t="str">
        <f>VLOOKUP(C365,hospital_index!A:C,2, FALSE)</f>
        <v>B</v>
      </c>
      <c r="F365" s="5" t="str">
        <f>VLOOKUP(C365,hospital_index!A:C,3, FALSE)</f>
        <v>Yes</v>
      </c>
      <c r="G365" s="8">
        <v>60825160</v>
      </c>
      <c r="H365" s="8">
        <v>32222725</v>
      </c>
      <c r="I365" s="8">
        <v>6461754</v>
      </c>
      <c r="J365" s="8">
        <v>38684479</v>
      </c>
      <c r="K365" s="8">
        <v>37173710</v>
      </c>
      <c r="L365" s="8">
        <v>1510769</v>
      </c>
      <c r="M365" s="9">
        <f t="shared" si="20"/>
        <v>3.9053621479560319E-2</v>
      </c>
      <c r="N365" s="8">
        <v>51733</v>
      </c>
      <c r="O365" s="8">
        <f t="shared" si="21"/>
        <v>38736212</v>
      </c>
      <c r="P365" s="8">
        <v>1562502</v>
      </c>
      <c r="Q365" s="9">
        <f t="shared" si="22"/>
        <v>4.0336984938021299E-2</v>
      </c>
      <c r="R365" s="8">
        <v>2919811</v>
      </c>
      <c r="S365" s="8">
        <v>0</v>
      </c>
      <c r="T365" s="8">
        <f t="shared" si="23"/>
        <v>2919811</v>
      </c>
      <c r="U365" s="8">
        <v>41601631</v>
      </c>
      <c r="V365" s="8">
        <v>27448824</v>
      </c>
      <c r="W365" s="8">
        <v>14152807</v>
      </c>
    </row>
    <row r="366" spans="1:23" x14ac:dyDescent="0.25">
      <c r="A366" s="4">
        <v>40</v>
      </c>
      <c r="B366" s="4">
        <v>6920173</v>
      </c>
      <c r="C366" t="s">
        <v>49</v>
      </c>
      <c r="D366" s="5">
        <v>2006</v>
      </c>
      <c r="E366" s="5" t="str">
        <f>VLOOKUP(C366,hospital_index!A:C,2, FALSE)</f>
        <v>DRG</v>
      </c>
      <c r="F366" s="5" t="str">
        <f>VLOOKUP(C366,hospital_index!A:C,3, FALSE)</f>
        <v>No</v>
      </c>
      <c r="G366" s="8">
        <v>128848497</v>
      </c>
      <c r="H366" s="8">
        <v>58167317</v>
      </c>
      <c r="I366" s="8">
        <v>326289</v>
      </c>
      <c r="J366" s="8">
        <v>58493606</v>
      </c>
      <c r="K366" s="8">
        <v>58742397</v>
      </c>
      <c r="L366" s="8">
        <v>-248791</v>
      </c>
      <c r="M366" s="9">
        <f t="shared" si="20"/>
        <v>-4.2533024891643709E-3</v>
      </c>
      <c r="N366" s="8">
        <v>101142</v>
      </c>
      <c r="O366" s="8">
        <f t="shared" si="21"/>
        <v>58594748</v>
      </c>
      <c r="P366" s="8">
        <v>-147649</v>
      </c>
      <c r="Q366" s="9">
        <f t="shared" si="22"/>
        <v>-2.5198333475211806E-3</v>
      </c>
      <c r="R366" s="8">
        <v>11427738</v>
      </c>
      <c r="S366" s="8">
        <v>2919452</v>
      </c>
      <c r="T366" s="8">
        <f t="shared" si="23"/>
        <v>14347190</v>
      </c>
      <c r="U366" s="8" t="s">
        <v>21</v>
      </c>
      <c r="V366" s="8" t="s">
        <v>21</v>
      </c>
      <c r="W366" s="8" t="s">
        <v>21</v>
      </c>
    </row>
    <row r="367" spans="1:23" x14ac:dyDescent="0.25">
      <c r="A367" s="4">
        <v>40</v>
      </c>
      <c r="B367" s="4">
        <v>6920173</v>
      </c>
      <c r="C367" t="s">
        <v>49</v>
      </c>
      <c r="D367" s="5">
        <v>2007</v>
      </c>
      <c r="E367" s="5" t="str">
        <f>VLOOKUP(C367,hospital_index!A:C,2, FALSE)</f>
        <v>DRG</v>
      </c>
      <c r="F367" s="5" t="str">
        <f>VLOOKUP(C367,hospital_index!A:C,3, FALSE)</f>
        <v>No</v>
      </c>
      <c r="G367" s="8">
        <v>154132416</v>
      </c>
      <c r="H367" s="8">
        <v>64228503</v>
      </c>
      <c r="I367" s="8">
        <v>326289</v>
      </c>
      <c r="J367" s="8">
        <v>64554792</v>
      </c>
      <c r="K367" s="8">
        <v>61746329</v>
      </c>
      <c r="L367" s="8">
        <v>2808463</v>
      </c>
      <c r="M367" s="9">
        <f t="shared" si="20"/>
        <v>4.3505104934735132E-2</v>
      </c>
      <c r="N367" s="8">
        <v>424728</v>
      </c>
      <c r="O367" s="8">
        <f t="shared" si="21"/>
        <v>64979520</v>
      </c>
      <c r="P367" s="8">
        <v>3233191</v>
      </c>
      <c r="Q367" s="9">
        <f t="shared" si="22"/>
        <v>4.9757077306819136E-2</v>
      </c>
      <c r="R367" s="8">
        <v>13296005</v>
      </c>
      <c r="S367" s="8">
        <v>6090794</v>
      </c>
      <c r="T367" s="8">
        <f t="shared" si="23"/>
        <v>19386799</v>
      </c>
      <c r="U367" s="8">
        <v>59467892</v>
      </c>
      <c r="V367" s="8">
        <v>38519570</v>
      </c>
      <c r="W367" s="8">
        <v>20948322</v>
      </c>
    </row>
    <row r="368" spans="1:23" x14ac:dyDescent="0.25">
      <c r="A368" s="4">
        <v>40</v>
      </c>
      <c r="B368" s="4">
        <v>6920173</v>
      </c>
      <c r="C368" t="s">
        <v>49</v>
      </c>
      <c r="D368" s="5">
        <v>2008</v>
      </c>
      <c r="E368" s="5" t="str">
        <f>VLOOKUP(C368,hospital_index!A:C,2, FALSE)</f>
        <v>DRG</v>
      </c>
      <c r="F368" s="5" t="str">
        <f>VLOOKUP(C368,hospital_index!A:C,3, FALSE)</f>
        <v>No</v>
      </c>
      <c r="G368" s="8">
        <v>177835521</v>
      </c>
      <c r="H368" s="8">
        <v>72199157</v>
      </c>
      <c r="I368" s="8">
        <v>363166</v>
      </c>
      <c r="J368" s="8">
        <v>72562323</v>
      </c>
      <c r="K368" s="8">
        <v>69842145</v>
      </c>
      <c r="L368" s="8">
        <v>2720178</v>
      </c>
      <c r="M368" s="9">
        <f t="shared" si="20"/>
        <v>3.748747128726846E-2</v>
      </c>
      <c r="N368" s="8">
        <v>-3184</v>
      </c>
      <c r="O368" s="8">
        <f t="shared" si="21"/>
        <v>72559139</v>
      </c>
      <c r="P368" s="8">
        <v>2716994</v>
      </c>
      <c r="Q368" s="9">
        <f t="shared" si="22"/>
        <v>3.7445234844917331E-2</v>
      </c>
      <c r="R368" s="8">
        <v>14430123</v>
      </c>
      <c r="S368" s="8">
        <v>9602781</v>
      </c>
      <c r="T368" s="8">
        <f t="shared" si="23"/>
        <v>24032904</v>
      </c>
      <c r="U368" s="8">
        <v>66793134</v>
      </c>
      <c r="V368" s="8">
        <v>41159698</v>
      </c>
      <c r="W368" s="8">
        <v>25633436</v>
      </c>
    </row>
    <row r="369" spans="1:23" x14ac:dyDescent="0.25">
      <c r="A369" s="4">
        <v>40</v>
      </c>
      <c r="B369" s="4">
        <v>6920173</v>
      </c>
      <c r="C369" t="s">
        <v>49</v>
      </c>
      <c r="D369" s="5">
        <v>2009</v>
      </c>
      <c r="E369" s="5" t="str">
        <f>VLOOKUP(C369,hospital_index!A:C,2, FALSE)</f>
        <v>DRG</v>
      </c>
      <c r="F369" s="5" t="str">
        <f>VLOOKUP(C369,hospital_index!A:C,3, FALSE)</f>
        <v>No</v>
      </c>
      <c r="G369" s="8">
        <v>199758000</v>
      </c>
      <c r="H369" s="8">
        <v>87704000</v>
      </c>
      <c r="I369" s="8">
        <v>390000</v>
      </c>
      <c r="J369" s="8">
        <v>88094000</v>
      </c>
      <c r="K369" s="8">
        <v>86837000</v>
      </c>
      <c r="L369" s="8">
        <v>1257000</v>
      </c>
      <c r="M369" s="9">
        <f t="shared" si="20"/>
        <v>1.4268849183826367E-2</v>
      </c>
      <c r="N369" s="8">
        <v>-1710000</v>
      </c>
      <c r="O369" s="8">
        <f t="shared" si="21"/>
        <v>86384000</v>
      </c>
      <c r="P369" s="8">
        <v>-453000</v>
      </c>
      <c r="Q369" s="9">
        <f t="shared" si="22"/>
        <v>-5.2440266716058531E-3</v>
      </c>
      <c r="R369" s="8">
        <v>16170138</v>
      </c>
      <c r="S369" s="8">
        <v>11199401</v>
      </c>
      <c r="T369" s="8">
        <f t="shared" si="23"/>
        <v>27369539</v>
      </c>
      <c r="U369" s="8">
        <v>80673551</v>
      </c>
      <c r="V369" s="8">
        <v>44759628</v>
      </c>
      <c r="W369" s="8">
        <v>35913923</v>
      </c>
    </row>
    <row r="370" spans="1:23" x14ac:dyDescent="0.25">
      <c r="A370" s="4">
        <v>40</v>
      </c>
      <c r="B370" s="4">
        <v>6920173</v>
      </c>
      <c r="C370" t="s">
        <v>49</v>
      </c>
      <c r="D370" s="5">
        <v>2010</v>
      </c>
      <c r="E370" s="5" t="str">
        <f>VLOOKUP(C370,hospital_index!A:C,2, FALSE)</f>
        <v>DRG</v>
      </c>
      <c r="F370" s="5" t="str">
        <f>VLOOKUP(C370,hospital_index!A:C,3, FALSE)</f>
        <v>No</v>
      </c>
      <c r="G370" s="8">
        <v>226990053</v>
      </c>
      <c r="H370" s="8">
        <v>96291490</v>
      </c>
      <c r="I370" s="8">
        <v>407306</v>
      </c>
      <c r="J370" s="8">
        <v>96698796</v>
      </c>
      <c r="K370" s="8">
        <v>92915514</v>
      </c>
      <c r="L370" s="8">
        <v>3783282</v>
      </c>
      <c r="M370" s="9">
        <f t="shared" si="20"/>
        <v>3.912439613002007E-2</v>
      </c>
      <c r="N370" s="8">
        <v>2488072</v>
      </c>
      <c r="O370" s="8">
        <f t="shared" si="21"/>
        <v>99186868</v>
      </c>
      <c r="P370" s="8">
        <v>6271354</v>
      </c>
      <c r="Q370" s="9">
        <f t="shared" si="22"/>
        <v>6.3227664371860198E-2</v>
      </c>
      <c r="R370" s="8">
        <v>20857639</v>
      </c>
      <c r="S370" s="8">
        <v>9961830</v>
      </c>
      <c r="T370" s="8">
        <f t="shared" si="23"/>
        <v>30819469</v>
      </c>
      <c r="U370" s="8">
        <v>87014201</v>
      </c>
      <c r="V370" s="8">
        <v>49140211</v>
      </c>
      <c r="W370" s="8">
        <v>37873990</v>
      </c>
    </row>
    <row r="371" spans="1:23" x14ac:dyDescent="0.25">
      <c r="A371" s="4">
        <v>40</v>
      </c>
      <c r="B371" s="4">
        <v>6920173</v>
      </c>
      <c r="C371" t="s">
        <v>49</v>
      </c>
      <c r="D371" s="5">
        <v>2011</v>
      </c>
      <c r="E371" s="5" t="str">
        <f>VLOOKUP(C371,hospital_index!A:C,2, FALSE)</f>
        <v>DRG</v>
      </c>
      <c r="F371" s="5" t="str">
        <f>VLOOKUP(C371,hospital_index!A:C,3, FALSE)</f>
        <v>No</v>
      </c>
      <c r="G371" s="8">
        <v>248165000</v>
      </c>
      <c r="H371" s="8">
        <v>102043000</v>
      </c>
      <c r="I371" s="8">
        <v>399000</v>
      </c>
      <c r="J371" s="8">
        <v>102442000</v>
      </c>
      <c r="K371" s="8">
        <v>97012000</v>
      </c>
      <c r="L371" s="8">
        <v>5430000</v>
      </c>
      <c r="M371" s="9">
        <f t="shared" si="20"/>
        <v>5.3005603170574567E-2</v>
      </c>
      <c r="N371" s="8">
        <v>1903000</v>
      </c>
      <c r="O371" s="8">
        <f t="shared" si="21"/>
        <v>104345000</v>
      </c>
      <c r="P371" s="8">
        <v>7333000</v>
      </c>
      <c r="Q371" s="9">
        <f t="shared" si="22"/>
        <v>7.0276486654846898E-2</v>
      </c>
      <c r="R371" s="8">
        <v>24550000</v>
      </c>
      <c r="S371" s="8">
        <v>8215000</v>
      </c>
      <c r="T371" s="8">
        <f t="shared" si="23"/>
        <v>32765000</v>
      </c>
      <c r="U371" s="8">
        <v>92825000</v>
      </c>
      <c r="V371" s="8">
        <v>52570000</v>
      </c>
      <c r="W371" s="8">
        <v>40255000</v>
      </c>
    </row>
    <row r="372" spans="1:23" x14ac:dyDescent="0.25">
      <c r="A372" s="4">
        <v>40</v>
      </c>
      <c r="B372" s="4">
        <v>6920173</v>
      </c>
      <c r="C372" t="s">
        <v>49</v>
      </c>
      <c r="D372" s="5">
        <v>2012</v>
      </c>
      <c r="E372" s="5" t="str">
        <f>VLOOKUP(C372,hospital_index!A:C,2, FALSE)</f>
        <v>DRG</v>
      </c>
      <c r="F372" s="5" t="str">
        <f>VLOOKUP(C372,hospital_index!A:C,3, FALSE)</f>
        <v>No</v>
      </c>
      <c r="G372" s="8">
        <v>263438000</v>
      </c>
      <c r="H372" s="8">
        <v>99033000</v>
      </c>
      <c r="I372" s="8">
        <v>3240000</v>
      </c>
      <c r="J372" s="8">
        <v>102273000</v>
      </c>
      <c r="K372" s="8">
        <v>96701000</v>
      </c>
      <c r="L372" s="8">
        <v>5572000</v>
      </c>
      <c r="M372" s="9">
        <f t="shared" si="20"/>
        <v>5.4481632493424463E-2</v>
      </c>
      <c r="N372" s="8">
        <v>873000</v>
      </c>
      <c r="O372" s="8">
        <f t="shared" si="21"/>
        <v>103146000</v>
      </c>
      <c r="P372" s="8">
        <v>6445000</v>
      </c>
      <c r="Q372" s="9">
        <f t="shared" si="22"/>
        <v>6.2484245632404553E-2</v>
      </c>
      <c r="R372" s="8">
        <v>26192000</v>
      </c>
      <c r="S372" s="8">
        <v>7453000</v>
      </c>
      <c r="T372" s="8">
        <f t="shared" si="23"/>
        <v>33645000</v>
      </c>
      <c r="U372" s="8">
        <v>95509000</v>
      </c>
      <c r="V372" s="8">
        <v>55753000</v>
      </c>
      <c r="W372" s="8">
        <v>39756000</v>
      </c>
    </row>
    <row r="373" spans="1:23" x14ac:dyDescent="0.25">
      <c r="A373" s="4">
        <v>40</v>
      </c>
      <c r="B373" s="4">
        <v>6920173</v>
      </c>
      <c r="C373" t="s">
        <v>49</v>
      </c>
      <c r="D373" s="5">
        <v>2013</v>
      </c>
      <c r="E373" s="5" t="str">
        <f>VLOOKUP(C373,hospital_index!A:C,2, FALSE)</f>
        <v>DRG</v>
      </c>
      <c r="F373" s="5" t="str">
        <f>VLOOKUP(C373,hospital_index!A:C,3, FALSE)</f>
        <v>No</v>
      </c>
      <c r="G373" s="8">
        <v>289256000</v>
      </c>
      <c r="H373" s="8">
        <v>101477000</v>
      </c>
      <c r="I373" s="8">
        <v>2656000</v>
      </c>
      <c r="J373" s="8">
        <v>104133000</v>
      </c>
      <c r="K373" s="8">
        <v>102412000</v>
      </c>
      <c r="L373" s="8">
        <v>1721000</v>
      </c>
      <c r="M373" s="9">
        <f t="shared" si="20"/>
        <v>1.6526941507495223E-2</v>
      </c>
      <c r="N373" s="8">
        <v>1599000</v>
      </c>
      <c r="O373" s="8">
        <f t="shared" si="21"/>
        <v>105732000</v>
      </c>
      <c r="P373" s="8">
        <v>3320000</v>
      </c>
      <c r="Q373" s="9">
        <f t="shared" si="22"/>
        <v>3.140014375969432E-2</v>
      </c>
      <c r="R373" s="8">
        <v>25106000</v>
      </c>
      <c r="S373" s="8">
        <v>10801000</v>
      </c>
      <c r="T373" s="8">
        <f t="shared" si="23"/>
        <v>35907000</v>
      </c>
      <c r="U373" s="8">
        <v>103063000</v>
      </c>
      <c r="V373" s="8">
        <v>60066000</v>
      </c>
      <c r="W373" s="8">
        <v>42997000</v>
      </c>
    </row>
    <row r="374" spans="1:23" x14ac:dyDescent="0.25">
      <c r="A374" s="4">
        <v>40</v>
      </c>
      <c r="B374" s="4">
        <v>6920173</v>
      </c>
      <c r="C374" t="s">
        <v>49</v>
      </c>
      <c r="D374" s="5">
        <v>2014</v>
      </c>
      <c r="E374" s="5" t="str">
        <f>VLOOKUP(C374,hospital_index!A:C,2, FALSE)</f>
        <v>DRG</v>
      </c>
      <c r="F374" s="5" t="str">
        <f>VLOOKUP(C374,hospital_index!A:C,3, FALSE)</f>
        <v>No</v>
      </c>
      <c r="G374" s="8">
        <v>326155000</v>
      </c>
      <c r="H374" s="8">
        <v>118458000</v>
      </c>
      <c r="I374" s="8">
        <v>3814000</v>
      </c>
      <c r="J374" s="8">
        <v>122272000</v>
      </c>
      <c r="K374" s="8">
        <v>113507000</v>
      </c>
      <c r="L374" s="8">
        <v>8765000</v>
      </c>
      <c r="M374" s="9">
        <f t="shared" si="20"/>
        <v>7.1684441245747188E-2</v>
      </c>
      <c r="N374" s="8">
        <v>1817000</v>
      </c>
      <c r="O374" s="8">
        <f t="shared" si="21"/>
        <v>124089000</v>
      </c>
      <c r="P374" s="8">
        <v>10582000</v>
      </c>
      <c r="Q374" s="9">
        <f t="shared" si="22"/>
        <v>8.5277502437766439E-2</v>
      </c>
      <c r="R374" s="8">
        <v>22374000</v>
      </c>
      <c r="S374" s="8">
        <v>11408000</v>
      </c>
      <c r="T374" s="8">
        <f t="shared" si="23"/>
        <v>33782000</v>
      </c>
      <c r="U374" s="8">
        <v>106234000</v>
      </c>
      <c r="V374" s="8">
        <v>63454000</v>
      </c>
      <c r="W374" s="8">
        <v>42780000</v>
      </c>
    </row>
    <row r="375" spans="1:23" x14ac:dyDescent="0.25">
      <c r="A375" s="4">
        <v>40</v>
      </c>
      <c r="B375" s="4">
        <v>6920173</v>
      </c>
      <c r="C375" t="s">
        <v>49</v>
      </c>
      <c r="D375" s="5">
        <v>2015</v>
      </c>
      <c r="E375" s="5" t="str">
        <f>VLOOKUP(C375,hospital_index!A:C,2, FALSE)</f>
        <v>DRG</v>
      </c>
      <c r="F375" s="5" t="str">
        <f>VLOOKUP(C375,hospital_index!A:C,3, FALSE)</f>
        <v>No</v>
      </c>
      <c r="G375" s="8">
        <v>365801000</v>
      </c>
      <c r="H375" s="8">
        <v>129843000</v>
      </c>
      <c r="I375" s="8">
        <v>6644000</v>
      </c>
      <c r="J375" s="8">
        <v>136487000</v>
      </c>
      <c r="K375" s="8">
        <v>120992000</v>
      </c>
      <c r="L375" s="8">
        <v>15495000</v>
      </c>
      <c r="M375" s="9">
        <f t="shared" si="20"/>
        <v>0.11352729563987779</v>
      </c>
      <c r="N375" s="8">
        <v>1857000</v>
      </c>
      <c r="O375" s="8">
        <f t="shared" si="21"/>
        <v>138344000</v>
      </c>
      <c r="P375" s="8">
        <v>17352000</v>
      </c>
      <c r="Q375" s="9">
        <f t="shared" si="22"/>
        <v>0.12542647313942057</v>
      </c>
      <c r="R375" s="8">
        <v>10830000</v>
      </c>
      <c r="S375" s="8">
        <v>3763000</v>
      </c>
      <c r="T375" s="8">
        <f t="shared" si="23"/>
        <v>14593000</v>
      </c>
      <c r="U375" s="8">
        <v>105612000</v>
      </c>
      <c r="V375" s="8">
        <v>63511000</v>
      </c>
      <c r="W375" s="8">
        <v>42101000</v>
      </c>
    </row>
    <row r="376" spans="1:23" x14ac:dyDescent="0.25">
      <c r="A376" s="4">
        <v>40</v>
      </c>
      <c r="B376" s="4">
        <v>6920173</v>
      </c>
      <c r="C376" t="s">
        <v>49</v>
      </c>
      <c r="D376" s="5">
        <v>2016</v>
      </c>
      <c r="E376" s="5" t="str">
        <f>VLOOKUP(C376,hospital_index!A:C,2, FALSE)</f>
        <v>DRG</v>
      </c>
      <c r="F376" s="5" t="str">
        <f>VLOOKUP(C376,hospital_index!A:C,3, FALSE)</f>
        <v>No</v>
      </c>
      <c r="G376" s="8">
        <v>409638000</v>
      </c>
      <c r="H376" s="8">
        <v>143876000</v>
      </c>
      <c r="I376" s="8">
        <v>4344000</v>
      </c>
      <c r="J376" s="8">
        <v>148220000</v>
      </c>
      <c r="K376" s="8">
        <v>137172000</v>
      </c>
      <c r="L376" s="8">
        <v>11048000</v>
      </c>
      <c r="M376" s="9">
        <f t="shared" si="20"/>
        <v>7.4537849143165566E-2</v>
      </c>
      <c r="N376" s="8">
        <v>-63000</v>
      </c>
      <c r="O376" s="8">
        <f t="shared" si="21"/>
        <v>148157000</v>
      </c>
      <c r="P376" s="8">
        <v>10985000</v>
      </c>
      <c r="Q376" s="9">
        <f t="shared" si="22"/>
        <v>7.4144319876887355E-2</v>
      </c>
      <c r="R376" s="8">
        <v>13359000</v>
      </c>
      <c r="S376" s="8">
        <v>3421000</v>
      </c>
      <c r="T376" s="8">
        <f t="shared" si="23"/>
        <v>16780000</v>
      </c>
      <c r="U376" s="8">
        <v>101752000</v>
      </c>
      <c r="V376" s="8">
        <v>57745000</v>
      </c>
      <c r="W376" s="8">
        <v>44007000</v>
      </c>
    </row>
    <row r="377" spans="1:23" x14ac:dyDescent="0.25">
      <c r="A377" s="4">
        <v>40</v>
      </c>
      <c r="B377" s="4">
        <v>6920173</v>
      </c>
      <c r="C377" t="s">
        <v>49</v>
      </c>
      <c r="D377" s="5">
        <v>2017</v>
      </c>
      <c r="E377" s="5" t="str">
        <f>VLOOKUP(C377,hospital_index!A:C,2, FALSE)</f>
        <v>DRG</v>
      </c>
      <c r="F377" s="5" t="str">
        <f>VLOOKUP(C377,hospital_index!A:C,3, FALSE)</f>
        <v>No</v>
      </c>
      <c r="G377" s="8">
        <v>436124000</v>
      </c>
      <c r="H377" s="8">
        <v>145312000</v>
      </c>
      <c r="I377" s="8">
        <v>4011000</v>
      </c>
      <c r="J377" s="8">
        <v>149323000</v>
      </c>
      <c r="K377" s="8">
        <v>144409000</v>
      </c>
      <c r="L377" s="8">
        <v>4914000</v>
      </c>
      <c r="M377" s="9">
        <f t="shared" si="20"/>
        <v>3.2908527152548502E-2</v>
      </c>
      <c r="N377" s="8">
        <v>1948000</v>
      </c>
      <c r="O377" s="8">
        <f t="shared" si="21"/>
        <v>151271000</v>
      </c>
      <c r="P377" s="8">
        <v>6862000</v>
      </c>
      <c r="Q377" s="9">
        <f t="shared" si="22"/>
        <v>4.5362296805071693E-2</v>
      </c>
      <c r="R377" s="8">
        <v>18833000</v>
      </c>
      <c r="S377" s="8">
        <v>-661000</v>
      </c>
      <c r="T377" s="8">
        <f t="shared" si="23"/>
        <v>18172000</v>
      </c>
      <c r="U377" s="8">
        <v>106845000</v>
      </c>
      <c r="V377" s="8">
        <v>64719000</v>
      </c>
      <c r="W377" s="8">
        <v>42126000</v>
      </c>
    </row>
    <row r="378" spans="1:23" x14ac:dyDescent="0.25">
      <c r="A378" s="4">
        <v>40</v>
      </c>
      <c r="B378" s="4">
        <v>6920173</v>
      </c>
      <c r="C378" t="s">
        <v>49</v>
      </c>
      <c r="D378" s="5">
        <v>2018</v>
      </c>
      <c r="E378" s="5" t="str">
        <f>VLOOKUP(C378,hospital_index!A:C,2, FALSE)</f>
        <v>DRG</v>
      </c>
      <c r="F378" s="5" t="str">
        <f>VLOOKUP(C378,hospital_index!A:C,3, FALSE)</f>
        <v>No</v>
      </c>
      <c r="G378" s="8">
        <v>454298000</v>
      </c>
      <c r="H378" s="8">
        <v>149716000</v>
      </c>
      <c r="I378" s="8">
        <v>4250000</v>
      </c>
      <c r="J378" s="8">
        <v>153966000</v>
      </c>
      <c r="K378" s="8">
        <v>144684000</v>
      </c>
      <c r="L378" s="8">
        <v>9282000</v>
      </c>
      <c r="M378" s="9">
        <f t="shared" si="20"/>
        <v>6.0286037177039085E-2</v>
      </c>
      <c r="N378" s="8">
        <v>1488000</v>
      </c>
      <c r="O378" s="8">
        <f t="shared" si="21"/>
        <v>155454000</v>
      </c>
      <c r="P378" s="8">
        <v>10770000</v>
      </c>
      <c r="Q378" s="9">
        <f t="shared" si="22"/>
        <v>6.9280944845420508E-2</v>
      </c>
      <c r="R378" s="8">
        <v>21185000</v>
      </c>
      <c r="S378" s="8">
        <v>2743000</v>
      </c>
      <c r="T378" s="8">
        <f t="shared" si="23"/>
        <v>23928000</v>
      </c>
      <c r="U378" s="8">
        <v>112184000</v>
      </c>
      <c r="V378" s="8">
        <v>70529000</v>
      </c>
      <c r="W378" s="8">
        <v>41655000</v>
      </c>
    </row>
    <row r="379" spans="1:23" x14ac:dyDescent="0.25">
      <c r="A379" s="4">
        <v>42</v>
      </c>
      <c r="B379" s="4">
        <v>6920315</v>
      </c>
      <c r="C379" t="s">
        <v>50</v>
      </c>
      <c r="D379" s="5">
        <v>2006</v>
      </c>
      <c r="E379" s="5" t="str">
        <f>VLOOKUP(C379,hospital_index!A:C,2, FALSE)</f>
        <v>B</v>
      </c>
      <c r="F379" s="5" t="str">
        <f>VLOOKUP(C379,hospital_index!A:C,3, FALSE)</f>
        <v>No</v>
      </c>
      <c r="G379" s="8">
        <v>89223643</v>
      </c>
      <c r="H379" s="8">
        <v>49971628</v>
      </c>
      <c r="I379" s="8">
        <v>2984222</v>
      </c>
      <c r="J379" s="8">
        <v>52955850</v>
      </c>
      <c r="K379" s="8">
        <v>54556784</v>
      </c>
      <c r="L379" s="8">
        <v>-1600934</v>
      </c>
      <c r="M379" s="9">
        <f t="shared" si="20"/>
        <v>-3.0231485284439773E-2</v>
      </c>
      <c r="N379" s="8">
        <v>0</v>
      </c>
      <c r="O379" s="8">
        <f t="shared" si="21"/>
        <v>52955850</v>
      </c>
      <c r="P379" s="8">
        <v>-1600934</v>
      </c>
      <c r="Q379" s="9">
        <f t="shared" si="22"/>
        <v>-3.0231485284439773E-2</v>
      </c>
      <c r="R379" s="8">
        <v>3799475</v>
      </c>
      <c r="S379" s="8">
        <v>1666000</v>
      </c>
      <c r="T379" s="8">
        <f t="shared" si="23"/>
        <v>5465475</v>
      </c>
      <c r="U379" s="8" t="s">
        <v>21</v>
      </c>
      <c r="V379" s="8" t="s">
        <v>21</v>
      </c>
      <c r="W379" s="8" t="s">
        <v>21</v>
      </c>
    </row>
    <row r="380" spans="1:23" x14ac:dyDescent="0.25">
      <c r="A380" s="4">
        <v>42</v>
      </c>
      <c r="B380" s="4">
        <v>6920315</v>
      </c>
      <c r="C380" t="s">
        <v>50</v>
      </c>
      <c r="D380" s="5">
        <v>2007</v>
      </c>
      <c r="E380" s="5" t="str">
        <f>VLOOKUP(C380,hospital_index!A:C,2, FALSE)</f>
        <v>B</v>
      </c>
      <c r="F380" s="5" t="str">
        <f>VLOOKUP(C380,hospital_index!A:C,3, FALSE)</f>
        <v>No</v>
      </c>
      <c r="G380" s="8">
        <v>111799829</v>
      </c>
      <c r="H380" s="8">
        <v>60974967</v>
      </c>
      <c r="I380" s="8">
        <v>2537156</v>
      </c>
      <c r="J380" s="8">
        <v>63512123</v>
      </c>
      <c r="K380" s="8">
        <v>59259556</v>
      </c>
      <c r="L380" s="8">
        <v>4252567</v>
      </c>
      <c r="M380" s="9">
        <f t="shared" si="20"/>
        <v>6.6956776110286845E-2</v>
      </c>
      <c r="N380" s="8">
        <v>-3703</v>
      </c>
      <c r="O380" s="8">
        <f t="shared" si="21"/>
        <v>63508420</v>
      </c>
      <c r="P380" s="8">
        <v>4248864</v>
      </c>
      <c r="Q380" s="9">
        <f t="shared" si="22"/>
        <v>6.690237294519373E-2</v>
      </c>
      <c r="R380" s="8">
        <v>5102971</v>
      </c>
      <c r="S380" s="8">
        <v>2297172</v>
      </c>
      <c r="T380" s="8">
        <f t="shared" si="23"/>
        <v>7400143</v>
      </c>
      <c r="U380" s="8">
        <v>79003886</v>
      </c>
      <c r="V380" s="8">
        <v>15459046</v>
      </c>
      <c r="W380" s="8">
        <v>63544840</v>
      </c>
    </row>
    <row r="381" spans="1:23" x14ac:dyDescent="0.25">
      <c r="A381" s="4">
        <v>42</v>
      </c>
      <c r="B381" s="4">
        <v>6920315</v>
      </c>
      <c r="C381" t="s">
        <v>50</v>
      </c>
      <c r="D381" s="5">
        <v>2008</v>
      </c>
      <c r="E381" s="5" t="str">
        <f>VLOOKUP(C381,hospital_index!A:C,2, FALSE)</f>
        <v>B</v>
      </c>
      <c r="F381" s="5" t="str">
        <f>VLOOKUP(C381,hospital_index!A:C,3, FALSE)</f>
        <v>No</v>
      </c>
      <c r="G381" s="8">
        <v>136724750</v>
      </c>
      <c r="H381" s="8">
        <v>73189770</v>
      </c>
      <c r="I381" s="8">
        <v>2747235</v>
      </c>
      <c r="J381" s="8">
        <v>75937005</v>
      </c>
      <c r="K381" s="8">
        <v>67602101</v>
      </c>
      <c r="L381" s="8">
        <v>8334904</v>
      </c>
      <c r="M381" s="9">
        <f t="shared" si="20"/>
        <v>0.10976076815249693</v>
      </c>
      <c r="N381" s="8">
        <v>-669091</v>
      </c>
      <c r="O381" s="8">
        <f t="shared" si="21"/>
        <v>75267914</v>
      </c>
      <c r="P381" s="8">
        <v>7665813</v>
      </c>
      <c r="Q381" s="9">
        <f t="shared" si="22"/>
        <v>0.10184702342089619</v>
      </c>
      <c r="R381" s="8">
        <v>6781233</v>
      </c>
      <c r="S381" s="8">
        <v>3224464</v>
      </c>
      <c r="T381" s="8">
        <f t="shared" si="23"/>
        <v>10005697</v>
      </c>
      <c r="U381" s="8">
        <v>81545796</v>
      </c>
      <c r="V381" s="8">
        <v>20119654</v>
      </c>
      <c r="W381" s="8">
        <v>61426142</v>
      </c>
    </row>
    <row r="382" spans="1:23" x14ac:dyDescent="0.25">
      <c r="A382" s="4">
        <v>42</v>
      </c>
      <c r="B382" s="4">
        <v>6920315</v>
      </c>
      <c r="C382" t="s">
        <v>50</v>
      </c>
      <c r="D382" s="5">
        <v>2009</v>
      </c>
      <c r="E382" s="5" t="str">
        <f>VLOOKUP(C382,hospital_index!A:C,2, FALSE)</f>
        <v>B</v>
      </c>
      <c r="F382" s="5" t="str">
        <f>VLOOKUP(C382,hospital_index!A:C,3, FALSE)</f>
        <v>No</v>
      </c>
      <c r="G382" s="8">
        <v>151088986</v>
      </c>
      <c r="H382" s="8">
        <v>80880844</v>
      </c>
      <c r="I382" s="8">
        <v>2667574</v>
      </c>
      <c r="J382" s="8">
        <v>83548418</v>
      </c>
      <c r="K382" s="8">
        <v>76674518</v>
      </c>
      <c r="L382" s="8">
        <v>6873900</v>
      </c>
      <c r="M382" s="9">
        <f t="shared" si="20"/>
        <v>8.2274448332462738E-2</v>
      </c>
      <c r="N382" s="8">
        <v>-29947</v>
      </c>
      <c r="O382" s="8">
        <f t="shared" si="21"/>
        <v>83518471</v>
      </c>
      <c r="P382" s="8">
        <v>6843953</v>
      </c>
      <c r="Q382" s="9">
        <f t="shared" si="22"/>
        <v>8.1945381878458956E-2</v>
      </c>
      <c r="R382" s="8">
        <v>12430229</v>
      </c>
      <c r="S382" s="8">
        <v>4009643</v>
      </c>
      <c r="T382" s="8">
        <f t="shared" si="23"/>
        <v>16439872</v>
      </c>
      <c r="U382" s="8">
        <v>81653969</v>
      </c>
      <c r="V382" s="8">
        <v>24396398</v>
      </c>
      <c r="W382" s="8">
        <v>57257571</v>
      </c>
    </row>
    <row r="383" spans="1:23" x14ac:dyDescent="0.25">
      <c r="A383" s="4">
        <v>42</v>
      </c>
      <c r="B383" s="4">
        <v>6920315</v>
      </c>
      <c r="C383" t="s">
        <v>50</v>
      </c>
      <c r="D383" s="5">
        <v>2010</v>
      </c>
      <c r="E383" s="5" t="str">
        <f>VLOOKUP(C383,hospital_index!A:C,2, FALSE)</f>
        <v>B</v>
      </c>
      <c r="F383" s="5" t="str">
        <f>VLOOKUP(C383,hospital_index!A:C,3, FALSE)</f>
        <v>No</v>
      </c>
      <c r="G383" s="8">
        <v>160861696</v>
      </c>
      <c r="H383" s="8">
        <v>85559523</v>
      </c>
      <c r="I383" s="8">
        <v>2804623</v>
      </c>
      <c r="J383" s="8">
        <v>88364146</v>
      </c>
      <c r="K383" s="8">
        <v>84609748</v>
      </c>
      <c r="L383" s="8">
        <v>3754398</v>
      </c>
      <c r="M383" s="9">
        <f t="shared" si="20"/>
        <v>4.2487798161937762E-2</v>
      </c>
      <c r="N383" s="8">
        <v>97461</v>
      </c>
      <c r="O383" s="8">
        <f t="shared" si="21"/>
        <v>88461607</v>
      </c>
      <c r="P383" s="8">
        <v>3851858</v>
      </c>
      <c r="Q383" s="9">
        <f t="shared" si="22"/>
        <v>4.3542708872562084E-2</v>
      </c>
      <c r="R383" s="8">
        <v>10547502</v>
      </c>
      <c r="S383" s="8">
        <v>3873911</v>
      </c>
      <c r="T383" s="8">
        <f t="shared" si="23"/>
        <v>14421413</v>
      </c>
      <c r="U383" s="8">
        <v>81731844</v>
      </c>
      <c r="V383" s="8">
        <v>27864272</v>
      </c>
      <c r="W383" s="8">
        <v>53867572</v>
      </c>
    </row>
    <row r="384" spans="1:23" x14ac:dyDescent="0.25">
      <c r="A384" s="4">
        <v>42</v>
      </c>
      <c r="B384" s="4">
        <v>6920315</v>
      </c>
      <c r="C384" t="s">
        <v>50</v>
      </c>
      <c r="D384" s="5">
        <v>2011</v>
      </c>
      <c r="E384" s="5" t="str">
        <f>VLOOKUP(C384,hospital_index!A:C,2, FALSE)</f>
        <v>B</v>
      </c>
      <c r="F384" s="5" t="str">
        <f>VLOOKUP(C384,hospital_index!A:C,3, FALSE)</f>
        <v>No</v>
      </c>
      <c r="G384" s="8">
        <v>163514414</v>
      </c>
      <c r="H384" s="8">
        <v>89032675</v>
      </c>
      <c r="I384" s="8">
        <v>3494544</v>
      </c>
      <c r="J384" s="8">
        <v>92527219</v>
      </c>
      <c r="K384" s="8">
        <v>88393031</v>
      </c>
      <c r="L384" s="8">
        <v>4134188</v>
      </c>
      <c r="M384" s="9">
        <f t="shared" si="20"/>
        <v>4.4680776583158735E-2</v>
      </c>
      <c r="N384" s="8">
        <v>98402</v>
      </c>
      <c r="O384" s="8">
        <f t="shared" si="21"/>
        <v>92625621</v>
      </c>
      <c r="P384" s="8">
        <v>4232590</v>
      </c>
      <c r="Q384" s="9">
        <f t="shared" si="22"/>
        <v>4.5695672043051673E-2</v>
      </c>
      <c r="R384" s="8">
        <v>8469612</v>
      </c>
      <c r="S384" s="8">
        <v>3305219</v>
      </c>
      <c r="T384" s="8">
        <f t="shared" si="23"/>
        <v>11774831</v>
      </c>
      <c r="U384" s="8">
        <v>83273009</v>
      </c>
      <c r="V384" s="8">
        <v>31752476</v>
      </c>
      <c r="W384" s="8">
        <v>51520533</v>
      </c>
    </row>
    <row r="385" spans="1:23" x14ac:dyDescent="0.25">
      <c r="A385" s="4">
        <v>42</v>
      </c>
      <c r="B385" s="4">
        <v>6920315</v>
      </c>
      <c r="C385" t="s">
        <v>50</v>
      </c>
      <c r="D385" s="5">
        <v>2012</v>
      </c>
      <c r="E385" s="5" t="str">
        <f>VLOOKUP(C385,hospital_index!A:C,2, FALSE)</f>
        <v>B</v>
      </c>
      <c r="F385" s="5" t="str">
        <f>VLOOKUP(C385,hospital_index!A:C,3, FALSE)</f>
        <v>No</v>
      </c>
      <c r="G385" s="8">
        <v>157756352</v>
      </c>
      <c r="H385" s="8">
        <v>81407486</v>
      </c>
      <c r="I385" s="8">
        <v>3064604</v>
      </c>
      <c r="J385" s="8">
        <v>84472090</v>
      </c>
      <c r="K385" s="8">
        <v>80399229</v>
      </c>
      <c r="L385" s="8">
        <v>4072861</v>
      </c>
      <c r="M385" s="9">
        <f t="shared" si="20"/>
        <v>4.8215463829532332E-2</v>
      </c>
      <c r="N385" s="8">
        <v>0</v>
      </c>
      <c r="O385" s="8">
        <f t="shared" si="21"/>
        <v>84472090</v>
      </c>
      <c r="P385" s="8">
        <v>4072861</v>
      </c>
      <c r="Q385" s="9">
        <f t="shared" si="22"/>
        <v>4.8215463829532332E-2</v>
      </c>
      <c r="R385" s="8">
        <v>10184361</v>
      </c>
      <c r="S385" s="8">
        <v>2414293</v>
      </c>
      <c r="T385" s="8">
        <f t="shared" si="23"/>
        <v>12598654</v>
      </c>
      <c r="U385" s="8">
        <v>83804254</v>
      </c>
      <c r="V385" s="8">
        <v>35403419</v>
      </c>
      <c r="W385" s="8">
        <v>48400835</v>
      </c>
    </row>
    <row r="386" spans="1:23" x14ac:dyDescent="0.25">
      <c r="A386" s="4">
        <v>42</v>
      </c>
      <c r="B386" s="4">
        <v>6920315</v>
      </c>
      <c r="C386" t="s">
        <v>50</v>
      </c>
      <c r="D386" s="5">
        <v>2013</v>
      </c>
      <c r="E386" s="5" t="str">
        <f>VLOOKUP(C386,hospital_index!A:C,2, FALSE)</f>
        <v>B</v>
      </c>
      <c r="F386" s="5" t="str">
        <f>VLOOKUP(C386,hospital_index!A:C,3, FALSE)</f>
        <v>No</v>
      </c>
      <c r="G386" s="8">
        <v>163794119</v>
      </c>
      <c r="H386" s="8">
        <v>83630999</v>
      </c>
      <c r="I386" s="8">
        <v>4579555</v>
      </c>
      <c r="J386" s="8">
        <v>88210554</v>
      </c>
      <c r="K386" s="8">
        <v>74182997</v>
      </c>
      <c r="L386" s="8">
        <v>14027557</v>
      </c>
      <c r="M386" s="9">
        <f t="shared" si="20"/>
        <v>0.15902356763341494</v>
      </c>
      <c r="N386" s="8">
        <v>0</v>
      </c>
      <c r="O386" s="8">
        <f t="shared" si="21"/>
        <v>88210554</v>
      </c>
      <c r="P386" s="8">
        <v>14027557</v>
      </c>
      <c r="Q386" s="9">
        <f t="shared" si="22"/>
        <v>0.15902356763341494</v>
      </c>
      <c r="R386" s="8">
        <v>11294367</v>
      </c>
      <c r="S386" s="8">
        <v>1491270</v>
      </c>
      <c r="T386" s="8">
        <f t="shared" si="23"/>
        <v>12785637</v>
      </c>
      <c r="U386" s="8">
        <v>84815387</v>
      </c>
      <c r="V386" s="8">
        <v>38811121</v>
      </c>
      <c r="W386" s="8">
        <v>46004266</v>
      </c>
    </row>
    <row r="387" spans="1:23" x14ac:dyDescent="0.25">
      <c r="A387" s="4">
        <v>42</v>
      </c>
      <c r="B387" s="4">
        <v>6920315</v>
      </c>
      <c r="C387" t="s">
        <v>50</v>
      </c>
      <c r="D387" s="5">
        <v>2014</v>
      </c>
      <c r="E387" s="5" t="str">
        <f>VLOOKUP(C387,hospital_index!A:C,2, FALSE)</f>
        <v>B</v>
      </c>
      <c r="F387" s="5" t="str">
        <f>VLOOKUP(C387,hospital_index!A:C,3, FALSE)</f>
        <v>No</v>
      </c>
      <c r="G387" s="8">
        <v>188050095</v>
      </c>
      <c r="H387" s="8">
        <v>95188540</v>
      </c>
      <c r="I387" s="8">
        <v>4056457</v>
      </c>
      <c r="J387" s="8">
        <v>99244997</v>
      </c>
      <c r="K387" s="8">
        <v>90599199</v>
      </c>
      <c r="L387" s="8">
        <v>8645798</v>
      </c>
      <c r="M387" s="9">
        <f t="shared" ref="M387:M450" si="24">L387/J387</f>
        <v>8.7115706195245293E-2</v>
      </c>
      <c r="N387" s="8">
        <v>0</v>
      </c>
      <c r="O387" s="8">
        <f t="shared" ref="O387:O450" si="25">J387+N387</f>
        <v>99244997</v>
      </c>
      <c r="P387" s="8">
        <v>8645798</v>
      </c>
      <c r="Q387" s="9">
        <f t="shared" ref="Q387:Q450" si="26">P387/O387</f>
        <v>8.7115706195245293E-2</v>
      </c>
      <c r="R387" s="8">
        <v>4951697</v>
      </c>
      <c r="S387" s="8">
        <v>1425363</v>
      </c>
      <c r="T387" s="8">
        <f t="shared" ref="T387:T450" si="27">R387+S387</f>
        <v>6377060</v>
      </c>
      <c r="U387" s="8">
        <v>77498600</v>
      </c>
      <c r="V387" s="8">
        <v>33883782</v>
      </c>
      <c r="W387" s="8">
        <v>43614818</v>
      </c>
    </row>
    <row r="388" spans="1:23" x14ac:dyDescent="0.25">
      <c r="A388" s="4">
        <v>42</v>
      </c>
      <c r="B388" s="4">
        <v>6920315</v>
      </c>
      <c r="C388" t="s">
        <v>50</v>
      </c>
      <c r="D388" s="5">
        <v>2015</v>
      </c>
      <c r="E388" s="5" t="str">
        <f>VLOOKUP(C388,hospital_index!A:C,2, FALSE)</f>
        <v>B</v>
      </c>
      <c r="F388" s="5" t="str">
        <f>VLOOKUP(C388,hospital_index!A:C,3, FALSE)</f>
        <v>No</v>
      </c>
      <c r="G388" s="8">
        <v>203421044</v>
      </c>
      <c r="H388" s="8">
        <v>104358034</v>
      </c>
      <c r="I388" s="8">
        <v>3864647</v>
      </c>
      <c r="J388" s="8">
        <v>108222681</v>
      </c>
      <c r="K388" s="8">
        <v>96090943</v>
      </c>
      <c r="L388" s="8">
        <v>12131738</v>
      </c>
      <c r="M388" s="9">
        <f t="shared" si="24"/>
        <v>0.11209977324439042</v>
      </c>
      <c r="N388" s="8">
        <v>219928</v>
      </c>
      <c r="O388" s="8">
        <f t="shared" si="25"/>
        <v>108442609</v>
      </c>
      <c r="P388" s="8">
        <v>12351666</v>
      </c>
      <c r="Q388" s="9">
        <f t="shared" si="26"/>
        <v>0.11390048721531588</v>
      </c>
      <c r="R388" s="8">
        <v>5786753</v>
      </c>
      <c r="S388" s="8">
        <v>712656</v>
      </c>
      <c r="T388" s="8">
        <f t="shared" si="27"/>
        <v>6499409</v>
      </c>
      <c r="U388" s="8">
        <v>78457448</v>
      </c>
      <c r="V388" s="8">
        <v>36740724</v>
      </c>
      <c r="W388" s="8">
        <v>41716724</v>
      </c>
    </row>
    <row r="389" spans="1:23" x14ac:dyDescent="0.25">
      <c r="A389" s="4">
        <v>42</v>
      </c>
      <c r="B389" s="4">
        <v>6920315</v>
      </c>
      <c r="C389" t="s">
        <v>50</v>
      </c>
      <c r="D389" s="5">
        <v>2016</v>
      </c>
      <c r="E389" s="5" t="str">
        <f>VLOOKUP(C389,hospital_index!A:C,2, FALSE)</f>
        <v>B</v>
      </c>
      <c r="F389" s="5" t="str">
        <f>VLOOKUP(C389,hospital_index!A:C,3, FALSE)</f>
        <v>No</v>
      </c>
      <c r="G389" s="8">
        <v>224338562</v>
      </c>
      <c r="H389" s="8">
        <v>110941054</v>
      </c>
      <c r="I389" s="8">
        <v>2712944</v>
      </c>
      <c r="J389" s="8">
        <v>113653998</v>
      </c>
      <c r="K389" s="8">
        <v>104696122</v>
      </c>
      <c r="L389" s="8">
        <v>8957876</v>
      </c>
      <c r="M389" s="9">
        <f t="shared" si="24"/>
        <v>7.8817077776709626E-2</v>
      </c>
      <c r="N389" s="8">
        <v>78949</v>
      </c>
      <c r="O389" s="8">
        <f t="shared" si="25"/>
        <v>113732947</v>
      </c>
      <c r="P389" s="8">
        <v>9036825</v>
      </c>
      <c r="Q389" s="9">
        <f t="shared" si="26"/>
        <v>7.9456527227769802E-2</v>
      </c>
      <c r="R389" s="8">
        <v>4879842</v>
      </c>
      <c r="S389" s="8">
        <v>845271</v>
      </c>
      <c r="T389" s="8">
        <f t="shared" si="27"/>
        <v>5725113</v>
      </c>
      <c r="U389" s="8">
        <v>79493878</v>
      </c>
      <c r="V389" s="8">
        <v>39677457</v>
      </c>
      <c r="W389" s="8">
        <v>39816421</v>
      </c>
    </row>
    <row r="390" spans="1:23" x14ac:dyDescent="0.25">
      <c r="A390" s="4">
        <v>42</v>
      </c>
      <c r="B390" s="4">
        <v>6920315</v>
      </c>
      <c r="C390" t="s">
        <v>50</v>
      </c>
      <c r="D390" s="5">
        <v>2017</v>
      </c>
      <c r="E390" s="5" t="str">
        <f>VLOOKUP(C390,hospital_index!A:C,2, FALSE)</f>
        <v>B</v>
      </c>
      <c r="F390" s="5" t="str">
        <f>VLOOKUP(C390,hospital_index!A:C,3, FALSE)</f>
        <v>No</v>
      </c>
      <c r="G390" s="8">
        <v>239546262</v>
      </c>
      <c r="H390" s="8">
        <v>114275285</v>
      </c>
      <c r="I390" s="8">
        <v>4332841</v>
      </c>
      <c r="J390" s="8">
        <v>118608126</v>
      </c>
      <c r="K390" s="8">
        <v>105638179</v>
      </c>
      <c r="L390" s="8">
        <v>12969947</v>
      </c>
      <c r="M390" s="9">
        <f t="shared" si="24"/>
        <v>0.10935125136367133</v>
      </c>
      <c r="N390" s="8">
        <v>102258</v>
      </c>
      <c r="O390" s="8">
        <f t="shared" si="25"/>
        <v>118710384</v>
      </c>
      <c r="P390" s="8">
        <v>13072205</v>
      </c>
      <c r="Q390" s="9">
        <f t="shared" si="26"/>
        <v>0.11011846276228034</v>
      </c>
      <c r="R390" s="8">
        <v>5886647</v>
      </c>
      <c r="S390" s="8">
        <v>1356896</v>
      </c>
      <c r="T390" s="8">
        <f t="shared" si="27"/>
        <v>7243543</v>
      </c>
      <c r="U390" s="8">
        <v>80970814</v>
      </c>
      <c r="V390" s="8">
        <v>42236964</v>
      </c>
      <c r="W390" s="8">
        <v>38733850</v>
      </c>
    </row>
    <row r="391" spans="1:23" x14ac:dyDescent="0.25">
      <c r="A391" s="4">
        <v>42</v>
      </c>
      <c r="B391" s="4">
        <v>6920315</v>
      </c>
      <c r="C391" t="s">
        <v>50</v>
      </c>
      <c r="D391" s="5">
        <v>2018</v>
      </c>
      <c r="E391" s="5" t="str">
        <f>VLOOKUP(C391,hospital_index!A:C,2, FALSE)</f>
        <v>B</v>
      </c>
      <c r="F391" s="5" t="str">
        <f>VLOOKUP(C391,hospital_index!A:C,3, FALSE)</f>
        <v>No</v>
      </c>
      <c r="G391" s="8">
        <v>252713488</v>
      </c>
      <c r="H391" s="8">
        <v>123204165</v>
      </c>
      <c r="I391" s="8">
        <v>1149148</v>
      </c>
      <c r="J391" s="8">
        <v>124353313</v>
      </c>
      <c r="K391" s="8">
        <v>114174708</v>
      </c>
      <c r="L391" s="8">
        <v>10178605</v>
      </c>
      <c r="M391" s="9">
        <f t="shared" si="24"/>
        <v>8.1852302559884349E-2</v>
      </c>
      <c r="N391" s="8">
        <v>-72022</v>
      </c>
      <c r="O391" s="8">
        <f t="shared" si="25"/>
        <v>124281291</v>
      </c>
      <c r="P391" s="8">
        <v>10106583</v>
      </c>
      <c r="Q391" s="9">
        <f t="shared" si="26"/>
        <v>8.1320228641654516E-2</v>
      </c>
      <c r="R391" s="8">
        <v>7262300</v>
      </c>
      <c r="S391" s="8">
        <v>1824637</v>
      </c>
      <c r="T391" s="8">
        <f t="shared" si="27"/>
        <v>9086937</v>
      </c>
      <c r="U391" s="8">
        <v>82086843</v>
      </c>
      <c r="V391" s="8">
        <v>44278220</v>
      </c>
      <c r="W391" s="8">
        <v>37808623</v>
      </c>
    </row>
    <row r="392" spans="1:23" x14ac:dyDescent="0.25">
      <c r="A392" s="4">
        <v>43</v>
      </c>
      <c r="B392" s="4">
        <v>6920243</v>
      </c>
      <c r="C392" t="s">
        <v>51</v>
      </c>
      <c r="D392" s="5">
        <v>2006</v>
      </c>
      <c r="E392" s="5" t="str">
        <f>VLOOKUP(C392,hospital_index!A:C,2, FALSE)</f>
        <v>B</v>
      </c>
      <c r="F392" s="5" t="str">
        <f>VLOOKUP(C392,hospital_index!A:C,3, FALSE)</f>
        <v>Yes</v>
      </c>
      <c r="G392" s="8">
        <v>62769546</v>
      </c>
      <c r="H392" s="8">
        <v>34729764</v>
      </c>
      <c r="I392" s="8">
        <v>1897800</v>
      </c>
      <c r="J392" s="8">
        <v>36627564</v>
      </c>
      <c r="K392" s="8">
        <v>36942988</v>
      </c>
      <c r="L392" s="8">
        <v>-315424</v>
      </c>
      <c r="M392" s="9">
        <f t="shared" si="24"/>
        <v>-8.6116565109271258E-3</v>
      </c>
      <c r="N392" s="8">
        <v>307412</v>
      </c>
      <c r="O392" s="8">
        <f t="shared" si="25"/>
        <v>36934976</v>
      </c>
      <c r="P392" s="8">
        <v>-8012</v>
      </c>
      <c r="Q392" s="9">
        <f t="shared" si="26"/>
        <v>-2.1692176001413945E-4</v>
      </c>
      <c r="R392" s="8">
        <v>1301790</v>
      </c>
      <c r="S392" s="8">
        <v>3373333</v>
      </c>
      <c r="T392" s="8">
        <f t="shared" si="27"/>
        <v>4675123</v>
      </c>
      <c r="U392" s="8" t="s">
        <v>21</v>
      </c>
      <c r="V392" s="8" t="s">
        <v>21</v>
      </c>
      <c r="W392" s="8" t="s">
        <v>21</v>
      </c>
    </row>
    <row r="393" spans="1:23" x14ac:dyDescent="0.25">
      <c r="A393" s="4">
        <v>43</v>
      </c>
      <c r="B393" s="4">
        <v>6920243</v>
      </c>
      <c r="C393" t="s">
        <v>51</v>
      </c>
      <c r="D393" s="5">
        <v>2007</v>
      </c>
      <c r="E393" s="5" t="str">
        <f>VLOOKUP(C393,hospital_index!A:C,2, FALSE)</f>
        <v>B</v>
      </c>
      <c r="F393" s="5" t="str">
        <f>VLOOKUP(C393,hospital_index!A:C,3, FALSE)</f>
        <v>Yes</v>
      </c>
      <c r="G393" s="8">
        <v>68627143</v>
      </c>
      <c r="H393" s="8">
        <v>38427354</v>
      </c>
      <c r="I393" s="8">
        <v>1560037</v>
      </c>
      <c r="J393" s="8">
        <v>39987391</v>
      </c>
      <c r="K393" s="8">
        <v>38495220</v>
      </c>
      <c r="L393" s="8">
        <v>1492171</v>
      </c>
      <c r="M393" s="9">
        <f t="shared" si="24"/>
        <v>3.7316037948062181E-2</v>
      </c>
      <c r="N393" s="8">
        <v>73885</v>
      </c>
      <c r="O393" s="8">
        <f t="shared" si="25"/>
        <v>40061276</v>
      </c>
      <c r="P393" s="8">
        <v>1566056</v>
      </c>
      <c r="Q393" s="9">
        <f t="shared" si="26"/>
        <v>3.9091515707088312E-2</v>
      </c>
      <c r="R393" s="8">
        <v>828526</v>
      </c>
      <c r="S393" s="8">
        <v>4334879</v>
      </c>
      <c r="T393" s="8">
        <f t="shared" si="27"/>
        <v>5163405</v>
      </c>
      <c r="U393" s="8">
        <v>2646407</v>
      </c>
      <c r="V393" s="8">
        <v>1242560</v>
      </c>
      <c r="W393" s="8">
        <v>1403847</v>
      </c>
    </row>
    <row r="394" spans="1:23" x14ac:dyDescent="0.25">
      <c r="A394" s="4">
        <v>43</v>
      </c>
      <c r="B394" s="4">
        <v>6920243</v>
      </c>
      <c r="C394" t="s">
        <v>51</v>
      </c>
      <c r="D394" s="5">
        <v>2008</v>
      </c>
      <c r="E394" s="5" t="str">
        <f>VLOOKUP(C394,hospital_index!A:C,2, FALSE)</f>
        <v>B</v>
      </c>
      <c r="F394" s="5" t="str">
        <f>VLOOKUP(C394,hospital_index!A:C,3, FALSE)</f>
        <v>Yes</v>
      </c>
      <c r="G394" s="8">
        <v>80922220</v>
      </c>
      <c r="H394" s="8">
        <v>44156568</v>
      </c>
      <c r="I394" s="8">
        <v>1989863</v>
      </c>
      <c r="J394" s="8">
        <v>46146431</v>
      </c>
      <c r="K394" s="8">
        <v>44313660</v>
      </c>
      <c r="L394" s="8">
        <v>1832772</v>
      </c>
      <c r="M394" s="9">
        <f t="shared" si="24"/>
        <v>3.9716440909590603E-2</v>
      </c>
      <c r="N394" s="8">
        <v>162581</v>
      </c>
      <c r="O394" s="8">
        <f t="shared" si="25"/>
        <v>46309012</v>
      </c>
      <c r="P394" s="8">
        <v>1995352</v>
      </c>
      <c r="Q394" s="9">
        <f t="shared" si="26"/>
        <v>4.3087768747905916E-2</v>
      </c>
      <c r="R394" s="8">
        <v>1349882</v>
      </c>
      <c r="S394" s="8">
        <v>4290568</v>
      </c>
      <c r="T394" s="8">
        <f t="shared" si="27"/>
        <v>5640450</v>
      </c>
      <c r="U394" s="8">
        <v>4240797</v>
      </c>
      <c r="V394" s="8">
        <v>1769426</v>
      </c>
      <c r="W394" s="8">
        <v>2471371</v>
      </c>
    </row>
    <row r="395" spans="1:23" x14ac:dyDescent="0.25">
      <c r="A395" s="4">
        <v>43</v>
      </c>
      <c r="B395" s="4">
        <v>6920243</v>
      </c>
      <c r="C395" t="s">
        <v>51</v>
      </c>
      <c r="D395" s="5">
        <v>2009</v>
      </c>
      <c r="E395" s="5" t="str">
        <f>VLOOKUP(C395,hospital_index!A:C,2, FALSE)</f>
        <v>B</v>
      </c>
      <c r="F395" s="5" t="str">
        <f>VLOOKUP(C395,hospital_index!A:C,3, FALSE)</f>
        <v>Yes</v>
      </c>
      <c r="G395" s="8">
        <v>77426346</v>
      </c>
      <c r="H395" s="8">
        <v>44218457</v>
      </c>
      <c r="I395" s="8">
        <v>2092989</v>
      </c>
      <c r="J395" s="8">
        <v>46311446</v>
      </c>
      <c r="K395" s="8">
        <v>45184027</v>
      </c>
      <c r="L395" s="8">
        <v>1127419</v>
      </c>
      <c r="M395" s="9">
        <f t="shared" si="24"/>
        <v>2.4344284132263975E-2</v>
      </c>
      <c r="N395" s="8">
        <v>133553</v>
      </c>
      <c r="O395" s="8">
        <f t="shared" si="25"/>
        <v>46444999</v>
      </c>
      <c r="P395" s="8">
        <v>1260972</v>
      </c>
      <c r="Q395" s="9">
        <f t="shared" si="26"/>
        <v>2.7149790658839285E-2</v>
      </c>
      <c r="R395" s="8">
        <v>3561519</v>
      </c>
      <c r="S395" s="8">
        <v>2152949</v>
      </c>
      <c r="T395" s="8">
        <f t="shared" si="27"/>
        <v>5714468</v>
      </c>
      <c r="U395" s="8">
        <v>6060806</v>
      </c>
      <c r="V395" s="8">
        <v>2469011</v>
      </c>
      <c r="W395" s="8">
        <v>3591794</v>
      </c>
    </row>
    <row r="396" spans="1:23" x14ac:dyDescent="0.25">
      <c r="A396" s="4">
        <v>43</v>
      </c>
      <c r="B396" s="4">
        <v>6920243</v>
      </c>
      <c r="C396" t="s">
        <v>51</v>
      </c>
      <c r="D396" s="5">
        <v>2010</v>
      </c>
      <c r="E396" s="5" t="str">
        <f>VLOOKUP(C396,hospital_index!A:C,2, FALSE)</f>
        <v>B</v>
      </c>
      <c r="F396" s="5" t="str">
        <f>VLOOKUP(C396,hospital_index!A:C,3, FALSE)</f>
        <v>Yes</v>
      </c>
      <c r="G396" s="8">
        <v>76796593</v>
      </c>
      <c r="H396" s="8">
        <v>46160627</v>
      </c>
      <c r="I396" s="8">
        <v>1633856</v>
      </c>
      <c r="J396" s="8">
        <v>47794484</v>
      </c>
      <c r="K396" s="8">
        <v>46589131</v>
      </c>
      <c r="L396" s="8">
        <v>1205352</v>
      </c>
      <c r="M396" s="9">
        <f t="shared" si="24"/>
        <v>2.5219479302255883E-2</v>
      </c>
      <c r="N396" s="8">
        <v>59900</v>
      </c>
      <c r="O396" s="8">
        <f t="shared" si="25"/>
        <v>47854384</v>
      </c>
      <c r="P396" s="8">
        <v>1265252</v>
      </c>
      <c r="Q396" s="9">
        <f t="shared" si="26"/>
        <v>2.6439625677764443E-2</v>
      </c>
      <c r="R396" s="8">
        <v>3015038</v>
      </c>
      <c r="S396" s="8">
        <v>4081362</v>
      </c>
      <c r="T396" s="8">
        <f t="shared" si="27"/>
        <v>7096400</v>
      </c>
      <c r="U396" s="8">
        <v>6276831</v>
      </c>
      <c r="V396" s="8">
        <v>3161129</v>
      </c>
      <c r="W396" s="8">
        <v>3115702</v>
      </c>
    </row>
    <row r="397" spans="1:23" x14ac:dyDescent="0.25">
      <c r="A397" s="4">
        <v>43</v>
      </c>
      <c r="B397" s="4">
        <v>6920243</v>
      </c>
      <c r="C397" t="s">
        <v>51</v>
      </c>
      <c r="D397" s="5">
        <v>2011</v>
      </c>
      <c r="E397" s="5" t="str">
        <f>VLOOKUP(C397,hospital_index!A:C,2, FALSE)</f>
        <v>B</v>
      </c>
      <c r="F397" s="5" t="str">
        <f>VLOOKUP(C397,hospital_index!A:C,3, FALSE)</f>
        <v>Yes</v>
      </c>
      <c r="G397" s="8">
        <v>75841680</v>
      </c>
      <c r="H397" s="8">
        <v>41487120</v>
      </c>
      <c r="I397" s="8">
        <v>1752927</v>
      </c>
      <c r="J397" s="8">
        <v>43240046</v>
      </c>
      <c r="K397" s="8">
        <v>43611366</v>
      </c>
      <c r="L397" s="8">
        <v>-371320</v>
      </c>
      <c r="M397" s="9">
        <f t="shared" si="24"/>
        <v>-8.5874099208867634E-3</v>
      </c>
      <c r="N397" s="8">
        <v>63688</v>
      </c>
      <c r="O397" s="8">
        <f t="shared" si="25"/>
        <v>43303734</v>
      </c>
      <c r="P397" s="8">
        <v>-307632</v>
      </c>
      <c r="Q397" s="9">
        <f t="shared" si="26"/>
        <v>-7.1040525050333992E-3</v>
      </c>
      <c r="R397" s="8">
        <v>2250009</v>
      </c>
      <c r="S397" s="8">
        <v>4212787</v>
      </c>
      <c r="T397" s="8">
        <f t="shared" si="27"/>
        <v>6462796</v>
      </c>
      <c r="U397" s="8">
        <v>7712225</v>
      </c>
      <c r="V397" s="8">
        <v>4007868</v>
      </c>
      <c r="W397" s="8">
        <v>3704357</v>
      </c>
    </row>
    <row r="398" spans="1:23" x14ac:dyDescent="0.25">
      <c r="A398" s="4">
        <v>43</v>
      </c>
      <c r="B398" s="4">
        <v>6920243</v>
      </c>
      <c r="C398" t="s">
        <v>51</v>
      </c>
      <c r="D398" s="5">
        <v>2012</v>
      </c>
      <c r="E398" s="5" t="str">
        <f>VLOOKUP(C398,hospital_index!A:C,2, FALSE)</f>
        <v>B</v>
      </c>
      <c r="F398" s="5" t="str">
        <f>VLOOKUP(C398,hospital_index!A:C,3, FALSE)</f>
        <v>Yes</v>
      </c>
      <c r="G398" s="8">
        <v>79648118</v>
      </c>
      <c r="H398" s="8">
        <v>40968165</v>
      </c>
      <c r="I398" s="8">
        <v>2651725</v>
      </c>
      <c r="J398" s="8">
        <v>43619890</v>
      </c>
      <c r="K398" s="8">
        <v>44363585</v>
      </c>
      <c r="L398" s="8">
        <v>-743695</v>
      </c>
      <c r="M398" s="9">
        <f t="shared" si="24"/>
        <v>-1.7049446938082604E-2</v>
      </c>
      <c r="N398" s="8">
        <v>406671</v>
      </c>
      <c r="O398" s="8">
        <f t="shared" si="25"/>
        <v>44026561</v>
      </c>
      <c r="P398" s="8">
        <v>-337024</v>
      </c>
      <c r="Q398" s="9">
        <f t="shared" si="26"/>
        <v>-7.6550153440328892E-3</v>
      </c>
      <c r="R398" s="8">
        <v>3033663</v>
      </c>
      <c r="S398" s="8">
        <v>3473003</v>
      </c>
      <c r="T398" s="8">
        <f t="shared" si="27"/>
        <v>6506666</v>
      </c>
      <c r="U398" s="8">
        <v>7846455</v>
      </c>
      <c r="V398" s="8">
        <v>4823091</v>
      </c>
      <c r="W398" s="8">
        <v>3023365</v>
      </c>
    </row>
    <row r="399" spans="1:23" x14ac:dyDescent="0.25">
      <c r="A399" s="4">
        <v>43</v>
      </c>
      <c r="B399" s="4">
        <v>6920243</v>
      </c>
      <c r="C399" t="s">
        <v>51</v>
      </c>
      <c r="D399" s="5">
        <v>2013</v>
      </c>
      <c r="E399" s="5" t="str">
        <f>VLOOKUP(C399,hospital_index!A:C,2, FALSE)</f>
        <v>B</v>
      </c>
      <c r="F399" s="5" t="str">
        <f>VLOOKUP(C399,hospital_index!A:C,3, FALSE)</f>
        <v>Yes</v>
      </c>
      <c r="G399" s="8">
        <v>76696692</v>
      </c>
      <c r="H399" s="8">
        <v>43054811</v>
      </c>
      <c r="I399" s="8">
        <v>3073001</v>
      </c>
      <c r="J399" s="8">
        <v>46127812</v>
      </c>
      <c r="K399" s="8">
        <v>45667290</v>
      </c>
      <c r="L399" s="8">
        <v>460522</v>
      </c>
      <c r="M399" s="9">
        <f t="shared" si="24"/>
        <v>9.983608153796673E-3</v>
      </c>
      <c r="N399" s="8">
        <v>77702</v>
      </c>
      <c r="O399" s="8">
        <f t="shared" si="25"/>
        <v>46205514</v>
      </c>
      <c r="P399" s="8">
        <v>538224</v>
      </c>
      <c r="Q399" s="9">
        <f t="shared" si="26"/>
        <v>1.1648479876232954E-2</v>
      </c>
      <c r="R399" s="8">
        <v>2748363</v>
      </c>
      <c r="S399" s="8">
        <v>2827413</v>
      </c>
      <c r="T399" s="8">
        <f t="shared" si="27"/>
        <v>5575776</v>
      </c>
      <c r="U399" s="8">
        <v>8286222</v>
      </c>
      <c r="V399" s="8">
        <v>5546778</v>
      </c>
      <c r="W399" s="8">
        <v>2739444</v>
      </c>
    </row>
    <row r="400" spans="1:23" x14ac:dyDescent="0.25">
      <c r="A400" s="4">
        <v>43</v>
      </c>
      <c r="B400" s="4">
        <v>6920243</v>
      </c>
      <c r="C400" t="s">
        <v>51</v>
      </c>
      <c r="D400" s="5">
        <v>2014</v>
      </c>
      <c r="E400" s="5" t="str">
        <f>VLOOKUP(C400,hospital_index!A:C,2, FALSE)</f>
        <v>B</v>
      </c>
      <c r="F400" s="5" t="str">
        <f>VLOOKUP(C400,hospital_index!A:C,3, FALSE)</f>
        <v>Yes</v>
      </c>
      <c r="G400" s="8">
        <v>85584698</v>
      </c>
      <c r="H400" s="8">
        <v>45657152</v>
      </c>
      <c r="I400" s="8">
        <v>2976565</v>
      </c>
      <c r="J400" s="8">
        <v>48633718</v>
      </c>
      <c r="K400" s="8">
        <v>48136249</v>
      </c>
      <c r="L400" s="8">
        <v>497469</v>
      </c>
      <c r="M400" s="9">
        <f t="shared" si="24"/>
        <v>1.022889099287042E-2</v>
      </c>
      <c r="N400" s="8">
        <v>74969</v>
      </c>
      <c r="O400" s="8">
        <f t="shared" si="25"/>
        <v>48708687</v>
      </c>
      <c r="P400" s="8">
        <v>572438</v>
      </c>
      <c r="Q400" s="9">
        <f t="shared" si="26"/>
        <v>1.1752277370974914E-2</v>
      </c>
      <c r="R400" s="8">
        <v>2336371</v>
      </c>
      <c r="S400" s="8">
        <v>1504925</v>
      </c>
      <c r="T400" s="8">
        <f t="shared" si="27"/>
        <v>3841296</v>
      </c>
      <c r="U400" s="8">
        <v>8991290</v>
      </c>
      <c r="V400" s="8">
        <v>5924272</v>
      </c>
      <c r="W400" s="8">
        <v>3067019</v>
      </c>
    </row>
    <row r="401" spans="1:23" x14ac:dyDescent="0.25">
      <c r="A401" s="4">
        <v>43</v>
      </c>
      <c r="B401" s="4">
        <v>6920243</v>
      </c>
      <c r="C401" t="s">
        <v>51</v>
      </c>
      <c r="D401" s="5">
        <v>2015</v>
      </c>
      <c r="E401" s="5" t="str">
        <f>VLOOKUP(C401,hospital_index!A:C,2, FALSE)</f>
        <v>B</v>
      </c>
      <c r="F401" s="5" t="str">
        <f>VLOOKUP(C401,hospital_index!A:C,3, FALSE)</f>
        <v>Yes</v>
      </c>
      <c r="G401" s="8">
        <v>95448396</v>
      </c>
      <c r="H401" s="8">
        <v>52162875</v>
      </c>
      <c r="I401" s="8">
        <v>3304223</v>
      </c>
      <c r="J401" s="8">
        <v>55467098</v>
      </c>
      <c r="K401" s="8">
        <v>54846072</v>
      </c>
      <c r="L401" s="8">
        <v>621026</v>
      </c>
      <c r="M401" s="9">
        <f t="shared" si="24"/>
        <v>1.1196295144195213E-2</v>
      </c>
      <c r="N401" s="8">
        <v>75251</v>
      </c>
      <c r="O401" s="8">
        <f t="shared" si="25"/>
        <v>55542349</v>
      </c>
      <c r="P401" s="8">
        <v>696277</v>
      </c>
      <c r="Q401" s="9">
        <f t="shared" si="26"/>
        <v>1.2535966024771477E-2</v>
      </c>
      <c r="R401" s="8">
        <v>2950262</v>
      </c>
      <c r="S401" s="8">
        <v>424294</v>
      </c>
      <c r="T401" s="8">
        <f t="shared" si="27"/>
        <v>3374556</v>
      </c>
      <c r="U401" s="8">
        <v>9566987</v>
      </c>
      <c r="V401" s="8">
        <v>5512709</v>
      </c>
      <c r="W401" s="8">
        <v>4054279</v>
      </c>
    </row>
    <row r="402" spans="1:23" x14ac:dyDescent="0.25">
      <c r="A402" s="4">
        <v>43</v>
      </c>
      <c r="B402" s="4">
        <v>6920243</v>
      </c>
      <c r="C402" t="s">
        <v>51</v>
      </c>
      <c r="D402" s="5">
        <v>2016</v>
      </c>
      <c r="E402" s="5" t="str">
        <f>VLOOKUP(C402,hospital_index!A:C,2, FALSE)</f>
        <v>B</v>
      </c>
      <c r="F402" s="5" t="str">
        <f>VLOOKUP(C402,hospital_index!A:C,3, FALSE)</f>
        <v>Yes</v>
      </c>
      <c r="G402" s="8">
        <v>102318341</v>
      </c>
      <c r="H402" s="8">
        <v>57661356</v>
      </c>
      <c r="I402" s="8">
        <v>4555413</v>
      </c>
      <c r="J402" s="8">
        <v>62216769</v>
      </c>
      <c r="K402" s="8">
        <v>59840223</v>
      </c>
      <c r="L402" s="8">
        <v>2376546</v>
      </c>
      <c r="M402" s="9">
        <f t="shared" si="24"/>
        <v>3.819783698507391E-2</v>
      </c>
      <c r="N402" s="8">
        <v>93162</v>
      </c>
      <c r="O402" s="8">
        <f t="shared" si="25"/>
        <v>62309931</v>
      </c>
      <c r="P402" s="8">
        <v>2469708</v>
      </c>
      <c r="Q402" s="9">
        <f t="shared" si="26"/>
        <v>3.9635864786947042E-2</v>
      </c>
      <c r="R402" s="8">
        <v>2306839</v>
      </c>
      <c r="S402" s="8">
        <v>609863</v>
      </c>
      <c r="T402" s="8">
        <f t="shared" si="27"/>
        <v>2916702</v>
      </c>
      <c r="U402" s="8">
        <v>18773741</v>
      </c>
      <c r="V402" s="8">
        <v>6582267</v>
      </c>
      <c r="W402" s="8">
        <v>12191474</v>
      </c>
    </row>
    <row r="403" spans="1:23" x14ac:dyDescent="0.25">
      <c r="A403" s="4">
        <v>43</v>
      </c>
      <c r="B403" s="4">
        <v>6920243</v>
      </c>
      <c r="C403" t="s">
        <v>51</v>
      </c>
      <c r="D403" s="5">
        <v>2017</v>
      </c>
      <c r="E403" s="5" t="str">
        <f>VLOOKUP(C403,hospital_index!A:C,2, FALSE)</f>
        <v>B</v>
      </c>
      <c r="F403" s="5" t="str">
        <f>VLOOKUP(C403,hospital_index!A:C,3, FALSE)</f>
        <v>Yes</v>
      </c>
      <c r="G403" s="8">
        <v>107222829</v>
      </c>
      <c r="H403" s="8">
        <v>59563352</v>
      </c>
      <c r="I403" s="8">
        <v>7874227</v>
      </c>
      <c r="J403" s="8">
        <v>67437579</v>
      </c>
      <c r="K403" s="8">
        <v>63074934</v>
      </c>
      <c r="L403" s="8">
        <v>4362645</v>
      </c>
      <c r="M403" s="9">
        <f t="shared" si="24"/>
        <v>6.4691601695843801E-2</v>
      </c>
      <c r="N403" s="8">
        <v>6479099</v>
      </c>
      <c r="O403" s="8">
        <f t="shared" si="25"/>
        <v>73916678</v>
      </c>
      <c r="P403" s="8">
        <v>10841744</v>
      </c>
      <c r="Q403" s="9">
        <f t="shared" si="26"/>
        <v>0.14667520637223441</v>
      </c>
      <c r="R403" s="8">
        <v>2644614</v>
      </c>
      <c r="S403" s="8">
        <v>666512</v>
      </c>
      <c r="T403" s="8">
        <f t="shared" si="27"/>
        <v>3311126</v>
      </c>
      <c r="U403" s="8">
        <v>22830021</v>
      </c>
      <c r="V403" s="8">
        <v>7482361</v>
      </c>
      <c r="W403" s="8">
        <v>15347661</v>
      </c>
    </row>
    <row r="404" spans="1:23" x14ac:dyDescent="0.25">
      <c r="A404" s="4">
        <v>43</v>
      </c>
      <c r="B404" s="4">
        <v>6920243</v>
      </c>
      <c r="C404" t="s">
        <v>51</v>
      </c>
      <c r="D404" s="5">
        <v>2018</v>
      </c>
      <c r="E404" s="5" t="str">
        <f>VLOOKUP(C404,hospital_index!A:C,2, FALSE)</f>
        <v>B</v>
      </c>
      <c r="F404" s="5" t="str">
        <f>VLOOKUP(C404,hospital_index!A:C,3, FALSE)</f>
        <v>Yes</v>
      </c>
      <c r="G404" s="8">
        <v>107008648</v>
      </c>
      <c r="H404" s="8">
        <v>65176549</v>
      </c>
      <c r="I404" s="8">
        <v>3545347</v>
      </c>
      <c r="J404" s="8">
        <v>68721896</v>
      </c>
      <c r="K404" s="8">
        <v>65358988</v>
      </c>
      <c r="L404" s="8">
        <v>3362908</v>
      </c>
      <c r="M404" s="9">
        <f t="shared" si="24"/>
        <v>4.8935029382774886E-2</v>
      </c>
      <c r="N404" s="8">
        <v>-116971</v>
      </c>
      <c r="O404" s="8">
        <f t="shared" si="25"/>
        <v>68604925</v>
      </c>
      <c r="P404" s="8">
        <v>3245938</v>
      </c>
      <c r="Q404" s="9">
        <f t="shared" si="26"/>
        <v>4.7313483689399853E-2</v>
      </c>
      <c r="R404" s="8">
        <v>3201665</v>
      </c>
      <c r="S404" s="8">
        <v>683747</v>
      </c>
      <c r="T404" s="8">
        <f t="shared" si="27"/>
        <v>3885412</v>
      </c>
      <c r="U404" s="8">
        <v>33142862</v>
      </c>
      <c r="V404" s="8">
        <v>8428742</v>
      </c>
      <c r="W404" s="8">
        <v>24714120</v>
      </c>
    </row>
    <row r="405" spans="1:23" x14ac:dyDescent="0.25">
      <c r="A405" s="4">
        <v>44</v>
      </c>
      <c r="B405" s="4">
        <v>6920570</v>
      </c>
      <c r="C405" t="s">
        <v>52</v>
      </c>
      <c r="D405" s="5">
        <v>2006</v>
      </c>
      <c r="E405" s="5" t="str">
        <f>VLOOKUP(C405,hospital_index!A:C,2, FALSE)</f>
        <v>DRG</v>
      </c>
      <c r="F405" s="5" t="str">
        <f>VLOOKUP(C405,hospital_index!A:C,3, FALSE)</f>
        <v>No</v>
      </c>
      <c r="G405" s="8">
        <v>1219310703</v>
      </c>
      <c r="H405" s="8">
        <v>674232545</v>
      </c>
      <c r="I405" s="8">
        <v>48056465</v>
      </c>
      <c r="J405" s="8">
        <v>722289010</v>
      </c>
      <c r="K405" s="8">
        <v>679300000</v>
      </c>
      <c r="L405" s="8">
        <v>42989000</v>
      </c>
      <c r="M405" s="9">
        <f t="shared" si="24"/>
        <v>5.9517726844549389E-2</v>
      </c>
      <c r="N405" s="8">
        <v>5667000</v>
      </c>
      <c r="O405" s="8">
        <f t="shared" si="25"/>
        <v>727956010</v>
      </c>
      <c r="P405" s="8">
        <v>48656000</v>
      </c>
      <c r="Q405" s="9">
        <f t="shared" si="26"/>
        <v>6.6839203649132595E-2</v>
      </c>
      <c r="R405" s="8">
        <v>30688093</v>
      </c>
      <c r="S405" s="8">
        <v>41915912</v>
      </c>
      <c r="T405" s="8">
        <f t="shared" si="27"/>
        <v>72604005</v>
      </c>
      <c r="U405" s="8" t="s">
        <v>21</v>
      </c>
      <c r="V405" s="8" t="s">
        <v>21</v>
      </c>
      <c r="W405" s="8" t="s">
        <v>21</v>
      </c>
    </row>
    <row r="406" spans="1:23" x14ac:dyDescent="0.25">
      <c r="A406" s="4">
        <v>44</v>
      </c>
      <c r="B406" s="4">
        <v>6920570</v>
      </c>
      <c r="C406" t="s">
        <v>52</v>
      </c>
      <c r="D406" s="5">
        <v>2007</v>
      </c>
      <c r="E406" s="5" t="str">
        <f>VLOOKUP(C406,hospital_index!A:C,2, FALSE)</f>
        <v>DRG</v>
      </c>
      <c r="F406" s="5" t="str">
        <f>VLOOKUP(C406,hospital_index!A:C,3, FALSE)</f>
        <v>No</v>
      </c>
      <c r="G406" s="8">
        <v>1346115235</v>
      </c>
      <c r="H406" s="8">
        <v>727650000</v>
      </c>
      <c r="I406" s="8">
        <v>44834000</v>
      </c>
      <c r="J406" s="8">
        <v>772484000</v>
      </c>
      <c r="K406" s="8">
        <v>755150000</v>
      </c>
      <c r="L406" s="8">
        <v>17334000</v>
      </c>
      <c r="M406" s="9">
        <f t="shared" si="24"/>
        <v>2.2439299713651027E-2</v>
      </c>
      <c r="N406" s="8">
        <v>10567000</v>
      </c>
      <c r="O406" s="8">
        <f t="shared" si="25"/>
        <v>783051000</v>
      </c>
      <c r="P406" s="8">
        <v>27900737</v>
      </c>
      <c r="Q406" s="9">
        <f t="shared" si="26"/>
        <v>3.5630804379280533E-2</v>
      </c>
      <c r="R406" s="8">
        <v>37600889</v>
      </c>
      <c r="S406" s="8">
        <v>33786553</v>
      </c>
      <c r="T406" s="8">
        <f t="shared" si="27"/>
        <v>71387442</v>
      </c>
      <c r="U406" s="8">
        <v>830374348</v>
      </c>
      <c r="V406" s="8">
        <v>324475417</v>
      </c>
      <c r="W406" s="8">
        <v>505898932</v>
      </c>
    </row>
    <row r="407" spans="1:23" x14ac:dyDescent="0.25">
      <c r="A407" s="4">
        <v>44</v>
      </c>
      <c r="B407" s="4">
        <v>6920570</v>
      </c>
      <c r="C407" t="s">
        <v>52</v>
      </c>
      <c r="D407" s="5">
        <v>2008</v>
      </c>
      <c r="E407" s="5" t="str">
        <f>VLOOKUP(C407,hospital_index!A:C,2, FALSE)</f>
        <v>DRG</v>
      </c>
      <c r="F407" s="5" t="str">
        <f>VLOOKUP(C407,hospital_index!A:C,3, FALSE)</f>
        <v>No</v>
      </c>
      <c r="G407" s="8">
        <v>1527116558</v>
      </c>
      <c r="H407" s="8">
        <v>805346401</v>
      </c>
      <c r="I407" s="8">
        <v>52272244</v>
      </c>
      <c r="J407" s="8">
        <v>857618645</v>
      </c>
      <c r="K407" s="8">
        <v>820716741</v>
      </c>
      <c r="L407" s="8">
        <v>36901904</v>
      </c>
      <c r="M407" s="9">
        <f t="shared" si="24"/>
        <v>4.3028336913080986E-2</v>
      </c>
      <c r="N407" s="8">
        <v>8955509</v>
      </c>
      <c r="O407" s="8">
        <f t="shared" si="25"/>
        <v>866574154</v>
      </c>
      <c r="P407" s="8">
        <v>45857413</v>
      </c>
      <c r="Q407" s="9">
        <f t="shared" si="26"/>
        <v>5.2918048372811263E-2</v>
      </c>
      <c r="R407" s="8">
        <v>42381244</v>
      </c>
      <c r="S407" s="8">
        <v>47614572</v>
      </c>
      <c r="T407" s="8">
        <f t="shared" si="27"/>
        <v>89995816</v>
      </c>
      <c r="U407" s="8">
        <v>899404340</v>
      </c>
      <c r="V407" s="8">
        <v>365381532</v>
      </c>
      <c r="W407" s="8">
        <v>534022808</v>
      </c>
    </row>
    <row r="408" spans="1:23" x14ac:dyDescent="0.25">
      <c r="A408" s="4">
        <v>44</v>
      </c>
      <c r="B408" s="4">
        <v>6920570</v>
      </c>
      <c r="C408" t="s">
        <v>52</v>
      </c>
      <c r="D408" s="5">
        <v>2009</v>
      </c>
      <c r="E408" s="5" t="str">
        <f>VLOOKUP(C408,hospital_index!A:C,2, FALSE)</f>
        <v>DRG</v>
      </c>
      <c r="F408" s="5" t="str">
        <f>VLOOKUP(C408,hospital_index!A:C,3, FALSE)</f>
        <v>No</v>
      </c>
      <c r="G408" s="8">
        <v>1716769778</v>
      </c>
      <c r="H408" s="8">
        <v>899010245</v>
      </c>
      <c r="I408" s="8">
        <v>55861604</v>
      </c>
      <c r="J408" s="8">
        <v>954871849</v>
      </c>
      <c r="K408" s="8">
        <v>898290081</v>
      </c>
      <c r="L408" s="8">
        <v>56581768</v>
      </c>
      <c r="M408" s="9">
        <f t="shared" si="24"/>
        <v>5.9255876125425495E-2</v>
      </c>
      <c r="N408" s="8">
        <v>2129496</v>
      </c>
      <c r="O408" s="8">
        <f t="shared" si="25"/>
        <v>957001345</v>
      </c>
      <c r="P408" s="8">
        <v>58711264</v>
      </c>
      <c r="Q408" s="9">
        <f t="shared" si="26"/>
        <v>6.134919695436792E-2</v>
      </c>
      <c r="R408" s="8">
        <v>60529803</v>
      </c>
      <c r="S408" s="8">
        <v>44658592</v>
      </c>
      <c r="T408" s="8">
        <f t="shared" si="27"/>
        <v>105188395</v>
      </c>
      <c r="U408" s="8">
        <v>945428666</v>
      </c>
      <c r="V408" s="8">
        <v>412853051</v>
      </c>
      <c r="W408" s="8">
        <v>532575615</v>
      </c>
    </row>
    <row r="409" spans="1:23" x14ac:dyDescent="0.25">
      <c r="A409" s="4">
        <v>44</v>
      </c>
      <c r="B409" s="4">
        <v>6920570</v>
      </c>
      <c r="C409" t="s">
        <v>52</v>
      </c>
      <c r="D409" s="5">
        <v>2010</v>
      </c>
      <c r="E409" s="5" t="str">
        <f>VLOOKUP(C409,hospital_index!A:C,2, FALSE)</f>
        <v>DRG</v>
      </c>
      <c r="F409" s="5" t="str">
        <f>VLOOKUP(C409,hospital_index!A:C,3, FALSE)</f>
        <v>No</v>
      </c>
      <c r="G409" s="8">
        <v>1917650898</v>
      </c>
      <c r="H409" s="8">
        <v>993366929</v>
      </c>
      <c r="I409" s="8">
        <v>64170351</v>
      </c>
      <c r="J409" s="8">
        <v>1057537280</v>
      </c>
      <c r="K409" s="8">
        <v>995102886</v>
      </c>
      <c r="L409" s="8">
        <v>62434394</v>
      </c>
      <c r="M409" s="9">
        <f t="shared" si="24"/>
        <v>5.903753482808663E-2</v>
      </c>
      <c r="N409" s="8">
        <v>12586506</v>
      </c>
      <c r="O409" s="8">
        <f t="shared" si="25"/>
        <v>1070123786</v>
      </c>
      <c r="P409" s="8">
        <v>75020900</v>
      </c>
      <c r="Q409" s="9">
        <f t="shared" si="26"/>
        <v>7.0104880371288189E-2</v>
      </c>
      <c r="R409" s="8">
        <v>71969749</v>
      </c>
      <c r="S409" s="8">
        <v>47898253</v>
      </c>
      <c r="T409" s="8">
        <f t="shared" si="27"/>
        <v>119868002</v>
      </c>
      <c r="U409" s="8">
        <v>962548500</v>
      </c>
      <c r="V409" s="8">
        <v>447754368</v>
      </c>
      <c r="W409" s="8">
        <v>514794132</v>
      </c>
    </row>
    <row r="410" spans="1:23" x14ac:dyDescent="0.25">
      <c r="A410" s="4">
        <v>44</v>
      </c>
      <c r="B410" s="4">
        <v>6920570</v>
      </c>
      <c r="C410" t="s">
        <v>52</v>
      </c>
      <c r="D410" s="5">
        <v>2011</v>
      </c>
      <c r="E410" s="5" t="str">
        <f>VLOOKUP(C410,hospital_index!A:C,2, FALSE)</f>
        <v>DRG</v>
      </c>
      <c r="F410" s="5" t="str">
        <f>VLOOKUP(C410,hospital_index!A:C,3, FALSE)</f>
        <v>No</v>
      </c>
      <c r="G410" s="8">
        <v>2071507099</v>
      </c>
      <c r="H410" s="8">
        <v>1032907280</v>
      </c>
      <c r="I410" s="8">
        <v>42072278</v>
      </c>
      <c r="J410" s="8">
        <v>1074979558</v>
      </c>
      <c r="K410" s="8">
        <v>1012447168</v>
      </c>
      <c r="L410" s="8">
        <v>62532390</v>
      </c>
      <c r="M410" s="9">
        <f t="shared" si="24"/>
        <v>5.8170771280843275E-2</v>
      </c>
      <c r="N410" s="8">
        <v>7902599</v>
      </c>
      <c r="O410" s="8">
        <f t="shared" si="25"/>
        <v>1082882157</v>
      </c>
      <c r="P410" s="8">
        <v>70434989</v>
      </c>
      <c r="Q410" s="9">
        <f t="shared" si="26"/>
        <v>6.5044001828538769E-2</v>
      </c>
      <c r="R410" s="8">
        <v>75949851</v>
      </c>
      <c r="S410" s="8">
        <v>40933991</v>
      </c>
      <c r="T410" s="8">
        <f t="shared" si="27"/>
        <v>116883842</v>
      </c>
      <c r="U410" s="8">
        <v>1021252953</v>
      </c>
      <c r="V410" s="8">
        <v>490302427</v>
      </c>
      <c r="W410" s="8">
        <v>530950526</v>
      </c>
    </row>
    <row r="411" spans="1:23" x14ac:dyDescent="0.25">
      <c r="A411" s="4">
        <v>44</v>
      </c>
      <c r="B411" s="4">
        <v>6920570</v>
      </c>
      <c r="C411" t="s">
        <v>52</v>
      </c>
      <c r="D411" s="5">
        <v>2012</v>
      </c>
      <c r="E411" s="5" t="str">
        <f>VLOOKUP(C411,hospital_index!A:C,2, FALSE)</f>
        <v>DRG</v>
      </c>
      <c r="F411" s="5" t="str">
        <f>VLOOKUP(C411,hospital_index!A:C,3, FALSE)</f>
        <v>No</v>
      </c>
      <c r="G411" s="8">
        <v>2180118584</v>
      </c>
      <c r="H411" s="8">
        <v>1121234589</v>
      </c>
      <c r="I411" s="8">
        <v>56345992</v>
      </c>
      <c r="J411" s="8">
        <v>1177580581</v>
      </c>
      <c r="K411" s="8">
        <v>1096631813</v>
      </c>
      <c r="L411" s="8">
        <v>80948767</v>
      </c>
      <c r="M411" s="9">
        <f t="shared" si="24"/>
        <v>6.8741594678181944E-2</v>
      </c>
      <c r="N411" s="8">
        <v>22029003</v>
      </c>
      <c r="O411" s="8">
        <f t="shared" si="25"/>
        <v>1199609584</v>
      </c>
      <c r="P411" s="8">
        <v>102977771</v>
      </c>
      <c r="Q411" s="9">
        <f t="shared" si="26"/>
        <v>8.5842737815272407E-2</v>
      </c>
      <c r="R411" s="8">
        <v>72661154</v>
      </c>
      <c r="S411" s="8">
        <v>39218608</v>
      </c>
      <c r="T411" s="8">
        <f t="shared" si="27"/>
        <v>111879762</v>
      </c>
      <c r="U411" s="8">
        <v>1063002768</v>
      </c>
      <c r="V411" s="8">
        <v>533847350</v>
      </c>
      <c r="W411" s="8">
        <v>529155418</v>
      </c>
    </row>
    <row r="412" spans="1:23" x14ac:dyDescent="0.25">
      <c r="A412" s="4">
        <v>44</v>
      </c>
      <c r="B412" s="4">
        <v>6920570</v>
      </c>
      <c r="C412" t="s">
        <v>52</v>
      </c>
      <c r="D412" s="5">
        <v>2013</v>
      </c>
      <c r="E412" s="5" t="str">
        <f>VLOOKUP(C412,hospital_index!A:C,2, FALSE)</f>
        <v>DRG</v>
      </c>
      <c r="F412" s="5" t="str">
        <f>VLOOKUP(C412,hospital_index!A:C,3, FALSE)</f>
        <v>No</v>
      </c>
      <c r="G412" s="8">
        <v>2410989616</v>
      </c>
      <c r="H412" s="8">
        <v>1186558369</v>
      </c>
      <c r="I412" s="8">
        <v>47991077</v>
      </c>
      <c r="J412" s="8">
        <v>1234549446</v>
      </c>
      <c r="K412" s="8">
        <v>1154841316</v>
      </c>
      <c r="L412" s="8">
        <v>79708130</v>
      </c>
      <c r="M412" s="9">
        <f t="shared" si="24"/>
        <v>6.4564550458678024E-2</v>
      </c>
      <c r="N412" s="8">
        <v>7506362</v>
      </c>
      <c r="O412" s="8">
        <f t="shared" si="25"/>
        <v>1242055808</v>
      </c>
      <c r="P412" s="8">
        <v>87214492</v>
      </c>
      <c r="Q412" s="9">
        <f t="shared" si="26"/>
        <v>7.0217852884111309E-2</v>
      </c>
      <c r="R412" s="8">
        <v>87896265</v>
      </c>
      <c r="S412" s="8">
        <v>49173120</v>
      </c>
      <c r="T412" s="8">
        <f t="shared" si="27"/>
        <v>137069385</v>
      </c>
      <c r="U412" s="8">
        <v>1133676712</v>
      </c>
      <c r="V412" s="8">
        <v>585245193</v>
      </c>
      <c r="W412" s="8">
        <v>548431520</v>
      </c>
    </row>
    <row r="413" spans="1:23" x14ac:dyDescent="0.25">
      <c r="A413" s="4">
        <v>44</v>
      </c>
      <c r="B413" s="4">
        <v>6920570</v>
      </c>
      <c r="C413" t="s">
        <v>52</v>
      </c>
      <c r="D413" s="5">
        <v>2014</v>
      </c>
      <c r="E413" s="5" t="str">
        <f>VLOOKUP(C413,hospital_index!A:C,2, FALSE)</f>
        <v>DRG</v>
      </c>
      <c r="F413" s="5" t="str">
        <f>VLOOKUP(C413,hospital_index!A:C,3, FALSE)</f>
        <v>No</v>
      </c>
      <c r="G413" s="8">
        <v>2626647974</v>
      </c>
      <c r="H413" s="8">
        <v>1294299461</v>
      </c>
      <c r="I413" s="8">
        <v>48922075</v>
      </c>
      <c r="J413" s="8">
        <v>1343221537</v>
      </c>
      <c r="K413" s="8">
        <v>1249383966</v>
      </c>
      <c r="L413" s="8">
        <v>93837571</v>
      </c>
      <c r="M413" s="9">
        <f t="shared" si="24"/>
        <v>6.9860085187124277E-2</v>
      </c>
      <c r="N413" s="8">
        <v>22511685</v>
      </c>
      <c r="O413" s="8">
        <f t="shared" si="25"/>
        <v>1365733222</v>
      </c>
      <c r="P413" s="8">
        <v>116349256</v>
      </c>
      <c r="Q413" s="9">
        <f t="shared" si="26"/>
        <v>8.5191788649335506E-2</v>
      </c>
      <c r="R413" s="8">
        <v>69710175</v>
      </c>
      <c r="S413" s="8">
        <v>45333052</v>
      </c>
      <c r="T413" s="8">
        <f t="shared" si="27"/>
        <v>115043227</v>
      </c>
      <c r="U413" s="8">
        <v>1316966590</v>
      </c>
      <c r="V413" s="8">
        <v>630379854</v>
      </c>
      <c r="W413" s="8">
        <v>686586736</v>
      </c>
    </row>
    <row r="414" spans="1:23" x14ac:dyDescent="0.25">
      <c r="A414" s="4">
        <v>44</v>
      </c>
      <c r="B414" s="4">
        <v>6920570</v>
      </c>
      <c r="C414" t="s">
        <v>52</v>
      </c>
      <c r="D414" s="5">
        <v>2015</v>
      </c>
      <c r="E414" s="5" t="str">
        <f>VLOOKUP(C414,hospital_index!A:C,2, FALSE)</f>
        <v>DRG</v>
      </c>
      <c r="F414" s="5" t="str">
        <f>VLOOKUP(C414,hospital_index!A:C,3, FALSE)</f>
        <v>No</v>
      </c>
      <c r="G414" s="8">
        <v>2917850678</v>
      </c>
      <c r="H414" s="8">
        <v>1435787595</v>
      </c>
      <c r="I414" s="8">
        <v>65295027</v>
      </c>
      <c r="J414" s="8">
        <v>1501082622</v>
      </c>
      <c r="K414" s="8">
        <v>1406235215</v>
      </c>
      <c r="L414" s="8">
        <v>94847407</v>
      </c>
      <c r="M414" s="9">
        <f t="shared" si="24"/>
        <v>6.3186000297324074E-2</v>
      </c>
      <c r="N414" s="8">
        <v>5765803</v>
      </c>
      <c r="O414" s="8">
        <f t="shared" si="25"/>
        <v>1506848425</v>
      </c>
      <c r="P414" s="8">
        <v>100613210</v>
      </c>
      <c r="Q414" s="9">
        <f t="shared" si="26"/>
        <v>6.6770624258375558E-2</v>
      </c>
      <c r="R414" s="8">
        <v>34574042</v>
      </c>
      <c r="S414" s="8">
        <v>19134583</v>
      </c>
      <c r="T414" s="8">
        <f t="shared" si="27"/>
        <v>53708625</v>
      </c>
      <c r="U414" s="8">
        <v>1383200354</v>
      </c>
      <c r="V414" s="8">
        <v>681884727</v>
      </c>
      <c r="W414" s="8">
        <v>701315627</v>
      </c>
    </row>
    <row r="415" spans="1:23" x14ac:dyDescent="0.25">
      <c r="A415" s="4">
        <v>44</v>
      </c>
      <c r="B415" s="4">
        <v>6920570</v>
      </c>
      <c r="C415" t="s">
        <v>52</v>
      </c>
      <c r="D415" s="5">
        <v>2016</v>
      </c>
      <c r="E415" s="5" t="str">
        <f>VLOOKUP(C415,hospital_index!A:C,2, FALSE)</f>
        <v>DRG</v>
      </c>
      <c r="F415" s="5" t="str">
        <f>VLOOKUP(C415,hospital_index!A:C,3, FALSE)</f>
        <v>No</v>
      </c>
      <c r="G415" s="8">
        <v>3330120229</v>
      </c>
      <c r="H415" s="8">
        <v>1579879499</v>
      </c>
      <c r="I415" s="8">
        <v>67762114</v>
      </c>
      <c r="J415" s="8">
        <v>1647641612</v>
      </c>
      <c r="K415" s="8">
        <v>1527248525</v>
      </c>
      <c r="L415" s="8">
        <v>120393087</v>
      </c>
      <c r="M415" s="9">
        <f t="shared" si="24"/>
        <v>7.3069948053727601E-2</v>
      </c>
      <c r="N415" s="8">
        <v>23840829</v>
      </c>
      <c r="O415" s="8">
        <f t="shared" si="25"/>
        <v>1671482441</v>
      </c>
      <c r="P415" s="8">
        <v>144233916</v>
      </c>
      <c r="Q415" s="9">
        <f t="shared" si="26"/>
        <v>8.6291014767531135E-2</v>
      </c>
      <c r="R415" s="8">
        <v>33189052</v>
      </c>
      <c r="S415" s="8">
        <v>18262294</v>
      </c>
      <c r="T415" s="8">
        <f t="shared" si="27"/>
        <v>51451346</v>
      </c>
      <c r="U415" s="8">
        <v>1494840835</v>
      </c>
      <c r="V415" s="8">
        <v>731939777</v>
      </c>
      <c r="W415" s="8">
        <v>762901058</v>
      </c>
    </row>
    <row r="416" spans="1:23" x14ac:dyDescent="0.25">
      <c r="A416" s="4">
        <v>44</v>
      </c>
      <c r="B416" s="4">
        <v>6920570</v>
      </c>
      <c r="C416" t="s">
        <v>52</v>
      </c>
      <c r="D416" s="5">
        <v>2017</v>
      </c>
      <c r="E416" s="5" t="str">
        <f>VLOOKUP(C416,hospital_index!A:C,2, FALSE)</f>
        <v>DRG</v>
      </c>
      <c r="F416" s="5" t="str">
        <f>VLOOKUP(C416,hospital_index!A:C,3, FALSE)</f>
        <v>No</v>
      </c>
      <c r="G416" s="8">
        <v>3599680109</v>
      </c>
      <c r="H416" s="8">
        <v>1668731483</v>
      </c>
      <c r="I416" s="8">
        <v>81505124</v>
      </c>
      <c r="J416" s="8">
        <v>1750236608</v>
      </c>
      <c r="K416" s="8">
        <v>1672671477</v>
      </c>
      <c r="L416" s="8">
        <v>77565131</v>
      </c>
      <c r="M416" s="9">
        <f t="shared" si="24"/>
        <v>4.4316940147100387E-2</v>
      </c>
      <c r="N416" s="8">
        <v>18754819</v>
      </c>
      <c r="O416" s="8">
        <f t="shared" si="25"/>
        <v>1768991427</v>
      </c>
      <c r="P416" s="8">
        <v>96319949</v>
      </c>
      <c r="Q416" s="9">
        <f t="shared" si="26"/>
        <v>5.4449076196681871E-2</v>
      </c>
      <c r="R416" s="8">
        <v>32082953</v>
      </c>
      <c r="S416" s="8">
        <v>14230459</v>
      </c>
      <c r="T416" s="8">
        <f t="shared" si="27"/>
        <v>46313412</v>
      </c>
      <c r="U416" s="8">
        <v>1630800416</v>
      </c>
      <c r="V416" s="8">
        <v>800845580</v>
      </c>
      <c r="W416" s="8">
        <v>829954836</v>
      </c>
    </row>
    <row r="417" spans="1:23" x14ac:dyDescent="0.25">
      <c r="A417" s="4">
        <v>44</v>
      </c>
      <c r="B417" s="4">
        <v>6920570</v>
      </c>
      <c r="C417" t="s">
        <v>52</v>
      </c>
      <c r="D417" s="5">
        <v>2018</v>
      </c>
      <c r="E417" s="5" t="str">
        <f>VLOOKUP(C417,hospital_index!A:C,2, FALSE)</f>
        <v>DRG</v>
      </c>
      <c r="F417" s="5" t="str">
        <f>VLOOKUP(C417,hospital_index!A:C,3, FALSE)</f>
        <v>No</v>
      </c>
      <c r="G417" s="8">
        <v>3953878620</v>
      </c>
      <c r="H417" s="8">
        <v>1694524184</v>
      </c>
      <c r="I417" s="8">
        <v>101222229</v>
      </c>
      <c r="J417" s="8">
        <v>1795746413</v>
      </c>
      <c r="K417" s="8">
        <v>1712829281</v>
      </c>
      <c r="L417" s="8">
        <v>82917132</v>
      </c>
      <c r="M417" s="9">
        <f t="shared" si="24"/>
        <v>4.6174187735938413E-2</v>
      </c>
      <c r="N417" s="8">
        <v>15758451</v>
      </c>
      <c r="O417" s="8">
        <f t="shared" si="25"/>
        <v>1811504864</v>
      </c>
      <c r="P417" s="8">
        <v>98675583</v>
      </c>
      <c r="Q417" s="9">
        <f t="shared" si="26"/>
        <v>5.4471608087274782E-2</v>
      </c>
      <c r="R417" s="8">
        <v>36682019</v>
      </c>
      <c r="S417" s="8">
        <v>15102878</v>
      </c>
      <c r="T417" s="8">
        <f t="shared" si="27"/>
        <v>51784897</v>
      </c>
      <c r="U417" s="8">
        <v>1839842572</v>
      </c>
      <c r="V417" s="8">
        <v>870413150</v>
      </c>
      <c r="W417" s="8">
        <v>969429423</v>
      </c>
    </row>
    <row r="418" spans="1:23" x14ac:dyDescent="0.25">
      <c r="A418" s="4">
        <v>45</v>
      </c>
      <c r="B418" s="4">
        <v>6920325</v>
      </c>
      <c r="C418" t="s">
        <v>53</v>
      </c>
      <c r="D418" s="5">
        <v>2006</v>
      </c>
      <c r="E418" s="5" t="str">
        <f>VLOOKUP(C418,hospital_index!A:C,2, FALSE)</f>
        <v>B</v>
      </c>
      <c r="F418" s="5" t="str">
        <f>VLOOKUP(C418,hospital_index!A:C,3, FALSE)</f>
        <v>Yes</v>
      </c>
      <c r="G418" s="8">
        <v>76217442</v>
      </c>
      <c r="H418" s="8">
        <v>41602000</v>
      </c>
      <c r="I418" s="8">
        <v>1242000</v>
      </c>
      <c r="J418" s="8">
        <v>42844000</v>
      </c>
      <c r="K418" s="8">
        <v>43055000</v>
      </c>
      <c r="L418" s="8">
        <v>-211000</v>
      </c>
      <c r="M418" s="9">
        <f t="shared" si="24"/>
        <v>-4.9248436187097379E-3</v>
      </c>
      <c r="N418" s="8">
        <v>821000</v>
      </c>
      <c r="O418" s="8">
        <f t="shared" si="25"/>
        <v>43665000</v>
      </c>
      <c r="P418" s="8">
        <v>610000</v>
      </c>
      <c r="Q418" s="9">
        <f t="shared" si="26"/>
        <v>1.3969998854918127E-2</v>
      </c>
      <c r="R418" s="8">
        <v>1736914</v>
      </c>
      <c r="S418" s="8">
        <v>3009000</v>
      </c>
      <c r="T418" s="8">
        <f t="shared" si="27"/>
        <v>4745914</v>
      </c>
      <c r="U418" s="8" t="s">
        <v>21</v>
      </c>
      <c r="V418" s="8" t="s">
        <v>21</v>
      </c>
      <c r="W418" s="8" t="s">
        <v>21</v>
      </c>
    </row>
    <row r="419" spans="1:23" x14ac:dyDescent="0.25">
      <c r="A419" s="4">
        <v>45</v>
      </c>
      <c r="B419" s="4">
        <v>6920325</v>
      </c>
      <c r="C419" t="s">
        <v>53</v>
      </c>
      <c r="D419" s="5">
        <v>2007</v>
      </c>
      <c r="E419" s="5" t="str">
        <f>VLOOKUP(C419,hospital_index!A:C,2, FALSE)</f>
        <v>B</v>
      </c>
      <c r="F419" s="5" t="str">
        <f>VLOOKUP(C419,hospital_index!A:C,3, FALSE)</f>
        <v>Yes</v>
      </c>
      <c r="G419" s="8">
        <v>85338124</v>
      </c>
      <c r="H419" s="8">
        <v>50165425</v>
      </c>
      <c r="I419" s="8">
        <v>1450516</v>
      </c>
      <c r="J419" s="8">
        <v>51615941</v>
      </c>
      <c r="K419" s="8">
        <v>49440318</v>
      </c>
      <c r="L419" s="8">
        <v>2175623</v>
      </c>
      <c r="M419" s="9">
        <f t="shared" si="24"/>
        <v>4.2150214795076586E-2</v>
      </c>
      <c r="N419" s="8">
        <v>343938</v>
      </c>
      <c r="O419" s="8">
        <f t="shared" si="25"/>
        <v>51959879</v>
      </c>
      <c r="P419" s="8">
        <v>2519561</v>
      </c>
      <c r="Q419" s="9">
        <f t="shared" si="26"/>
        <v>4.8490509379361717E-2</v>
      </c>
      <c r="R419" s="8">
        <v>1360872</v>
      </c>
      <c r="S419" s="8">
        <v>3236312</v>
      </c>
      <c r="T419" s="8">
        <f t="shared" si="27"/>
        <v>4597184</v>
      </c>
      <c r="U419" s="8">
        <v>5690293</v>
      </c>
      <c r="V419" s="8">
        <v>1925618</v>
      </c>
      <c r="W419" s="8">
        <v>3764675</v>
      </c>
    </row>
    <row r="420" spans="1:23" x14ac:dyDescent="0.25">
      <c r="A420" s="4">
        <v>45</v>
      </c>
      <c r="B420" s="4">
        <v>6920325</v>
      </c>
      <c r="C420" t="s">
        <v>53</v>
      </c>
      <c r="D420" s="5">
        <v>2008</v>
      </c>
      <c r="E420" s="5" t="str">
        <f>VLOOKUP(C420,hospital_index!A:C,2, FALSE)</f>
        <v>B</v>
      </c>
      <c r="F420" s="5" t="str">
        <f>VLOOKUP(C420,hospital_index!A:C,3, FALSE)</f>
        <v>Yes</v>
      </c>
      <c r="G420" s="8">
        <v>95393340</v>
      </c>
      <c r="H420" s="8">
        <v>54589022</v>
      </c>
      <c r="I420" s="8">
        <v>1598302</v>
      </c>
      <c r="J420" s="8">
        <v>56187324</v>
      </c>
      <c r="K420" s="8">
        <v>55401840</v>
      </c>
      <c r="L420" s="8">
        <v>785484</v>
      </c>
      <c r="M420" s="9">
        <f t="shared" si="24"/>
        <v>1.3979736781911877E-2</v>
      </c>
      <c r="N420" s="8">
        <v>265830</v>
      </c>
      <c r="O420" s="8">
        <f t="shared" si="25"/>
        <v>56453154</v>
      </c>
      <c r="P420" s="8">
        <v>1051314</v>
      </c>
      <c r="Q420" s="9">
        <f t="shared" si="26"/>
        <v>1.8622768180498826E-2</v>
      </c>
      <c r="R420" s="8">
        <v>1488215</v>
      </c>
      <c r="S420" s="8">
        <v>4183030</v>
      </c>
      <c r="T420" s="8">
        <f t="shared" si="27"/>
        <v>5671245</v>
      </c>
      <c r="U420" s="8">
        <v>7713056</v>
      </c>
      <c r="V420" s="8">
        <v>2767343</v>
      </c>
      <c r="W420" s="8">
        <v>4945713</v>
      </c>
    </row>
    <row r="421" spans="1:23" x14ac:dyDescent="0.25">
      <c r="A421" s="4">
        <v>45</v>
      </c>
      <c r="B421" s="4">
        <v>6920325</v>
      </c>
      <c r="C421" t="s">
        <v>53</v>
      </c>
      <c r="D421" s="5">
        <v>2009</v>
      </c>
      <c r="E421" s="5" t="str">
        <f>VLOOKUP(C421,hospital_index!A:C,2, FALSE)</f>
        <v>B</v>
      </c>
      <c r="F421" s="5" t="str">
        <f>VLOOKUP(C421,hospital_index!A:C,3, FALSE)</f>
        <v>Yes</v>
      </c>
      <c r="G421" s="8">
        <v>102126591</v>
      </c>
      <c r="H421" s="8">
        <v>58312961</v>
      </c>
      <c r="I421" s="8">
        <v>1847018</v>
      </c>
      <c r="J421" s="8">
        <v>60159979</v>
      </c>
      <c r="K421" s="8">
        <v>60280466</v>
      </c>
      <c r="L421" s="8">
        <v>-120487</v>
      </c>
      <c r="M421" s="9">
        <f t="shared" si="24"/>
        <v>-2.0027766299585974E-3</v>
      </c>
      <c r="N421" s="8">
        <v>215113</v>
      </c>
      <c r="O421" s="8">
        <f t="shared" si="25"/>
        <v>60375092</v>
      </c>
      <c r="P421" s="8">
        <v>94626</v>
      </c>
      <c r="Q421" s="9">
        <f t="shared" si="26"/>
        <v>1.5673019595564342E-3</v>
      </c>
      <c r="R421" s="8">
        <v>4323159</v>
      </c>
      <c r="S421" s="8">
        <v>2054163</v>
      </c>
      <c r="T421" s="8">
        <f t="shared" si="27"/>
        <v>6377322</v>
      </c>
      <c r="U421" s="8">
        <v>9116379</v>
      </c>
      <c r="V421" s="8">
        <v>3786140</v>
      </c>
      <c r="W421" s="8">
        <v>5330239</v>
      </c>
    </row>
    <row r="422" spans="1:23" x14ac:dyDescent="0.25">
      <c r="A422" s="4">
        <v>45</v>
      </c>
      <c r="B422" s="4">
        <v>6920325</v>
      </c>
      <c r="C422" t="s">
        <v>53</v>
      </c>
      <c r="D422" s="5">
        <v>2010</v>
      </c>
      <c r="E422" s="5" t="str">
        <f>VLOOKUP(C422,hospital_index!A:C,2, FALSE)</f>
        <v>B</v>
      </c>
      <c r="F422" s="5" t="str">
        <f>VLOOKUP(C422,hospital_index!A:C,3, FALSE)</f>
        <v>Yes</v>
      </c>
      <c r="G422" s="8">
        <v>111642272</v>
      </c>
      <c r="H422" s="8">
        <v>65878364</v>
      </c>
      <c r="I422" s="8">
        <v>2149328</v>
      </c>
      <c r="J422" s="8">
        <v>68027692</v>
      </c>
      <c r="K422" s="8">
        <v>66006599</v>
      </c>
      <c r="L422" s="8">
        <v>2021093</v>
      </c>
      <c r="M422" s="9">
        <f t="shared" si="24"/>
        <v>2.9709856980007495E-2</v>
      </c>
      <c r="N422" s="8">
        <v>221620</v>
      </c>
      <c r="O422" s="8">
        <f t="shared" si="25"/>
        <v>68249312</v>
      </c>
      <c r="P422" s="8">
        <v>2242713</v>
      </c>
      <c r="Q422" s="9">
        <f t="shared" si="26"/>
        <v>3.2860594990320194E-2</v>
      </c>
      <c r="R422" s="8">
        <v>3702060</v>
      </c>
      <c r="S422" s="8">
        <v>3858103</v>
      </c>
      <c r="T422" s="8">
        <f t="shared" si="27"/>
        <v>7560163</v>
      </c>
      <c r="U422" s="8">
        <v>9976794</v>
      </c>
      <c r="V422" s="8">
        <v>4907110</v>
      </c>
      <c r="W422" s="8">
        <v>5069684</v>
      </c>
    </row>
    <row r="423" spans="1:23" x14ac:dyDescent="0.25">
      <c r="A423" s="4">
        <v>45</v>
      </c>
      <c r="B423" s="4">
        <v>6920325</v>
      </c>
      <c r="C423" t="s">
        <v>53</v>
      </c>
      <c r="D423" s="5">
        <v>2011</v>
      </c>
      <c r="E423" s="5" t="str">
        <f>VLOOKUP(C423,hospital_index!A:C,2, FALSE)</f>
        <v>B</v>
      </c>
      <c r="F423" s="5" t="str">
        <f>VLOOKUP(C423,hospital_index!A:C,3, FALSE)</f>
        <v>Yes</v>
      </c>
      <c r="G423" s="8">
        <v>113711201</v>
      </c>
      <c r="H423" s="8">
        <v>61560788</v>
      </c>
      <c r="I423" s="8">
        <v>2363235</v>
      </c>
      <c r="J423" s="8">
        <v>63924023</v>
      </c>
      <c r="K423" s="8">
        <v>64609584</v>
      </c>
      <c r="L423" s="8">
        <v>-685561</v>
      </c>
      <c r="M423" s="9">
        <f t="shared" si="24"/>
        <v>-1.0724622259772354E-2</v>
      </c>
      <c r="N423" s="8">
        <v>5837494</v>
      </c>
      <c r="O423" s="8">
        <f t="shared" si="25"/>
        <v>69761517</v>
      </c>
      <c r="P423" s="8">
        <v>5151933</v>
      </c>
      <c r="Q423" s="9">
        <f t="shared" si="26"/>
        <v>7.3850644618292924E-2</v>
      </c>
      <c r="R423" s="8">
        <v>3791335</v>
      </c>
      <c r="S423" s="8">
        <v>4508790</v>
      </c>
      <c r="T423" s="8">
        <f t="shared" si="27"/>
        <v>8300125</v>
      </c>
      <c r="U423" s="8">
        <v>10089610</v>
      </c>
      <c r="V423" s="8">
        <v>5965411</v>
      </c>
      <c r="W423" s="8">
        <v>4124199</v>
      </c>
    </row>
    <row r="424" spans="1:23" x14ac:dyDescent="0.25">
      <c r="A424" s="4">
        <v>45</v>
      </c>
      <c r="B424" s="4">
        <v>6920325</v>
      </c>
      <c r="C424" t="s">
        <v>53</v>
      </c>
      <c r="D424" s="5">
        <v>2012</v>
      </c>
      <c r="E424" s="5" t="str">
        <f>VLOOKUP(C424,hospital_index!A:C,2, FALSE)</f>
        <v>B</v>
      </c>
      <c r="F424" s="5" t="str">
        <f>VLOOKUP(C424,hospital_index!A:C,3, FALSE)</f>
        <v>Yes</v>
      </c>
      <c r="G424" s="8">
        <v>116554836</v>
      </c>
      <c r="H424" s="8">
        <v>62208961</v>
      </c>
      <c r="I424" s="8">
        <v>2221173</v>
      </c>
      <c r="J424" s="8">
        <v>64430134</v>
      </c>
      <c r="K424" s="8">
        <v>62585454</v>
      </c>
      <c r="L424" s="8">
        <v>1844680</v>
      </c>
      <c r="M424" s="9">
        <f t="shared" si="24"/>
        <v>2.8630702521897596E-2</v>
      </c>
      <c r="N424" s="8">
        <v>278088</v>
      </c>
      <c r="O424" s="8">
        <f t="shared" si="25"/>
        <v>64708222</v>
      </c>
      <c r="P424" s="8">
        <v>2122768</v>
      </c>
      <c r="Q424" s="9">
        <f t="shared" si="26"/>
        <v>3.280522836804263E-2</v>
      </c>
      <c r="R424" s="8">
        <v>4310896</v>
      </c>
      <c r="S424" s="8">
        <v>4279773</v>
      </c>
      <c r="T424" s="8">
        <f t="shared" si="27"/>
        <v>8590669</v>
      </c>
      <c r="U424" s="8">
        <v>9892762</v>
      </c>
      <c r="V424" s="8">
        <v>6660317</v>
      </c>
      <c r="W424" s="8">
        <v>3232445</v>
      </c>
    </row>
    <row r="425" spans="1:23" x14ac:dyDescent="0.25">
      <c r="A425" s="4">
        <v>45</v>
      </c>
      <c r="B425" s="4">
        <v>6920325</v>
      </c>
      <c r="C425" t="s">
        <v>53</v>
      </c>
      <c r="D425" s="5">
        <v>2013</v>
      </c>
      <c r="E425" s="5" t="str">
        <f>VLOOKUP(C425,hospital_index!A:C,2, FALSE)</f>
        <v>B</v>
      </c>
      <c r="F425" s="5" t="str">
        <f>VLOOKUP(C425,hospital_index!A:C,3, FALSE)</f>
        <v>Yes</v>
      </c>
      <c r="G425" s="8">
        <v>131191897</v>
      </c>
      <c r="H425" s="8">
        <v>66800248</v>
      </c>
      <c r="I425" s="8">
        <v>2437926</v>
      </c>
      <c r="J425" s="8">
        <v>69238174</v>
      </c>
      <c r="K425" s="8">
        <v>67335753</v>
      </c>
      <c r="L425" s="8">
        <v>1902421</v>
      </c>
      <c r="M425" s="9">
        <f t="shared" si="24"/>
        <v>2.7476475621670784E-2</v>
      </c>
      <c r="N425" s="8">
        <v>250520</v>
      </c>
      <c r="O425" s="8">
        <f t="shared" si="25"/>
        <v>69488694</v>
      </c>
      <c r="P425" s="8">
        <v>2152941</v>
      </c>
      <c r="Q425" s="9">
        <f t="shared" si="26"/>
        <v>3.0982608480165132E-2</v>
      </c>
      <c r="R425" s="8">
        <v>4515230</v>
      </c>
      <c r="S425" s="8">
        <v>4298389</v>
      </c>
      <c r="T425" s="8">
        <f t="shared" si="27"/>
        <v>8813619</v>
      </c>
      <c r="U425" s="8">
        <v>10890864</v>
      </c>
      <c r="V425" s="8">
        <v>7549985</v>
      </c>
      <c r="W425" s="8">
        <v>3340879</v>
      </c>
    </row>
    <row r="426" spans="1:23" x14ac:dyDescent="0.25">
      <c r="A426" s="4">
        <v>45</v>
      </c>
      <c r="B426" s="4">
        <v>6920325</v>
      </c>
      <c r="C426" t="s">
        <v>53</v>
      </c>
      <c r="D426" s="5">
        <v>2014</v>
      </c>
      <c r="E426" s="5" t="str">
        <f>VLOOKUP(C426,hospital_index!A:C,2, FALSE)</f>
        <v>B</v>
      </c>
      <c r="F426" s="5" t="str">
        <f>VLOOKUP(C426,hospital_index!A:C,3, FALSE)</f>
        <v>Yes</v>
      </c>
      <c r="G426" s="8">
        <v>145703920</v>
      </c>
      <c r="H426" s="8">
        <v>72318243</v>
      </c>
      <c r="I426" s="8">
        <v>3034207</v>
      </c>
      <c r="J426" s="8">
        <v>75352450</v>
      </c>
      <c r="K426" s="8">
        <v>73034952</v>
      </c>
      <c r="L426" s="8">
        <v>2317498</v>
      </c>
      <c r="M426" s="9">
        <f t="shared" si="24"/>
        <v>3.0755443253669919E-2</v>
      </c>
      <c r="N426" s="8">
        <v>255724</v>
      </c>
      <c r="O426" s="8">
        <f t="shared" si="25"/>
        <v>75608174</v>
      </c>
      <c r="P426" s="8">
        <v>2573222</v>
      </c>
      <c r="Q426" s="9">
        <f t="shared" si="26"/>
        <v>3.4033648266654344E-2</v>
      </c>
      <c r="R426" s="8">
        <v>2723328</v>
      </c>
      <c r="S426" s="8">
        <v>2206439</v>
      </c>
      <c r="T426" s="8">
        <f t="shared" si="27"/>
        <v>4929767</v>
      </c>
      <c r="U426" s="8">
        <v>11272725</v>
      </c>
      <c r="V426" s="8">
        <v>8240989</v>
      </c>
      <c r="W426" s="8">
        <v>3031736</v>
      </c>
    </row>
    <row r="427" spans="1:23" x14ac:dyDescent="0.25">
      <c r="A427" s="4">
        <v>45</v>
      </c>
      <c r="B427" s="4">
        <v>6920325</v>
      </c>
      <c r="C427" t="s">
        <v>53</v>
      </c>
      <c r="D427" s="5">
        <v>2015</v>
      </c>
      <c r="E427" s="5" t="str">
        <f>VLOOKUP(C427,hospital_index!A:C,2, FALSE)</f>
        <v>B</v>
      </c>
      <c r="F427" s="5" t="str">
        <f>VLOOKUP(C427,hospital_index!A:C,3, FALSE)</f>
        <v>Yes</v>
      </c>
      <c r="G427" s="8">
        <v>164965678</v>
      </c>
      <c r="H427" s="8">
        <v>82742634</v>
      </c>
      <c r="I427" s="8">
        <v>2352958</v>
      </c>
      <c r="J427" s="8">
        <v>85095591</v>
      </c>
      <c r="K427" s="8">
        <v>81086857</v>
      </c>
      <c r="L427" s="8">
        <v>4008734</v>
      </c>
      <c r="M427" s="9">
        <f t="shared" si="24"/>
        <v>4.7108598141118736E-2</v>
      </c>
      <c r="N427" s="8">
        <v>246505</v>
      </c>
      <c r="O427" s="8">
        <f t="shared" si="25"/>
        <v>85342096</v>
      </c>
      <c r="P427" s="8">
        <v>4255239</v>
      </c>
      <c r="Q427" s="9">
        <f t="shared" si="26"/>
        <v>4.9860961933721429E-2</v>
      </c>
      <c r="R427" s="8">
        <v>3531764</v>
      </c>
      <c r="S427" s="8">
        <v>992224</v>
      </c>
      <c r="T427" s="8">
        <f t="shared" si="27"/>
        <v>4523988</v>
      </c>
      <c r="U427" s="8">
        <v>15859361</v>
      </c>
      <c r="V427" s="8">
        <v>8879927</v>
      </c>
      <c r="W427" s="8">
        <v>6979433</v>
      </c>
    </row>
    <row r="428" spans="1:23" x14ac:dyDescent="0.25">
      <c r="A428" s="4">
        <v>45</v>
      </c>
      <c r="B428" s="4">
        <v>6920325</v>
      </c>
      <c r="C428" t="s">
        <v>53</v>
      </c>
      <c r="D428" s="5">
        <v>2016</v>
      </c>
      <c r="E428" s="5" t="str">
        <f>VLOOKUP(C428,hospital_index!A:C,2, FALSE)</f>
        <v>B</v>
      </c>
      <c r="F428" s="5" t="str">
        <f>VLOOKUP(C428,hospital_index!A:C,3, FALSE)</f>
        <v>Yes</v>
      </c>
      <c r="G428" s="8">
        <v>173893790</v>
      </c>
      <c r="H428" s="8">
        <v>89704624</v>
      </c>
      <c r="I428" s="8">
        <v>3188625</v>
      </c>
      <c r="J428" s="8">
        <v>92893250</v>
      </c>
      <c r="K428" s="8">
        <v>89451791</v>
      </c>
      <c r="L428" s="8">
        <v>3441459</v>
      </c>
      <c r="M428" s="9">
        <f t="shared" si="24"/>
        <v>3.7047460391363203E-2</v>
      </c>
      <c r="N428" s="8">
        <v>267294</v>
      </c>
      <c r="O428" s="8">
        <f t="shared" si="25"/>
        <v>93160544</v>
      </c>
      <c r="P428" s="8">
        <v>3708753</v>
      </c>
      <c r="Q428" s="9">
        <f t="shared" si="26"/>
        <v>3.9810340738242148E-2</v>
      </c>
      <c r="R428" s="8">
        <v>3409843</v>
      </c>
      <c r="S428" s="8">
        <v>4543831</v>
      </c>
      <c r="T428" s="8">
        <f t="shared" si="27"/>
        <v>7953674</v>
      </c>
      <c r="U428" s="8">
        <v>16174462</v>
      </c>
      <c r="V428" s="8">
        <v>8879866</v>
      </c>
      <c r="W428" s="8">
        <v>7294596</v>
      </c>
    </row>
    <row r="429" spans="1:23" x14ac:dyDescent="0.25">
      <c r="A429" s="4">
        <v>45</v>
      </c>
      <c r="B429" s="4">
        <v>6920325</v>
      </c>
      <c r="C429" t="s">
        <v>53</v>
      </c>
      <c r="D429" s="5">
        <v>2017</v>
      </c>
      <c r="E429" s="5" t="str">
        <f>VLOOKUP(C429,hospital_index!A:C,2, FALSE)</f>
        <v>B</v>
      </c>
      <c r="F429" s="5" t="str">
        <f>VLOOKUP(C429,hospital_index!A:C,3, FALSE)</f>
        <v>Yes</v>
      </c>
      <c r="G429" s="8">
        <v>175803096</v>
      </c>
      <c r="H429" s="8">
        <v>87908094</v>
      </c>
      <c r="I429" s="8">
        <v>4606827</v>
      </c>
      <c r="J429" s="8">
        <v>92514920</v>
      </c>
      <c r="K429" s="8">
        <v>92415307</v>
      </c>
      <c r="L429" s="8">
        <v>99613</v>
      </c>
      <c r="M429" s="9">
        <f t="shared" si="24"/>
        <v>1.0767236246866992E-3</v>
      </c>
      <c r="N429" s="8">
        <v>31263</v>
      </c>
      <c r="O429" s="8">
        <f t="shared" si="25"/>
        <v>92546183</v>
      </c>
      <c r="P429" s="8">
        <v>130876</v>
      </c>
      <c r="Q429" s="9">
        <f t="shared" si="26"/>
        <v>1.4141696151855339E-3</v>
      </c>
      <c r="R429" s="8">
        <v>3952807</v>
      </c>
      <c r="S429" s="8">
        <v>4534526</v>
      </c>
      <c r="T429" s="8">
        <f t="shared" si="27"/>
        <v>8487333</v>
      </c>
      <c r="U429" s="8">
        <v>17377256</v>
      </c>
      <c r="V429" s="8">
        <v>9338205</v>
      </c>
      <c r="W429" s="8">
        <v>8039050</v>
      </c>
    </row>
    <row r="430" spans="1:23" x14ac:dyDescent="0.25">
      <c r="A430" s="4">
        <v>45</v>
      </c>
      <c r="B430" s="4">
        <v>6920325</v>
      </c>
      <c r="C430" t="s">
        <v>53</v>
      </c>
      <c r="D430" s="5">
        <v>2018</v>
      </c>
      <c r="E430" s="5" t="str">
        <f>VLOOKUP(C430,hospital_index!A:C,2, FALSE)</f>
        <v>B</v>
      </c>
      <c r="F430" s="5" t="str">
        <f>VLOOKUP(C430,hospital_index!A:C,3, FALSE)</f>
        <v>Yes</v>
      </c>
      <c r="G430" s="8">
        <v>182261025</v>
      </c>
      <c r="H430" s="8">
        <v>97899041</v>
      </c>
      <c r="I430" s="8">
        <v>3635306</v>
      </c>
      <c r="J430" s="8">
        <v>101534347</v>
      </c>
      <c r="K430" s="8">
        <v>98337691</v>
      </c>
      <c r="L430" s="8">
        <v>3196656</v>
      </c>
      <c r="M430" s="9">
        <f t="shared" si="24"/>
        <v>3.148349395500618E-2</v>
      </c>
      <c r="N430" s="8">
        <v>257595</v>
      </c>
      <c r="O430" s="8">
        <f t="shared" si="25"/>
        <v>101791942</v>
      </c>
      <c r="P430" s="8">
        <v>3454252</v>
      </c>
      <c r="Q430" s="9">
        <f t="shared" si="26"/>
        <v>3.3934434613694671E-2</v>
      </c>
      <c r="R430" s="8">
        <v>4222274</v>
      </c>
      <c r="S430" s="8">
        <v>1797617</v>
      </c>
      <c r="T430" s="8">
        <f t="shared" si="27"/>
        <v>6019891</v>
      </c>
      <c r="U430" s="8">
        <v>22720084</v>
      </c>
      <c r="V430" s="8">
        <v>10286971</v>
      </c>
      <c r="W430" s="8">
        <v>12433114</v>
      </c>
    </row>
    <row r="431" spans="1:23" x14ac:dyDescent="0.25">
      <c r="A431" s="4">
        <v>49</v>
      </c>
      <c r="B431" s="4">
        <v>6920172</v>
      </c>
      <c r="C431" t="s">
        <v>54</v>
      </c>
      <c r="D431" s="5">
        <v>2006</v>
      </c>
      <c r="E431" s="5" t="str">
        <f>VLOOKUP(C431,hospital_index!A:C,2, FALSE)</f>
        <v>A</v>
      </c>
      <c r="F431" s="5" t="str">
        <f>VLOOKUP(C431,hospital_index!A:C,3, FALSE)</f>
        <v>Yes</v>
      </c>
      <c r="G431" s="8">
        <v>4586498</v>
      </c>
      <c r="H431" s="8">
        <v>4155837</v>
      </c>
      <c r="I431" s="8">
        <v>187798</v>
      </c>
      <c r="J431" s="8">
        <v>4343635</v>
      </c>
      <c r="K431" s="8">
        <v>4782491</v>
      </c>
      <c r="L431" s="8">
        <v>-438856</v>
      </c>
      <c r="M431" s="9">
        <f t="shared" si="24"/>
        <v>-0.10103427198648136</v>
      </c>
      <c r="N431" s="8">
        <v>918995</v>
      </c>
      <c r="O431" s="8">
        <f t="shared" si="25"/>
        <v>5262630</v>
      </c>
      <c r="P431" s="8">
        <v>480139</v>
      </c>
      <c r="Q431" s="9">
        <f t="shared" si="26"/>
        <v>9.1235560926760953E-2</v>
      </c>
      <c r="R431" s="8">
        <v>87430</v>
      </c>
      <c r="S431" s="8">
        <v>129493</v>
      </c>
      <c r="T431" s="8">
        <f t="shared" si="27"/>
        <v>216923</v>
      </c>
      <c r="U431" s="8" t="s">
        <v>21</v>
      </c>
      <c r="V431" s="8" t="s">
        <v>21</v>
      </c>
      <c r="W431" s="8" t="s">
        <v>21</v>
      </c>
    </row>
    <row r="432" spans="1:23" x14ac:dyDescent="0.25">
      <c r="A432" s="4">
        <v>49</v>
      </c>
      <c r="B432" s="4">
        <v>6920172</v>
      </c>
      <c r="C432" t="s">
        <v>54</v>
      </c>
      <c r="D432" s="5">
        <v>2007</v>
      </c>
      <c r="E432" s="5" t="str">
        <f>VLOOKUP(C432,hospital_index!A:C,2, FALSE)</f>
        <v>A</v>
      </c>
      <c r="F432" s="5" t="str">
        <f>VLOOKUP(C432,hospital_index!A:C,3, FALSE)</f>
        <v>Yes</v>
      </c>
      <c r="G432" s="8">
        <v>5254623</v>
      </c>
      <c r="H432" s="8">
        <v>5027878</v>
      </c>
      <c r="I432" s="8">
        <v>181720</v>
      </c>
      <c r="J432" s="8">
        <v>5209598</v>
      </c>
      <c r="K432" s="8">
        <v>5473461</v>
      </c>
      <c r="L432" s="8">
        <v>-263863</v>
      </c>
      <c r="M432" s="9">
        <f t="shared" si="24"/>
        <v>-5.0649397515892779E-2</v>
      </c>
      <c r="N432" s="8">
        <v>921970</v>
      </c>
      <c r="O432" s="8">
        <f t="shared" si="25"/>
        <v>6131568</v>
      </c>
      <c r="P432" s="8">
        <v>658107</v>
      </c>
      <c r="Q432" s="9">
        <f t="shared" si="26"/>
        <v>0.1073309469943088</v>
      </c>
      <c r="R432" s="8">
        <v>158224</v>
      </c>
      <c r="S432" s="8">
        <v>137711</v>
      </c>
      <c r="T432" s="8">
        <f t="shared" si="27"/>
        <v>295935</v>
      </c>
      <c r="U432" s="8">
        <v>5900306</v>
      </c>
      <c r="V432" s="8">
        <v>4080440</v>
      </c>
      <c r="W432" s="8">
        <v>1819866</v>
      </c>
    </row>
    <row r="433" spans="1:23" x14ac:dyDescent="0.25">
      <c r="A433" s="4">
        <v>49</v>
      </c>
      <c r="B433" s="4">
        <v>6920172</v>
      </c>
      <c r="C433" t="s">
        <v>54</v>
      </c>
      <c r="D433" s="5">
        <v>2008</v>
      </c>
      <c r="E433" s="5" t="str">
        <f>VLOOKUP(C433,hospital_index!A:C,2, FALSE)</f>
        <v>A</v>
      </c>
      <c r="F433" s="5" t="str">
        <f>VLOOKUP(C433,hospital_index!A:C,3, FALSE)</f>
        <v>Yes</v>
      </c>
      <c r="G433" s="8">
        <v>5459721</v>
      </c>
      <c r="H433" s="8">
        <v>4957011</v>
      </c>
      <c r="I433" s="8">
        <v>186896</v>
      </c>
      <c r="J433" s="8">
        <v>5143907</v>
      </c>
      <c r="K433" s="8">
        <v>5927481</v>
      </c>
      <c r="L433" s="8">
        <v>-783574</v>
      </c>
      <c r="M433" s="9">
        <f t="shared" si="24"/>
        <v>-0.15233051452913127</v>
      </c>
      <c r="N433" s="8">
        <v>1013552</v>
      </c>
      <c r="O433" s="8">
        <f t="shared" si="25"/>
        <v>6157459</v>
      </c>
      <c r="P433" s="8">
        <v>229978</v>
      </c>
      <c r="Q433" s="9">
        <f t="shared" si="26"/>
        <v>3.7349497576841355E-2</v>
      </c>
      <c r="R433" s="8">
        <v>241806</v>
      </c>
      <c r="S433" s="8">
        <v>153818</v>
      </c>
      <c r="T433" s="8">
        <f t="shared" si="27"/>
        <v>395624</v>
      </c>
      <c r="U433" s="8">
        <v>6295759</v>
      </c>
      <c r="V433" s="8">
        <v>4246209</v>
      </c>
      <c r="W433" s="8">
        <v>2049550</v>
      </c>
    </row>
    <row r="434" spans="1:23" x14ac:dyDescent="0.25">
      <c r="A434" s="4">
        <v>49</v>
      </c>
      <c r="B434" s="4">
        <v>6920172</v>
      </c>
      <c r="C434" t="s">
        <v>54</v>
      </c>
      <c r="D434" s="5">
        <v>2009</v>
      </c>
      <c r="E434" s="5" t="str">
        <f>VLOOKUP(C434,hospital_index!A:C,2, FALSE)</f>
        <v>A</v>
      </c>
      <c r="F434" s="5" t="str">
        <f>VLOOKUP(C434,hospital_index!A:C,3, FALSE)</f>
        <v>Yes</v>
      </c>
      <c r="G434" s="8">
        <v>6390977</v>
      </c>
      <c r="H434" s="8">
        <v>5500876</v>
      </c>
      <c r="I434" s="8">
        <v>170922</v>
      </c>
      <c r="J434" s="8">
        <v>5671798</v>
      </c>
      <c r="K434" s="8">
        <v>6766853</v>
      </c>
      <c r="L434" s="8">
        <v>-1095055</v>
      </c>
      <c r="M434" s="9">
        <f t="shared" si="24"/>
        <v>-0.19307016928317969</v>
      </c>
      <c r="N434" s="8">
        <v>707900</v>
      </c>
      <c r="O434" s="8">
        <f t="shared" si="25"/>
        <v>6379698</v>
      </c>
      <c r="P434" s="8">
        <v>-387155</v>
      </c>
      <c r="Q434" s="9">
        <f t="shared" si="26"/>
        <v>-6.0685474453492941E-2</v>
      </c>
      <c r="R434" s="8">
        <v>161464</v>
      </c>
      <c r="S434" s="8">
        <v>239408</v>
      </c>
      <c r="T434" s="8">
        <f t="shared" si="27"/>
        <v>400872</v>
      </c>
      <c r="U434" s="8">
        <v>7405573</v>
      </c>
      <c r="V434" s="8">
        <v>4608216</v>
      </c>
      <c r="W434" s="8">
        <v>2797357</v>
      </c>
    </row>
    <row r="435" spans="1:23" x14ac:dyDescent="0.25">
      <c r="A435" s="4">
        <v>49</v>
      </c>
      <c r="B435" s="4">
        <v>6920172</v>
      </c>
      <c r="C435" t="s">
        <v>54</v>
      </c>
      <c r="D435" s="5">
        <v>2010</v>
      </c>
      <c r="E435" s="5" t="str">
        <f>VLOOKUP(C435,hospital_index!A:C,2, FALSE)</f>
        <v>A</v>
      </c>
      <c r="F435" s="5" t="str">
        <f>VLOOKUP(C435,hospital_index!A:C,3, FALSE)</f>
        <v>Yes</v>
      </c>
      <c r="G435" s="8">
        <v>6770435</v>
      </c>
      <c r="H435" s="8">
        <v>5887641</v>
      </c>
      <c r="I435" s="8">
        <v>208248</v>
      </c>
      <c r="J435" s="8">
        <v>6095889</v>
      </c>
      <c r="K435" s="8">
        <v>7059017</v>
      </c>
      <c r="L435" s="8">
        <v>-963128</v>
      </c>
      <c r="M435" s="9">
        <f t="shared" si="24"/>
        <v>-0.15799631522161903</v>
      </c>
      <c r="N435" s="8">
        <v>1163923</v>
      </c>
      <c r="O435" s="8">
        <f t="shared" si="25"/>
        <v>7259812</v>
      </c>
      <c r="P435" s="8">
        <v>200795</v>
      </c>
      <c r="Q435" s="9">
        <f t="shared" si="26"/>
        <v>2.7658429722422564E-2</v>
      </c>
      <c r="R435" s="8">
        <v>112913</v>
      </c>
      <c r="S435" s="8">
        <v>210948</v>
      </c>
      <c r="T435" s="8">
        <f t="shared" si="27"/>
        <v>323861</v>
      </c>
      <c r="U435" s="8">
        <v>7464296</v>
      </c>
      <c r="V435" s="8">
        <v>4999663</v>
      </c>
      <c r="W435" s="8">
        <v>2464633</v>
      </c>
    </row>
    <row r="436" spans="1:23" x14ac:dyDescent="0.25">
      <c r="A436" s="4">
        <v>49</v>
      </c>
      <c r="B436" s="4">
        <v>6920172</v>
      </c>
      <c r="C436" t="s">
        <v>54</v>
      </c>
      <c r="D436" s="5">
        <v>2011</v>
      </c>
      <c r="E436" s="5" t="str">
        <f>VLOOKUP(C436,hospital_index!A:C,2, FALSE)</f>
        <v>A</v>
      </c>
      <c r="F436" s="5" t="str">
        <f>VLOOKUP(C436,hospital_index!A:C,3, FALSE)</f>
        <v>Yes</v>
      </c>
      <c r="G436" s="8">
        <v>6967570</v>
      </c>
      <c r="H436" s="8">
        <v>5869527</v>
      </c>
      <c r="I436" s="8">
        <v>310040</v>
      </c>
      <c r="J436" s="8">
        <v>6179567</v>
      </c>
      <c r="K436" s="8">
        <v>7251644</v>
      </c>
      <c r="L436" s="8">
        <v>-1072077</v>
      </c>
      <c r="M436" s="9">
        <f t="shared" si="24"/>
        <v>-0.17348739806526897</v>
      </c>
      <c r="N436" s="8">
        <v>1250748</v>
      </c>
      <c r="O436" s="8">
        <f t="shared" si="25"/>
        <v>7430315</v>
      </c>
      <c r="P436" s="8">
        <v>178671</v>
      </c>
      <c r="Q436" s="9">
        <f t="shared" si="26"/>
        <v>2.404622145898256E-2</v>
      </c>
      <c r="R436" s="8">
        <v>160832</v>
      </c>
      <c r="S436" s="8">
        <v>228418</v>
      </c>
      <c r="T436" s="8">
        <f t="shared" si="27"/>
        <v>389250</v>
      </c>
      <c r="U436" s="8">
        <v>7602661</v>
      </c>
      <c r="V436" s="8">
        <v>4910253</v>
      </c>
      <c r="W436" s="8">
        <v>2692408</v>
      </c>
    </row>
    <row r="437" spans="1:23" x14ac:dyDescent="0.25">
      <c r="A437" s="4">
        <v>49</v>
      </c>
      <c r="B437" s="4">
        <v>6920172</v>
      </c>
      <c r="C437" t="s">
        <v>54</v>
      </c>
      <c r="D437" s="5">
        <v>2012</v>
      </c>
      <c r="E437" s="5" t="str">
        <f>VLOOKUP(C437,hospital_index!A:C,2, FALSE)</f>
        <v>A</v>
      </c>
      <c r="F437" s="5" t="str">
        <f>VLOOKUP(C437,hospital_index!A:C,3, FALSE)</f>
        <v>Yes</v>
      </c>
      <c r="G437" s="8">
        <v>7075040</v>
      </c>
      <c r="H437" s="8">
        <v>6569829</v>
      </c>
      <c r="I437" s="8">
        <v>171958</v>
      </c>
      <c r="J437" s="8">
        <v>6741787</v>
      </c>
      <c r="K437" s="8">
        <v>7654454</v>
      </c>
      <c r="L437" s="8">
        <v>-912667</v>
      </c>
      <c r="M437" s="9">
        <f t="shared" si="24"/>
        <v>-0.13537464176782801</v>
      </c>
      <c r="N437" s="8">
        <v>1378102</v>
      </c>
      <c r="O437" s="8">
        <f t="shared" si="25"/>
        <v>8119889</v>
      </c>
      <c r="P437" s="8">
        <v>465435</v>
      </c>
      <c r="Q437" s="9">
        <f t="shared" si="26"/>
        <v>5.7320364847351979E-2</v>
      </c>
      <c r="R437" s="8">
        <v>141858</v>
      </c>
      <c r="S437" s="8">
        <v>134752</v>
      </c>
      <c r="T437" s="8">
        <f t="shared" si="27"/>
        <v>276610</v>
      </c>
      <c r="U437" s="8">
        <v>7883518</v>
      </c>
      <c r="V437" s="8">
        <v>5184188</v>
      </c>
      <c r="W437" s="8">
        <v>2699330</v>
      </c>
    </row>
    <row r="438" spans="1:23" x14ac:dyDescent="0.25">
      <c r="A438" s="4">
        <v>49</v>
      </c>
      <c r="B438" s="4">
        <v>6920172</v>
      </c>
      <c r="C438" t="s">
        <v>54</v>
      </c>
      <c r="D438" s="5">
        <v>2013</v>
      </c>
      <c r="E438" s="5" t="str">
        <f>VLOOKUP(C438,hospital_index!A:C,2, FALSE)</f>
        <v>A</v>
      </c>
      <c r="F438" s="5" t="str">
        <f>VLOOKUP(C438,hospital_index!A:C,3, FALSE)</f>
        <v>Yes</v>
      </c>
      <c r="G438" s="8">
        <v>7878459</v>
      </c>
      <c r="H438" s="8">
        <v>6753803</v>
      </c>
      <c r="I438" s="8">
        <v>582040</v>
      </c>
      <c r="J438" s="8">
        <v>7335843</v>
      </c>
      <c r="K438" s="8">
        <v>8116265</v>
      </c>
      <c r="L438" s="8">
        <v>-780422</v>
      </c>
      <c r="M438" s="9">
        <f t="shared" si="24"/>
        <v>-0.10638477404709998</v>
      </c>
      <c r="N438" s="8">
        <v>1455279</v>
      </c>
      <c r="O438" s="8">
        <f t="shared" si="25"/>
        <v>8791122</v>
      </c>
      <c r="P438" s="8">
        <v>674857</v>
      </c>
      <c r="Q438" s="9">
        <f t="shared" si="26"/>
        <v>7.6765741619784139E-2</v>
      </c>
      <c r="R438" s="8">
        <v>98634</v>
      </c>
      <c r="S438" s="8">
        <v>270831</v>
      </c>
      <c r="T438" s="8">
        <f t="shared" si="27"/>
        <v>369465</v>
      </c>
      <c r="U438" s="8">
        <v>8282719</v>
      </c>
      <c r="V438" s="8">
        <v>5634630</v>
      </c>
      <c r="W438" s="8">
        <v>2648089</v>
      </c>
    </row>
    <row r="439" spans="1:23" x14ac:dyDescent="0.25">
      <c r="A439" s="4">
        <v>49</v>
      </c>
      <c r="B439" s="4">
        <v>6920172</v>
      </c>
      <c r="C439" t="s">
        <v>54</v>
      </c>
      <c r="D439" s="5">
        <v>2014</v>
      </c>
      <c r="E439" s="5" t="str">
        <f>VLOOKUP(C439,hospital_index!A:C,2, FALSE)</f>
        <v>A</v>
      </c>
      <c r="F439" s="5" t="str">
        <f>VLOOKUP(C439,hospital_index!A:C,3, FALSE)</f>
        <v>Yes</v>
      </c>
      <c r="G439" s="8">
        <v>7643501</v>
      </c>
      <c r="H439" s="8">
        <v>7221126</v>
      </c>
      <c r="I439" s="8">
        <v>391334</v>
      </c>
      <c r="J439" s="8">
        <v>7612460</v>
      </c>
      <c r="K439" s="8">
        <v>8793030</v>
      </c>
      <c r="L439" s="8">
        <v>-1180570</v>
      </c>
      <c r="M439" s="9">
        <f t="shared" si="24"/>
        <v>-0.15508390191869645</v>
      </c>
      <c r="N439" s="8">
        <v>1499697</v>
      </c>
      <c r="O439" s="8">
        <f t="shared" si="25"/>
        <v>9112157</v>
      </c>
      <c r="P439" s="8">
        <v>319127</v>
      </c>
      <c r="Q439" s="9">
        <f t="shared" si="26"/>
        <v>3.5022113863929255E-2</v>
      </c>
      <c r="R439" s="8">
        <v>128587</v>
      </c>
      <c r="S439" s="8">
        <v>124378</v>
      </c>
      <c r="T439" s="8">
        <f t="shared" si="27"/>
        <v>252965</v>
      </c>
      <c r="U439" s="8">
        <v>8648043</v>
      </c>
      <c r="V439" s="8">
        <v>6064126</v>
      </c>
      <c r="W439" s="8">
        <v>2583917</v>
      </c>
    </row>
    <row r="440" spans="1:23" x14ac:dyDescent="0.25">
      <c r="A440" s="4">
        <v>49</v>
      </c>
      <c r="B440" s="4">
        <v>6920172</v>
      </c>
      <c r="C440" t="s">
        <v>54</v>
      </c>
      <c r="D440" s="5">
        <v>2015</v>
      </c>
      <c r="E440" s="5" t="str">
        <f>VLOOKUP(C440,hospital_index!A:C,2, FALSE)</f>
        <v>A</v>
      </c>
      <c r="F440" s="5" t="str">
        <f>VLOOKUP(C440,hospital_index!A:C,3, FALSE)</f>
        <v>Yes</v>
      </c>
      <c r="G440" s="8">
        <v>8598365</v>
      </c>
      <c r="H440" s="8">
        <v>7568690</v>
      </c>
      <c r="I440" s="8">
        <v>472609</v>
      </c>
      <c r="J440" s="8">
        <v>8041299</v>
      </c>
      <c r="K440" s="8">
        <v>9358307</v>
      </c>
      <c r="L440" s="8">
        <v>-1317008</v>
      </c>
      <c r="M440" s="9">
        <f t="shared" si="24"/>
        <v>-0.16378050362261123</v>
      </c>
      <c r="N440" s="8">
        <v>1611255</v>
      </c>
      <c r="O440" s="8">
        <f t="shared" si="25"/>
        <v>9652554</v>
      </c>
      <c r="P440" s="8">
        <v>294247</v>
      </c>
      <c r="Q440" s="9">
        <f t="shared" si="26"/>
        <v>3.0483849145003489E-2</v>
      </c>
      <c r="R440" s="8">
        <v>66378</v>
      </c>
      <c r="S440" s="8">
        <v>129532</v>
      </c>
      <c r="T440" s="8">
        <f t="shared" si="27"/>
        <v>195910</v>
      </c>
      <c r="U440" s="8">
        <v>9033124</v>
      </c>
      <c r="V440" s="8">
        <v>6553696</v>
      </c>
      <c r="W440" s="8">
        <v>2479428</v>
      </c>
    </row>
    <row r="441" spans="1:23" x14ac:dyDescent="0.25">
      <c r="A441" s="4">
        <v>49</v>
      </c>
      <c r="B441" s="4">
        <v>6920172</v>
      </c>
      <c r="C441" t="s">
        <v>54</v>
      </c>
      <c r="D441" s="5">
        <v>2016</v>
      </c>
      <c r="E441" s="5" t="str">
        <f>VLOOKUP(C441,hospital_index!A:C,2, FALSE)</f>
        <v>A</v>
      </c>
      <c r="F441" s="5" t="str">
        <f>VLOOKUP(C441,hospital_index!A:C,3, FALSE)</f>
        <v>Yes</v>
      </c>
      <c r="G441" s="8">
        <v>9026882</v>
      </c>
      <c r="H441" s="8">
        <v>8117878</v>
      </c>
      <c r="I441" s="8">
        <v>371603</v>
      </c>
      <c r="J441" s="8">
        <v>8489481</v>
      </c>
      <c r="K441" s="8">
        <v>9882511</v>
      </c>
      <c r="L441" s="8">
        <v>-1393030</v>
      </c>
      <c r="M441" s="9">
        <f t="shared" si="24"/>
        <v>-0.16408894725131018</v>
      </c>
      <c r="N441" s="8">
        <v>1820211</v>
      </c>
      <c r="O441" s="8">
        <f t="shared" si="25"/>
        <v>10309692</v>
      </c>
      <c r="P441" s="8">
        <v>427181</v>
      </c>
      <c r="Q441" s="9">
        <f t="shared" si="26"/>
        <v>4.1434894466294434E-2</v>
      </c>
      <c r="R441" s="8">
        <v>49024</v>
      </c>
      <c r="S441" s="8">
        <v>66289</v>
      </c>
      <c r="T441" s="8">
        <f t="shared" si="27"/>
        <v>115313</v>
      </c>
      <c r="U441" s="8">
        <v>9282941</v>
      </c>
      <c r="V441" s="8">
        <v>7078844</v>
      </c>
      <c r="W441" s="8">
        <v>2204097</v>
      </c>
    </row>
    <row r="442" spans="1:23" x14ac:dyDescent="0.25">
      <c r="A442" s="4">
        <v>49</v>
      </c>
      <c r="B442" s="4">
        <v>6920172</v>
      </c>
      <c r="C442" t="s">
        <v>54</v>
      </c>
      <c r="D442" s="5">
        <v>2017</v>
      </c>
      <c r="E442" s="5" t="str">
        <f>VLOOKUP(C442,hospital_index!A:C,2, FALSE)</f>
        <v>A</v>
      </c>
      <c r="F442" s="5" t="str">
        <f>VLOOKUP(C442,hospital_index!A:C,3, FALSE)</f>
        <v>Yes</v>
      </c>
      <c r="G442" s="8">
        <v>9515574</v>
      </c>
      <c r="H442" s="8">
        <v>8857424</v>
      </c>
      <c r="I442" s="8">
        <v>570413</v>
      </c>
      <c r="J442" s="8">
        <v>9427837</v>
      </c>
      <c r="K442" s="8">
        <v>10817454</v>
      </c>
      <c r="L442" s="8">
        <v>-1389617</v>
      </c>
      <c r="M442" s="9">
        <f t="shared" si="24"/>
        <v>-0.14739510239729431</v>
      </c>
      <c r="N442" s="8">
        <v>2095530</v>
      </c>
      <c r="O442" s="8">
        <f t="shared" si="25"/>
        <v>11523367</v>
      </c>
      <c r="P442" s="8">
        <v>705913</v>
      </c>
      <c r="Q442" s="9">
        <f t="shared" si="26"/>
        <v>6.1259265629568162E-2</v>
      </c>
      <c r="R442" s="8">
        <v>58757</v>
      </c>
      <c r="S442" s="8">
        <v>198840</v>
      </c>
      <c r="T442" s="8">
        <f t="shared" si="27"/>
        <v>257597</v>
      </c>
      <c r="U442" s="8">
        <v>9763197</v>
      </c>
      <c r="V442" s="8">
        <v>7409155</v>
      </c>
      <c r="W442" s="8">
        <v>2354042</v>
      </c>
    </row>
    <row r="443" spans="1:23" x14ac:dyDescent="0.25">
      <c r="A443" s="4">
        <v>49</v>
      </c>
      <c r="B443" s="4">
        <v>6920172</v>
      </c>
      <c r="C443" t="s">
        <v>54</v>
      </c>
      <c r="D443" s="5">
        <v>2018</v>
      </c>
      <c r="E443" s="5" t="str">
        <f>VLOOKUP(C443,hospital_index!A:C,2, FALSE)</f>
        <v>A</v>
      </c>
      <c r="F443" s="5" t="str">
        <f>VLOOKUP(C443,hospital_index!A:C,3, FALSE)</f>
        <v>Yes</v>
      </c>
      <c r="G443" s="8">
        <v>11018993</v>
      </c>
      <c r="H443" s="8">
        <v>10120299</v>
      </c>
      <c r="I443" s="8">
        <v>541055</v>
      </c>
      <c r="J443" s="8">
        <v>10661354</v>
      </c>
      <c r="K443" s="8">
        <v>12225337</v>
      </c>
      <c r="L443" s="8">
        <v>-1563983</v>
      </c>
      <c r="M443" s="9">
        <f t="shared" si="24"/>
        <v>-0.14669647026071922</v>
      </c>
      <c r="N443" s="8">
        <v>1985131</v>
      </c>
      <c r="O443" s="8">
        <f t="shared" si="25"/>
        <v>12646485</v>
      </c>
      <c r="P443" s="8">
        <v>421148</v>
      </c>
      <c r="Q443" s="9">
        <f t="shared" si="26"/>
        <v>3.3301585381234393E-2</v>
      </c>
      <c r="R443" s="8">
        <v>183574</v>
      </c>
      <c r="S443" s="8">
        <v>84413</v>
      </c>
      <c r="T443" s="8">
        <f t="shared" si="27"/>
        <v>267987</v>
      </c>
      <c r="U443" s="8">
        <v>11045238</v>
      </c>
      <c r="V443" s="8">
        <v>7860327</v>
      </c>
      <c r="W443" s="8">
        <v>3184911</v>
      </c>
    </row>
    <row r="444" spans="1:23" x14ac:dyDescent="0.25">
      <c r="A444" s="4">
        <v>50</v>
      </c>
      <c r="B444" s="4">
        <v>6920610</v>
      </c>
      <c r="C444" t="s">
        <v>55</v>
      </c>
      <c r="D444" s="5">
        <v>2006</v>
      </c>
      <c r="E444" s="5" t="str">
        <f>VLOOKUP(C444,hospital_index!A:C,2, FALSE)</f>
        <v>B</v>
      </c>
      <c r="F444" s="5" t="str">
        <f>VLOOKUP(C444,hospital_index!A:C,3, FALSE)</f>
        <v>Yes</v>
      </c>
      <c r="G444" s="8">
        <v>26861678</v>
      </c>
      <c r="H444" s="8">
        <v>18190394</v>
      </c>
      <c r="I444" s="8">
        <v>540583</v>
      </c>
      <c r="J444" s="8">
        <v>18730977</v>
      </c>
      <c r="K444" s="8">
        <v>18985047</v>
      </c>
      <c r="L444" s="8">
        <v>-254070</v>
      </c>
      <c r="M444" s="9">
        <f t="shared" si="24"/>
        <v>-1.3564161655849559E-2</v>
      </c>
      <c r="N444" s="8">
        <v>353401</v>
      </c>
      <c r="O444" s="8">
        <f t="shared" si="25"/>
        <v>19084378</v>
      </c>
      <c r="P444" s="8">
        <v>99332</v>
      </c>
      <c r="Q444" s="9">
        <f t="shared" si="26"/>
        <v>5.2048853779777362E-3</v>
      </c>
      <c r="R444" s="8">
        <v>314321</v>
      </c>
      <c r="S444" s="8">
        <v>1218103</v>
      </c>
      <c r="T444" s="8">
        <f t="shared" si="27"/>
        <v>1532424</v>
      </c>
      <c r="U444" s="8" t="s">
        <v>21</v>
      </c>
      <c r="V444" s="8" t="s">
        <v>21</v>
      </c>
      <c r="W444" s="8" t="s">
        <v>21</v>
      </c>
    </row>
    <row r="445" spans="1:23" x14ac:dyDescent="0.25">
      <c r="A445" s="4">
        <v>50</v>
      </c>
      <c r="B445" s="4">
        <v>6920610</v>
      </c>
      <c r="C445" t="s">
        <v>55</v>
      </c>
      <c r="D445" s="5">
        <v>2007</v>
      </c>
      <c r="E445" s="5" t="str">
        <f>VLOOKUP(C445,hospital_index!A:C,2, FALSE)</f>
        <v>B</v>
      </c>
      <c r="F445" s="5" t="str">
        <f>VLOOKUP(C445,hospital_index!A:C,3, FALSE)</f>
        <v>Yes</v>
      </c>
      <c r="G445" s="8">
        <v>30569274</v>
      </c>
      <c r="H445" s="8">
        <v>20966471</v>
      </c>
      <c r="I445" s="8">
        <v>567336</v>
      </c>
      <c r="J445" s="8">
        <v>21533807</v>
      </c>
      <c r="K445" s="8">
        <v>21053306</v>
      </c>
      <c r="L445" s="8">
        <v>480501</v>
      </c>
      <c r="M445" s="9">
        <f t="shared" si="24"/>
        <v>2.2313797091243551E-2</v>
      </c>
      <c r="N445" s="8">
        <v>465163</v>
      </c>
      <c r="O445" s="8">
        <f t="shared" si="25"/>
        <v>21998970</v>
      </c>
      <c r="P445" s="8">
        <v>945664</v>
      </c>
      <c r="Q445" s="9">
        <f t="shared" si="26"/>
        <v>4.2986739833728582E-2</v>
      </c>
      <c r="R445" s="8">
        <v>404551</v>
      </c>
      <c r="S445" s="8">
        <v>1782717</v>
      </c>
      <c r="T445" s="8">
        <f t="shared" si="27"/>
        <v>2187268</v>
      </c>
      <c r="U445" s="8">
        <v>17088419</v>
      </c>
      <c r="V445" s="8">
        <v>7568625</v>
      </c>
      <c r="W445" s="8">
        <v>9519794</v>
      </c>
    </row>
    <row r="446" spans="1:23" x14ac:dyDescent="0.25">
      <c r="A446" s="4">
        <v>50</v>
      </c>
      <c r="B446" s="4">
        <v>6920610</v>
      </c>
      <c r="C446" t="s">
        <v>55</v>
      </c>
      <c r="D446" s="5">
        <v>2008</v>
      </c>
      <c r="E446" s="5" t="str">
        <f>VLOOKUP(C446,hospital_index!A:C,2, FALSE)</f>
        <v>B</v>
      </c>
      <c r="F446" s="5" t="str">
        <f>VLOOKUP(C446,hospital_index!A:C,3, FALSE)</f>
        <v>Yes</v>
      </c>
      <c r="G446" s="8">
        <v>32575750</v>
      </c>
      <c r="H446" s="8">
        <v>20097238</v>
      </c>
      <c r="I446" s="8">
        <v>641065</v>
      </c>
      <c r="J446" s="8">
        <v>20738303</v>
      </c>
      <c r="K446" s="8">
        <v>20622098</v>
      </c>
      <c r="L446" s="8">
        <v>116205</v>
      </c>
      <c r="M446" s="9">
        <f t="shared" si="24"/>
        <v>5.603399661004085E-3</v>
      </c>
      <c r="N446" s="8">
        <v>109441</v>
      </c>
      <c r="O446" s="8">
        <f t="shared" si="25"/>
        <v>20847744</v>
      </c>
      <c r="P446" s="8">
        <v>225646</v>
      </c>
      <c r="Q446" s="9">
        <f t="shared" si="26"/>
        <v>1.0823521240475708E-2</v>
      </c>
      <c r="R446" s="8">
        <v>160021</v>
      </c>
      <c r="S446" s="8">
        <v>1918075</v>
      </c>
      <c r="T446" s="8">
        <f t="shared" si="27"/>
        <v>2078096</v>
      </c>
      <c r="U446" s="8">
        <v>45037</v>
      </c>
      <c r="V446" s="8">
        <v>10587</v>
      </c>
      <c r="W446" s="8">
        <v>34450</v>
      </c>
    </row>
    <row r="447" spans="1:23" x14ac:dyDescent="0.25">
      <c r="A447" s="4">
        <v>50</v>
      </c>
      <c r="B447" s="4">
        <v>6920610</v>
      </c>
      <c r="C447" t="s">
        <v>55</v>
      </c>
      <c r="D447" s="5">
        <v>2009</v>
      </c>
      <c r="E447" s="5" t="str">
        <f>VLOOKUP(C447,hospital_index!A:C,2, FALSE)</f>
        <v>B</v>
      </c>
      <c r="F447" s="5" t="str">
        <f>VLOOKUP(C447,hospital_index!A:C,3, FALSE)</f>
        <v>Yes</v>
      </c>
      <c r="G447" s="8">
        <v>32864480</v>
      </c>
      <c r="H447" s="8">
        <v>23344916</v>
      </c>
      <c r="I447" s="8">
        <v>148855</v>
      </c>
      <c r="J447" s="8">
        <v>23493771</v>
      </c>
      <c r="K447" s="8">
        <v>22354637</v>
      </c>
      <c r="L447" s="8">
        <v>1139134</v>
      </c>
      <c r="M447" s="9">
        <f t="shared" si="24"/>
        <v>4.8486639288345831E-2</v>
      </c>
      <c r="N447" s="8">
        <v>198231</v>
      </c>
      <c r="O447" s="8">
        <f t="shared" si="25"/>
        <v>23692002</v>
      </c>
      <c r="P447" s="8">
        <v>1337365</v>
      </c>
      <c r="Q447" s="9">
        <f t="shared" si="26"/>
        <v>5.6447952351177416E-2</v>
      </c>
      <c r="R447" s="8">
        <v>1490000</v>
      </c>
      <c r="S447" s="8">
        <v>1433558</v>
      </c>
      <c r="T447" s="8">
        <f t="shared" si="27"/>
        <v>2923558</v>
      </c>
      <c r="U447" s="8">
        <v>48000</v>
      </c>
      <c r="V447" s="8">
        <v>19000</v>
      </c>
      <c r="W447" s="8">
        <v>29000</v>
      </c>
    </row>
    <row r="448" spans="1:23" x14ac:dyDescent="0.25">
      <c r="A448" s="4">
        <v>50</v>
      </c>
      <c r="B448" s="4">
        <v>6920610</v>
      </c>
      <c r="C448" t="s">
        <v>55</v>
      </c>
      <c r="D448" s="5">
        <v>2010</v>
      </c>
      <c r="E448" s="5" t="str">
        <f>VLOOKUP(C448,hospital_index!A:C,2, FALSE)</f>
        <v>B</v>
      </c>
      <c r="F448" s="5" t="str">
        <f>VLOOKUP(C448,hospital_index!A:C,3, FALSE)</f>
        <v>Yes</v>
      </c>
      <c r="G448" s="8">
        <v>33336689</v>
      </c>
      <c r="H448" s="8">
        <v>22230175</v>
      </c>
      <c r="I448" s="8">
        <v>127994</v>
      </c>
      <c r="J448" s="8">
        <v>22358169</v>
      </c>
      <c r="K448" s="8">
        <v>21616829</v>
      </c>
      <c r="L448" s="8">
        <v>741340</v>
      </c>
      <c r="M448" s="9">
        <f t="shared" si="24"/>
        <v>3.3157455782716373E-2</v>
      </c>
      <c r="N448" s="8">
        <v>203079</v>
      </c>
      <c r="O448" s="8">
        <f t="shared" si="25"/>
        <v>22561248</v>
      </c>
      <c r="P448" s="8">
        <v>944419</v>
      </c>
      <c r="Q448" s="9">
        <f t="shared" si="26"/>
        <v>4.1860228654017721E-2</v>
      </c>
      <c r="R448" s="8">
        <v>1744349</v>
      </c>
      <c r="S448" s="8">
        <v>1119346</v>
      </c>
      <c r="T448" s="8">
        <f t="shared" si="27"/>
        <v>2863695</v>
      </c>
      <c r="U448" s="8">
        <v>449400</v>
      </c>
      <c r="V448" s="8">
        <v>41308</v>
      </c>
      <c r="W448" s="8">
        <v>408092</v>
      </c>
    </row>
    <row r="449" spans="1:23" x14ac:dyDescent="0.25">
      <c r="A449" s="4">
        <v>50</v>
      </c>
      <c r="B449" s="4">
        <v>6920610</v>
      </c>
      <c r="C449" t="s">
        <v>55</v>
      </c>
      <c r="D449" s="5">
        <v>2011</v>
      </c>
      <c r="E449" s="5" t="str">
        <f>VLOOKUP(C449,hospital_index!A:C,2, FALSE)</f>
        <v>B</v>
      </c>
      <c r="F449" s="5" t="str">
        <f>VLOOKUP(C449,hospital_index!A:C,3, FALSE)</f>
        <v>Yes</v>
      </c>
      <c r="G449" s="8">
        <v>41110109</v>
      </c>
      <c r="H449" s="8">
        <v>26277450</v>
      </c>
      <c r="I449" s="8">
        <v>151908</v>
      </c>
      <c r="J449" s="8">
        <v>26429358</v>
      </c>
      <c r="K449" s="8">
        <v>27381523</v>
      </c>
      <c r="L449" s="8">
        <v>-952165</v>
      </c>
      <c r="M449" s="9">
        <f t="shared" si="24"/>
        <v>-3.6026792629620441E-2</v>
      </c>
      <c r="N449" s="8">
        <v>81393</v>
      </c>
      <c r="O449" s="8">
        <f t="shared" si="25"/>
        <v>26510751</v>
      </c>
      <c r="P449" s="8">
        <v>-870772</v>
      </c>
      <c r="Q449" s="9">
        <f t="shared" si="26"/>
        <v>-3.2845995196439361E-2</v>
      </c>
      <c r="R449" s="8">
        <v>1243305</v>
      </c>
      <c r="S449" s="8">
        <v>1815428</v>
      </c>
      <c r="T449" s="8">
        <f t="shared" si="27"/>
        <v>3058733</v>
      </c>
      <c r="U449" s="8">
        <v>981000</v>
      </c>
      <c r="V449" s="8">
        <v>156848</v>
      </c>
      <c r="W449" s="8">
        <v>824152</v>
      </c>
    </row>
    <row r="450" spans="1:23" x14ac:dyDescent="0.25">
      <c r="A450" s="4">
        <v>50</v>
      </c>
      <c r="B450" s="4">
        <v>6920610</v>
      </c>
      <c r="C450" t="s">
        <v>55</v>
      </c>
      <c r="D450" s="5">
        <v>2012</v>
      </c>
      <c r="E450" s="5" t="str">
        <f>VLOOKUP(C450,hospital_index!A:C,2, FALSE)</f>
        <v>B</v>
      </c>
      <c r="F450" s="5" t="str">
        <f>VLOOKUP(C450,hospital_index!A:C,3, FALSE)</f>
        <v>Yes</v>
      </c>
      <c r="G450" s="8">
        <v>44587015</v>
      </c>
      <c r="H450" s="8">
        <v>24216398</v>
      </c>
      <c r="I450" s="8">
        <v>487055</v>
      </c>
      <c r="J450" s="8">
        <v>24703453</v>
      </c>
      <c r="K450" s="8">
        <v>26632635</v>
      </c>
      <c r="L450" s="8">
        <v>-1929182</v>
      </c>
      <c r="M450" s="9">
        <f t="shared" si="24"/>
        <v>-7.8093617114983888E-2</v>
      </c>
      <c r="N450" s="8">
        <v>52476</v>
      </c>
      <c r="O450" s="8">
        <f t="shared" si="25"/>
        <v>24755929</v>
      </c>
      <c r="P450" s="8">
        <v>-1876706</v>
      </c>
      <c r="Q450" s="9">
        <f t="shared" si="26"/>
        <v>-7.5808344740365019E-2</v>
      </c>
      <c r="R450" s="8">
        <v>2076927</v>
      </c>
      <c r="S450" s="8">
        <v>2039379</v>
      </c>
      <c r="T450" s="8">
        <f t="shared" si="27"/>
        <v>4116306</v>
      </c>
      <c r="U450" s="8">
        <v>1384917</v>
      </c>
      <c r="V450" s="8">
        <v>358716</v>
      </c>
      <c r="W450" s="8">
        <v>1026201</v>
      </c>
    </row>
    <row r="451" spans="1:23" x14ac:dyDescent="0.25">
      <c r="A451" s="4">
        <v>50</v>
      </c>
      <c r="B451" s="4">
        <v>6920610</v>
      </c>
      <c r="C451" t="s">
        <v>55</v>
      </c>
      <c r="D451" s="5">
        <v>2013</v>
      </c>
      <c r="E451" s="5" t="str">
        <f>VLOOKUP(C451,hospital_index!A:C,2, FALSE)</f>
        <v>B</v>
      </c>
      <c r="F451" s="5" t="str">
        <f>VLOOKUP(C451,hospital_index!A:C,3, FALSE)</f>
        <v>Yes</v>
      </c>
      <c r="G451" s="8">
        <v>48645526</v>
      </c>
      <c r="H451" s="8">
        <v>26638892</v>
      </c>
      <c r="I451" s="8">
        <v>7575400</v>
      </c>
      <c r="J451" s="8">
        <v>34214292</v>
      </c>
      <c r="K451" s="8">
        <v>36306348</v>
      </c>
      <c r="L451" s="8">
        <v>-2092056</v>
      </c>
      <c r="M451" s="9">
        <f t="shared" ref="M451:M514" si="28">L451/J451</f>
        <v>-6.1145675614155626E-2</v>
      </c>
      <c r="N451" s="8">
        <v>70212</v>
      </c>
      <c r="O451" s="8">
        <f t="shared" ref="O451:O514" si="29">J451+N451</f>
        <v>34284504</v>
      </c>
      <c r="P451" s="8">
        <v>-2021844</v>
      </c>
      <c r="Q451" s="9">
        <f t="shared" ref="Q451:Q514" si="30">P451/O451</f>
        <v>-5.8972531730370086E-2</v>
      </c>
      <c r="R451" s="8">
        <v>2077586</v>
      </c>
      <c r="S451" s="8">
        <v>1546523</v>
      </c>
      <c r="T451" s="8">
        <f t="shared" ref="T451:T514" si="31">R451+S451</f>
        <v>3624109</v>
      </c>
      <c r="U451" s="8">
        <v>4876073</v>
      </c>
      <c r="V451" s="8">
        <v>598018</v>
      </c>
      <c r="W451" s="8">
        <v>4278055</v>
      </c>
    </row>
    <row r="452" spans="1:23" x14ac:dyDescent="0.25">
      <c r="A452" s="4">
        <v>50</v>
      </c>
      <c r="B452" s="4">
        <v>6920610</v>
      </c>
      <c r="C452" t="s">
        <v>55</v>
      </c>
      <c r="D452" s="5">
        <v>2014</v>
      </c>
      <c r="E452" s="5" t="str">
        <f>VLOOKUP(C452,hospital_index!A:C,2, FALSE)</f>
        <v>B</v>
      </c>
      <c r="F452" s="5" t="str">
        <f>VLOOKUP(C452,hospital_index!A:C,3, FALSE)</f>
        <v>Yes</v>
      </c>
      <c r="G452" s="8">
        <v>56948410</v>
      </c>
      <c r="H452" s="8">
        <v>21919533</v>
      </c>
      <c r="I452" s="8">
        <v>10419057</v>
      </c>
      <c r="J452" s="8">
        <v>32338590</v>
      </c>
      <c r="K452" s="8">
        <v>33611997</v>
      </c>
      <c r="L452" s="8">
        <v>-1273407</v>
      </c>
      <c r="M452" s="9">
        <f t="shared" si="28"/>
        <v>-3.937731979038047E-2</v>
      </c>
      <c r="N452" s="8">
        <v>65048</v>
      </c>
      <c r="O452" s="8">
        <f t="shared" si="29"/>
        <v>32403638</v>
      </c>
      <c r="P452" s="8">
        <v>-1208359</v>
      </c>
      <c r="Q452" s="9">
        <f t="shared" si="30"/>
        <v>-3.7290843700944938E-2</v>
      </c>
      <c r="R452" s="8">
        <v>1115794</v>
      </c>
      <c r="S452" s="8">
        <v>507316</v>
      </c>
      <c r="T452" s="8">
        <f t="shared" si="31"/>
        <v>1623110</v>
      </c>
      <c r="U452" s="8">
        <v>22077162</v>
      </c>
      <c r="V452" s="8">
        <v>938473</v>
      </c>
      <c r="W452" s="8">
        <v>21138689</v>
      </c>
    </row>
    <row r="453" spans="1:23" x14ac:dyDescent="0.25">
      <c r="A453" s="4">
        <v>50</v>
      </c>
      <c r="B453" s="4">
        <v>6920610</v>
      </c>
      <c r="C453" t="s">
        <v>55</v>
      </c>
      <c r="D453" s="5">
        <v>2015</v>
      </c>
      <c r="E453" s="5" t="str">
        <f>VLOOKUP(C453,hospital_index!A:C,2, FALSE)</f>
        <v>B</v>
      </c>
      <c r="F453" s="5" t="str">
        <f>VLOOKUP(C453,hospital_index!A:C,3, FALSE)</f>
        <v>Yes</v>
      </c>
      <c r="G453" s="8">
        <v>51164842</v>
      </c>
      <c r="H453" s="8">
        <v>20902568</v>
      </c>
      <c r="I453" s="8">
        <v>12131921</v>
      </c>
      <c r="J453" s="8">
        <v>33034489</v>
      </c>
      <c r="K453" s="8">
        <v>28319209</v>
      </c>
      <c r="L453" s="8">
        <v>4715280</v>
      </c>
      <c r="M453" s="9">
        <f t="shared" si="28"/>
        <v>0.14273809411733296</v>
      </c>
      <c r="N453" s="8">
        <v>58482</v>
      </c>
      <c r="O453" s="8">
        <f t="shared" si="29"/>
        <v>33092971</v>
      </c>
      <c r="P453" s="8">
        <v>4773762</v>
      </c>
      <c r="Q453" s="9">
        <f t="shared" si="30"/>
        <v>0.14425304999058561</v>
      </c>
      <c r="R453" s="8">
        <v>877744</v>
      </c>
      <c r="S453" s="8">
        <v>426273</v>
      </c>
      <c r="T453" s="8">
        <f t="shared" si="31"/>
        <v>1304017</v>
      </c>
      <c r="U453" s="8">
        <v>33981321</v>
      </c>
      <c r="V453" s="8">
        <v>1711620</v>
      </c>
      <c r="W453" s="8">
        <v>32269701</v>
      </c>
    </row>
    <row r="454" spans="1:23" x14ac:dyDescent="0.25">
      <c r="A454" s="4">
        <v>50</v>
      </c>
      <c r="B454" s="4">
        <v>6920610</v>
      </c>
      <c r="C454" t="s">
        <v>55</v>
      </c>
      <c r="D454" s="5">
        <v>2016</v>
      </c>
      <c r="E454" s="5" t="str">
        <f>VLOOKUP(C454,hospital_index!A:C,2, FALSE)</f>
        <v>B</v>
      </c>
      <c r="F454" s="5" t="str">
        <f>VLOOKUP(C454,hospital_index!A:C,3, FALSE)</f>
        <v>Yes</v>
      </c>
      <c r="G454" s="8">
        <v>64370043</v>
      </c>
      <c r="H454" s="8">
        <v>31289521</v>
      </c>
      <c r="I454" s="8">
        <v>7699938</v>
      </c>
      <c r="J454" s="8">
        <v>38989459</v>
      </c>
      <c r="K454" s="8">
        <v>35944051</v>
      </c>
      <c r="L454" s="8">
        <v>3045408</v>
      </c>
      <c r="M454" s="9">
        <f t="shared" si="28"/>
        <v>7.8108495939889805E-2</v>
      </c>
      <c r="N454" s="8">
        <v>104001</v>
      </c>
      <c r="O454" s="8">
        <f t="shared" si="29"/>
        <v>39093460</v>
      </c>
      <c r="P454" s="8">
        <v>3149409</v>
      </c>
      <c r="Q454" s="9">
        <f t="shared" si="30"/>
        <v>8.0561019669274606E-2</v>
      </c>
      <c r="R454" s="8">
        <v>679073</v>
      </c>
      <c r="S454" s="8">
        <v>1353238</v>
      </c>
      <c r="T454" s="8">
        <f t="shared" si="31"/>
        <v>2032311</v>
      </c>
      <c r="U454" s="8">
        <v>35048468</v>
      </c>
      <c r="V454" s="8">
        <v>3804625</v>
      </c>
      <c r="W454" s="8">
        <v>31243843</v>
      </c>
    </row>
    <row r="455" spans="1:23" x14ac:dyDescent="0.25">
      <c r="A455" s="4">
        <v>50</v>
      </c>
      <c r="B455" s="4">
        <v>6920610</v>
      </c>
      <c r="C455" t="s">
        <v>55</v>
      </c>
      <c r="D455" s="5">
        <v>2017</v>
      </c>
      <c r="E455" s="5" t="str">
        <f>VLOOKUP(C455,hospital_index!A:C,2, FALSE)</f>
        <v>B</v>
      </c>
      <c r="F455" s="5" t="str">
        <f>VLOOKUP(C455,hospital_index!A:C,3, FALSE)</f>
        <v>Yes</v>
      </c>
      <c r="G455" s="8">
        <v>70339083</v>
      </c>
      <c r="H455" s="8">
        <v>35554279</v>
      </c>
      <c r="I455" s="8">
        <v>9054322</v>
      </c>
      <c r="J455" s="8">
        <v>44608601</v>
      </c>
      <c r="K455" s="8">
        <v>39756404</v>
      </c>
      <c r="L455" s="8">
        <v>4852197</v>
      </c>
      <c r="M455" s="9">
        <f t="shared" si="28"/>
        <v>0.10877267816580932</v>
      </c>
      <c r="N455" s="8">
        <v>48042</v>
      </c>
      <c r="O455" s="8">
        <f t="shared" si="29"/>
        <v>44656643</v>
      </c>
      <c r="P455" s="8">
        <v>4900239</v>
      </c>
      <c r="Q455" s="9">
        <f t="shared" si="30"/>
        <v>0.10973146817148795</v>
      </c>
      <c r="R455" s="8">
        <v>1776055</v>
      </c>
      <c r="S455" s="8">
        <v>921754</v>
      </c>
      <c r="T455" s="8">
        <f t="shared" si="31"/>
        <v>2697809</v>
      </c>
      <c r="U455" s="8">
        <v>36780594</v>
      </c>
      <c r="V455" s="8">
        <v>5907601</v>
      </c>
      <c r="W455" s="8">
        <v>30872993</v>
      </c>
    </row>
    <row r="456" spans="1:23" x14ac:dyDescent="0.25">
      <c r="A456" s="4">
        <v>50</v>
      </c>
      <c r="B456" s="4">
        <v>6920610</v>
      </c>
      <c r="C456" t="s">
        <v>55</v>
      </c>
      <c r="D456" s="5">
        <v>2018</v>
      </c>
      <c r="E456" s="5" t="str">
        <f>VLOOKUP(C456,hospital_index!A:C,2, FALSE)</f>
        <v>B</v>
      </c>
      <c r="F456" s="5" t="str">
        <f>VLOOKUP(C456,hospital_index!A:C,3, FALSE)</f>
        <v>Yes</v>
      </c>
      <c r="G456" s="8">
        <v>71806431</v>
      </c>
      <c r="H456" s="8">
        <v>36558935</v>
      </c>
      <c r="I456" s="8">
        <v>7946914</v>
      </c>
      <c r="J456" s="8">
        <v>44505849</v>
      </c>
      <c r="K456" s="8">
        <v>39908964</v>
      </c>
      <c r="L456" s="8">
        <v>4596885</v>
      </c>
      <c r="M456" s="9">
        <f t="shared" si="28"/>
        <v>0.1032872106315734</v>
      </c>
      <c r="N456" s="8">
        <v>47242</v>
      </c>
      <c r="O456" s="8">
        <f t="shared" si="29"/>
        <v>44553091</v>
      </c>
      <c r="P456" s="8">
        <v>4644127</v>
      </c>
      <c r="Q456" s="9">
        <f t="shared" si="30"/>
        <v>0.10423804265342668</v>
      </c>
      <c r="R456" s="8">
        <v>3116696</v>
      </c>
      <c r="S456" s="8">
        <v>0</v>
      </c>
      <c r="T456" s="8">
        <f t="shared" si="31"/>
        <v>3116696</v>
      </c>
      <c r="U456" s="8">
        <v>34571228</v>
      </c>
      <c r="V456" s="8">
        <v>8034455</v>
      </c>
      <c r="W456" s="8">
        <v>26536773</v>
      </c>
    </row>
    <row r="457" spans="1:23" x14ac:dyDescent="0.25">
      <c r="A457" s="4">
        <v>51</v>
      </c>
      <c r="B457" s="4">
        <v>6920510</v>
      </c>
      <c r="C457" t="s">
        <v>56</v>
      </c>
      <c r="D457" s="5">
        <v>2006</v>
      </c>
      <c r="E457" s="5" t="str">
        <f>VLOOKUP(C457,hospital_index!A:C,2, FALSE)</f>
        <v>DRG</v>
      </c>
      <c r="F457" s="5" t="str">
        <f>VLOOKUP(C457,hospital_index!A:C,3, FALSE)</f>
        <v>No</v>
      </c>
      <c r="G457" s="8">
        <v>461603930</v>
      </c>
      <c r="H457" s="8">
        <v>179925437</v>
      </c>
      <c r="I457" s="8">
        <v>38232189</v>
      </c>
      <c r="J457" s="8">
        <v>218157626</v>
      </c>
      <c r="K457" s="8">
        <v>206823968</v>
      </c>
      <c r="L457" s="8">
        <v>11333656</v>
      </c>
      <c r="M457" s="9">
        <f t="shared" si="28"/>
        <v>5.1951683779323854E-2</v>
      </c>
      <c r="N457" s="8">
        <v>0</v>
      </c>
      <c r="O457" s="8">
        <f t="shared" si="29"/>
        <v>218157626</v>
      </c>
      <c r="P457" s="8">
        <v>11333656</v>
      </c>
      <c r="Q457" s="9">
        <f t="shared" si="30"/>
        <v>5.1951683779323854E-2</v>
      </c>
      <c r="R457" s="8">
        <v>12268779</v>
      </c>
      <c r="S457" s="8">
        <v>7744939</v>
      </c>
      <c r="T457" s="8">
        <f t="shared" si="31"/>
        <v>20013718</v>
      </c>
      <c r="U457" s="8" t="s">
        <v>21</v>
      </c>
      <c r="V457" s="8" t="s">
        <v>21</v>
      </c>
      <c r="W457" s="8" t="s">
        <v>21</v>
      </c>
    </row>
    <row r="458" spans="1:23" x14ac:dyDescent="0.25">
      <c r="A458" s="4">
        <v>51</v>
      </c>
      <c r="B458" s="4">
        <v>6920510</v>
      </c>
      <c r="C458" t="s">
        <v>56</v>
      </c>
      <c r="D458" s="5">
        <v>2007</v>
      </c>
      <c r="E458" s="5" t="str">
        <f>VLOOKUP(C458,hospital_index!A:C,2, FALSE)</f>
        <v>DRG</v>
      </c>
      <c r="F458" s="5" t="str">
        <f>VLOOKUP(C458,hospital_index!A:C,3, FALSE)</f>
        <v>No</v>
      </c>
      <c r="G458" s="8">
        <v>514922944</v>
      </c>
      <c r="H458" s="8">
        <v>198294250</v>
      </c>
      <c r="I458" s="8">
        <v>33810879</v>
      </c>
      <c r="J458" s="8">
        <v>232105129</v>
      </c>
      <c r="K458" s="8">
        <v>219192753</v>
      </c>
      <c r="L458" s="8">
        <v>12912376</v>
      </c>
      <c r="M458" s="9">
        <f t="shared" si="28"/>
        <v>5.5631584082745537E-2</v>
      </c>
      <c r="N458" s="8">
        <v>0</v>
      </c>
      <c r="O458" s="8">
        <f t="shared" si="29"/>
        <v>232105129</v>
      </c>
      <c r="P458" s="8">
        <v>12912376</v>
      </c>
      <c r="Q458" s="9">
        <f t="shared" si="30"/>
        <v>5.5631584082745537E-2</v>
      </c>
      <c r="R458" s="8">
        <v>14914514</v>
      </c>
      <c r="S458" s="8">
        <v>16304817</v>
      </c>
      <c r="T458" s="8">
        <f t="shared" si="31"/>
        <v>31219331</v>
      </c>
      <c r="U458" s="8">
        <v>191045539</v>
      </c>
      <c r="V458" s="8">
        <v>117258036</v>
      </c>
      <c r="W458" s="8">
        <v>73787503</v>
      </c>
    </row>
    <row r="459" spans="1:23" x14ac:dyDescent="0.25">
      <c r="A459" s="4">
        <v>51</v>
      </c>
      <c r="B459" s="4">
        <v>6920510</v>
      </c>
      <c r="C459" t="s">
        <v>56</v>
      </c>
      <c r="D459" s="5">
        <v>2008</v>
      </c>
      <c r="E459" s="5" t="str">
        <f>VLOOKUP(C459,hospital_index!A:C,2, FALSE)</f>
        <v>DRG</v>
      </c>
      <c r="F459" s="5" t="str">
        <f>VLOOKUP(C459,hospital_index!A:C,3, FALSE)</f>
        <v>No</v>
      </c>
      <c r="G459" s="8">
        <v>556661937</v>
      </c>
      <c r="H459" s="8">
        <v>202927662</v>
      </c>
      <c r="I459" s="8">
        <v>31243341</v>
      </c>
      <c r="J459" s="8">
        <v>234171003</v>
      </c>
      <c r="K459" s="8">
        <v>229254445</v>
      </c>
      <c r="L459" s="8">
        <v>4916558</v>
      </c>
      <c r="M459" s="9">
        <f t="shared" si="28"/>
        <v>2.099558842475471E-2</v>
      </c>
      <c r="N459" s="8">
        <v>0</v>
      </c>
      <c r="O459" s="8">
        <f t="shared" si="29"/>
        <v>234171003</v>
      </c>
      <c r="P459" s="8">
        <v>4916558</v>
      </c>
      <c r="Q459" s="9">
        <f t="shared" si="30"/>
        <v>2.099558842475471E-2</v>
      </c>
      <c r="R459" s="8">
        <v>18015391</v>
      </c>
      <c r="S459" s="8">
        <v>18560675</v>
      </c>
      <c r="T459" s="8">
        <f t="shared" si="31"/>
        <v>36576066</v>
      </c>
      <c r="U459" s="8">
        <v>239491080</v>
      </c>
      <c r="V459" s="8">
        <v>121642605</v>
      </c>
      <c r="W459" s="8">
        <v>117848475</v>
      </c>
    </row>
    <row r="460" spans="1:23" x14ac:dyDescent="0.25">
      <c r="A460" s="4">
        <v>51</v>
      </c>
      <c r="B460" s="4">
        <v>6920510</v>
      </c>
      <c r="C460" t="s">
        <v>56</v>
      </c>
      <c r="D460" s="5">
        <v>2009</v>
      </c>
      <c r="E460" s="5" t="str">
        <f>VLOOKUP(C460,hospital_index!A:C,2, FALSE)</f>
        <v>DRG</v>
      </c>
      <c r="F460" s="5" t="str">
        <f>VLOOKUP(C460,hospital_index!A:C,3, FALSE)</f>
        <v>No</v>
      </c>
      <c r="G460" s="8">
        <v>554522000</v>
      </c>
      <c r="H460" s="8">
        <v>209782176</v>
      </c>
      <c r="I460" s="8">
        <v>29317000</v>
      </c>
      <c r="J460" s="8">
        <v>239100729</v>
      </c>
      <c r="K460" s="8">
        <v>231665509</v>
      </c>
      <c r="L460" s="8">
        <v>7435220</v>
      </c>
      <c r="M460" s="9">
        <f t="shared" si="28"/>
        <v>3.1096601131651087E-2</v>
      </c>
      <c r="N460" s="8">
        <v>0</v>
      </c>
      <c r="O460" s="8">
        <f t="shared" si="29"/>
        <v>239100729</v>
      </c>
      <c r="P460" s="8">
        <v>7435220</v>
      </c>
      <c r="Q460" s="9">
        <f t="shared" si="30"/>
        <v>3.1096601131651087E-2</v>
      </c>
      <c r="R460" s="8">
        <v>19712000</v>
      </c>
      <c r="S460" s="8">
        <v>15596000</v>
      </c>
      <c r="T460" s="8">
        <f t="shared" si="31"/>
        <v>35308000</v>
      </c>
      <c r="U460" s="8">
        <v>261534760</v>
      </c>
      <c r="V460" s="8">
        <v>129264450</v>
      </c>
      <c r="W460" s="8">
        <v>132270310</v>
      </c>
    </row>
    <row r="461" spans="1:23" x14ac:dyDescent="0.25">
      <c r="A461" s="4">
        <v>51</v>
      </c>
      <c r="B461" s="4">
        <v>6920510</v>
      </c>
      <c r="C461" t="s">
        <v>56</v>
      </c>
      <c r="D461" s="5">
        <v>2010</v>
      </c>
      <c r="E461" s="5" t="str">
        <f>VLOOKUP(C461,hospital_index!A:C,2, FALSE)</f>
        <v>DRG</v>
      </c>
      <c r="F461" s="5" t="str">
        <f>VLOOKUP(C461,hospital_index!A:C,3, FALSE)</f>
        <v>No</v>
      </c>
      <c r="G461" s="8">
        <v>573592001</v>
      </c>
      <c r="H461" s="8">
        <v>244879184</v>
      </c>
      <c r="I461" s="8">
        <v>27141057</v>
      </c>
      <c r="J461" s="8">
        <v>272020241</v>
      </c>
      <c r="K461" s="8">
        <v>271639001</v>
      </c>
      <c r="L461" s="8">
        <v>381240</v>
      </c>
      <c r="M461" s="9">
        <f t="shared" si="28"/>
        <v>1.4015133528243583E-3</v>
      </c>
      <c r="N461" s="8">
        <v>0</v>
      </c>
      <c r="O461" s="8">
        <f t="shared" si="29"/>
        <v>272020241</v>
      </c>
      <c r="P461" s="8">
        <v>381240</v>
      </c>
      <c r="Q461" s="9">
        <f t="shared" si="30"/>
        <v>1.4015133528243583E-3</v>
      </c>
      <c r="R461" s="8">
        <v>21975290</v>
      </c>
      <c r="S461" s="8">
        <v>17860271</v>
      </c>
      <c r="T461" s="8">
        <f t="shared" si="31"/>
        <v>39835561</v>
      </c>
      <c r="U461" s="8">
        <v>268268578</v>
      </c>
      <c r="V461" s="8">
        <v>139676612</v>
      </c>
      <c r="W461" s="8">
        <v>128591966</v>
      </c>
    </row>
    <row r="462" spans="1:23" x14ac:dyDescent="0.25">
      <c r="A462" s="4">
        <v>51</v>
      </c>
      <c r="B462" s="4">
        <v>6920510</v>
      </c>
      <c r="C462" t="s">
        <v>56</v>
      </c>
      <c r="D462" s="5">
        <v>2011</v>
      </c>
      <c r="E462" s="5" t="str">
        <f>VLOOKUP(C462,hospital_index!A:C,2, FALSE)</f>
        <v>DRG</v>
      </c>
      <c r="F462" s="5" t="str">
        <f>VLOOKUP(C462,hospital_index!A:C,3, FALSE)</f>
        <v>No</v>
      </c>
      <c r="G462" s="8">
        <v>647839769</v>
      </c>
      <c r="H462" s="8">
        <v>267487663</v>
      </c>
      <c r="I462" s="8">
        <v>27240164</v>
      </c>
      <c r="J462" s="8">
        <v>294727827</v>
      </c>
      <c r="K462" s="8">
        <v>288144525</v>
      </c>
      <c r="L462" s="8">
        <v>6583302</v>
      </c>
      <c r="M462" s="9">
        <f t="shared" si="28"/>
        <v>2.233688643183326E-2</v>
      </c>
      <c r="N462" s="8">
        <v>0</v>
      </c>
      <c r="O462" s="8">
        <f t="shared" si="29"/>
        <v>294727827</v>
      </c>
      <c r="P462" s="8">
        <v>6583302</v>
      </c>
      <c r="Q462" s="9">
        <f t="shared" si="30"/>
        <v>2.233688643183326E-2</v>
      </c>
      <c r="R462" s="8">
        <v>19479153</v>
      </c>
      <c r="S462" s="8">
        <v>21351803</v>
      </c>
      <c r="T462" s="8">
        <f t="shared" si="31"/>
        <v>40830956</v>
      </c>
      <c r="U462" s="8">
        <v>275107077</v>
      </c>
      <c r="V462" s="8">
        <v>149970454</v>
      </c>
      <c r="W462" s="8">
        <v>125136623</v>
      </c>
    </row>
    <row r="463" spans="1:23" x14ac:dyDescent="0.25">
      <c r="A463" s="4">
        <v>51</v>
      </c>
      <c r="B463" s="4">
        <v>6920510</v>
      </c>
      <c r="C463" t="s">
        <v>56</v>
      </c>
      <c r="D463" s="5">
        <v>2012</v>
      </c>
      <c r="E463" s="5" t="str">
        <f>VLOOKUP(C463,hospital_index!A:C,2, FALSE)</f>
        <v>DRG</v>
      </c>
      <c r="F463" s="5" t="str">
        <f>VLOOKUP(C463,hospital_index!A:C,3, FALSE)</f>
        <v>No</v>
      </c>
      <c r="G463" s="8">
        <v>706995791</v>
      </c>
      <c r="H463" s="8">
        <v>262872123</v>
      </c>
      <c r="I463" s="8">
        <v>34075775</v>
      </c>
      <c r="J463" s="8">
        <v>296947898</v>
      </c>
      <c r="K463" s="8">
        <v>290609793</v>
      </c>
      <c r="L463" s="8">
        <v>6338105</v>
      </c>
      <c r="M463" s="9">
        <f t="shared" si="28"/>
        <v>2.1344165231302632E-2</v>
      </c>
      <c r="N463" s="8">
        <v>0</v>
      </c>
      <c r="O463" s="8">
        <f t="shared" si="29"/>
        <v>296947898</v>
      </c>
      <c r="P463" s="8">
        <v>6338105</v>
      </c>
      <c r="Q463" s="9">
        <f t="shared" si="30"/>
        <v>2.1344165231302632E-2</v>
      </c>
      <c r="R463" s="8">
        <v>19645199</v>
      </c>
      <c r="S463" s="8">
        <v>27397526</v>
      </c>
      <c r="T463" s="8">
        <f t="shared" si="31"/>
        <v>47042725</v>
      </c>
      <c r="U463" s="8">
        <v>282929215</v>
      </c>
      <c r="V463" s="8">
        <v>159192824</v>
      </c>
      <c r="W463" s="8">
        <v>123736391</v>
      </c>
    </row>
    <row r="464" spans="1:23" x14ac:dyDescent="0.25">
      <c r="A464" s="4">
        <v>51</v>
      </c>
      <c r="B464" s="4">
        <v>6920510</v>
      </c>
      <c r="C464" t="s">
        <v>56</v>
      </c>
      <c r="D464" s="5">
        <v>2013</v>
      </c>
      <c r="E464" s="5" t="str">
        <f>VLOOKUP(C464,hospital_index!A:C,2, FALSE)</f>
        <v>DRG</v>
      </c>
      <c r="F464" s="5" t="str">
        <f>VLOOKUP(C464,hospital_index!A:C,3, FALSE)</f>
        <v>No</v>
      </c>
      <c r="G464" s="8">
        <v>750710993</v>
      </c>
      <c r="H464" s="8">
        <v>277940827</v>
      </c>
      <c r="I464" s="8">
        <v>43367799</v>
      </c>
      <c r="J464" s="8">
        <v>321308626</v>
      </c>
      <c r="K464" s="8">
        <v>318542380</v>
      </c>
      <c r="L464" s="8">
        <v>2766246</v>
      </c>
      <c r="M464" s="9">
        <f t="shared" si="28"/>
        <v>8.6093113479001337E-3</v>
      </c>
      <c r="N464" s="8">
        <v>0</v>
      </c>
      <c r="O464" s="8">
        <f t="shared" si="29"/>
        <v>321308626</v>
      </c>
      <c r="P464" s="8">
        <v>2766246</v>
      </c>
      <c r="Q464" s="9">
        <f t="shared" si="30"/>
        <v>8.6093113479001337E-3</v>
      </c>
      <c r="R464" s="8">
        <v>18103883</v>
      </c>
      <c r="S464" s="8">
        <v>22313668</v>
      </c>
      <c r="T464" s="8">
        <f t="shared" si="31"/>
        <v>40417551</v>
      </c>
      <c r="U464" s="8">
        <v>290548084</v>
      </c>
      <c r="V464" s="8">
        <v>168776127</v>
      </c>
      <c r="W464" s="8">
        <v>121771957</v>
      </c>
    </row>
    <row r="465" spans="1:23" x14ac:dyDescent="0.25">
      <c r="A465" s="4">
        <v>51</v>
      </c>
      <c r="B465" s="4">
        <v>6920510</v>
      </c>
      <c r="C465" t="s">
        <v>56</v>
      </c>
      <c r="D465" s="5">
        <v>2014</v>
      </c>
      <c r="E465" s="5" t="str">
        <f>VLOOKUP(C465,hospital_index!A:C,2, FALSE)</f>
        <v>DRG</v>
      </c>
      <c r="F465" s="5" t="str">
        <f>VLOOKUP(C465,hospital_index!A:C,3, FALSE)</f>
        <v>No</v>
      </c>
      <c r="G465" s="8">
        <v>824695986</v>
      </c>
      <c r="H465" s="8">
        <v>303711223</v>
      </c>
      <c r="I465" s="8">
        <v>48935012</v>
      </c>
      <c r="J465" s="8">
        <v>352646235</v>
      </c>
      <c r="K465" s="8">
        <v>347181893</v>
      </c>
      <c r="L465" s="8">
        <v>5464342</v>
      </c>
      <c r="M465" s="9">
        <f t="shared" si="28"/>
        <v>1.5495251211174848E-2</v>
      </c>
      <c r="N465" s="8">
        <v>0</v>
      </c>
      <c r="O465" s="8">
        <f t="shared" si="29"/>
        <v>352646235</v>
      </c>
      <c r="P465" s="8">
        <v>5464342</v>
      </c>
      <c r="Q465" s="9">
        <f t="shared" si="30"/>
        <v>1.5495251211174848E-2</v>
      </c>
      <c r="R465" s="8">
        <v>18847471</v>
      </c>
      <c r="S465" s="8">
        <v>4502325</v>
      </c>
      <c r="T465" s="8">
        <f t="shared" si="31"/>
        <v>23349796</v>
      </c>
      <c r="U465" s="8">
        <v>300600390</v>
      </c>
      <c r="V465" s="8">
        <v>179946968</v>
      </c>
      <c r="W465" s="8">
        <v>120653422</v>
      </c>
    </row>
    <row r="466" spans="1:23" x14ac:dyDescent="0.25">
      <c r="A466" s="4">
        <v>51</v>
      </c>
      <c r="B466" s="4">
        <v>6920510</v>
      </c>
      <c r="C466" t="s">
        <v>56</v>
      </c>
      <c r="D466" s="5">
        <v>2015</v>
      </c>
      <c r="E466" s="5" t="str">
        <f>VLOOKUP(C466,hospital_index!A:C,2, FALSE)</f>
        <v>DRG</v>
      </c>
      <c r="F466" s="5" t="str">
        <f>VLOOKUP(C466,hospital_index!A:C,3, FALSE)</f>
        <v>No</v>
      </c>
      <c r="G466" s="8">
        <v>827085765</v>
      </c>
      <c r="H466" s="8">
        <v>294486734</v>
      </c>
      <c r="I466" s="8">
        <v>46911186</v>
      </c>
      <c r="J466" s="8">
        <v>341397920</v>
      </c>
      <c r="K466" s="8">
        <v>337232129</v>
      </c>
      <c r="L466" s="8">
        <v>4165792</v>
      </c>
      <c r="M466" s="9">
        <f t="shared" si="28"/>
        <v>1.2202159872561614E-2</v>
      </c>
      <c r="N466" s="8">
        <v>2984967</v>
      </c>
      <c r="O466" s="8">
        <f t="shared" si="29"/>
        <v>344382887</v>
      </c>
      <c r="P466" s="8">
        <v>7150758</v>
      </c>
      <c r="Q466" s="9">
        <f t="shared" si="30"/>
        <v>2.0763975998609942E-2</v>
      </c>
      <c r="R466" s="8">
        <v>8895148</v>
      </c>
      <c r="S466" s="8">
        <v>6432573</v>
      </c>
      <c r="T466" s="8">
        <f t="shared" si="31"/>
        <v>15327721</v>
      </c>
      <c r="U466" s="8">
        <v>305717551</v>
      </c>
      <c r="V466" s="8">
        <v>190965484</v>
      </c>
      <c r="W466" s="8">
        <v>114752067</v>
      </c>
    </row>
    <row r="467" spans="1:23" x14ac:dyDescent="0.25">
      <c r="A467" s="4">
        <v>51</v>
      </c>
      <c r="B467" s="4">
        <v>6920510</v>
      </c>
      <c r="C467" t="s">
        <v>56</v>
      </c>
      <c r="D467" s="5">
        <v>2016</v>
      </c>
      <c r="E467" s="5" t="str">
        <f>VLOOKUP(C467,hospital_index!A:C,2, FALSE)</f>
        <v>DRG</v>
      </c>
      <c r="F467" s="5" t="str">
        <f>VLOOKUP(C467,hospital_index!A:C,3, FALSE)</f>
        <v>No</v>
      </c>
      <c r="G467" s="8">
        <v>835152453</v>
      </c>
      <c r="H467" s="8">
        <v>305892387</v>
      </c>
      <c r="I467" s="8">
        <v>45807508</v>
      </c>
      <c r="J467" s="8">
        <v>351699895</v>
      </c>
      <c r="K467" s="8">
        <v>339405858</v>
      </c>
      <c r="L467" s="8">
        <v>12294036</v>
      </c>
      <c r="M467" s="9">
        <f t="shared" si="28"/>
        <v>3.4956041144112368E-2</v>
      </c>
      <c r="N467" s="8">
        <v>2358029</v>
      </c>
      <c r="O467" s="8">
        <f t="shared" si="29"/>
        <v>354057924</v>
      </c>
      <c r="P467" s="8">
        <v>14652065</v>
      </c>
      <c r="Q467" s="9">
        <f t="shared" si="30"/>
        <v>4.1383242703530061E-2</v>
      </c>
      <c r="R467" s="8">
        <v>6452867</v>
      </c>
      <c r="S467" s="8">
        <v>3580431</v>
      </c>
      <c r="T467" s="8">
        <f t="shared" si="31"/>
        <v>10033298</v>
      </c>
      <c r="U467" s="8">
        <v>312315940</v>
      </c>
      <c r="V467" s="8">
        <v>202005002</v>
      </c>
      <c r="W467" s="8">
        <v>110310938</v>
      </c>
    </row>
    <row r="468" spans="1:23" x14ac:dyDescent="0.25">
      <c r="A468" s="4">
        <v>51</v>
      </c>
      <c r="B468" s="4">
        <v>6920510</v>
      </c>
      <c r="C468" t="s">
        <v>56</v>
      </c>
      <c r="D468" s="5">
        <v>2017</v>
      </c>
      <c r="E468" s="5" t="str">
        <f>VLOOKUP(C468,hospital_index!A:C,2, FALSE)</f>
        <v>DRG</v>
      </c>
      <c r="F468" s="5" t="str">
        <f>VLOOKUP(C468,hospital_index!A:C,3, FALSE)</f>
        <v>No</v>
      </c>
      <c r="G468" s="8">
        <v>878046517</v>
      </c>
      <c r="H468" s="8">
        <v>296352073</v>
      </c>
      <c r="I468" s="8">
        <v>66231928</v>
      </c>
      <c r="J468" s="8">
        <v>362584001</v>
      </c>
      <c r="K468" s="8">
        <v>365573696</v>
      </c>
      <c r="L468" s="8">
        <v>-2989695</v>
      </c>
      <c r="M468" s="9">
        <f t="shared" si="28"/>
        <v>-8.2455237731242307E-3</v>
      </c>
      <c r="N468" s="8">
        <v>2382721</v>
      </c>
      <c r="O468" s="8">
        <f t="shared" si="29"/>
        <v>364966722</v>
      </c>
      <c r="P468" s="8">
        <v>-606974</v>
      </c>
      <c r="Q468" s="9">
        <f t="shared" si="30"/>
        <v>-1.6630940943706096E-3</v>
      </c>
      <c r="R468" s="8">
        <v>6791874</v>
      </c>
      <c r="S468" s="8">
        <v>5564311</v>
      </c>
      <c r="T468" s="8">
        <f t="shared" si="31"/>
        <v>12356185</v>
      </c>
      <c r="U468" s="8">
        <v>316102000</v>
      </c>
      <c r="V468" s="8">
        <v>211945000</v>
      </c>
      <c r="W468" s="8">
        <v>104157000</v>
      </c>
    </row>
    <row r="469" spans="1:23" x14ac:dyDescent="0.25">
      <c r="A469" s="4">
        <v>51</v>
      </c>
      <c r="B469" s="4">
        <v>6920510</v>
      </c>
      <c r="C469" t="s">
        <v>56</v>
      </c>
      <c r="D469" s="5">
        <v>2018</v>
      </c>
      <c r="E469" s="5" t="str">
        <f>VLOOKUP(C469,hospital_index!A:C,2, FALSE)</f>
        <v>DRG</v>
      </c>
      <c r="F469" s="5" t="str">
        <f>VLOOKUP(C469,hospital_index!A:C,3, FALSE)</f>
        <v>No</v>
      </c>
      <c r="G469" s="8">
        <v>965228340</v>
      </c>
      <c r="H469" s="8">
        <v>323089443</v>
      </c>
      <c r="I469" s="8">
        <v>18361968</v>
      </c>
      <c r="J469" s="8">
        <v>341451411</v>
      </c>
      <c r="K469" s="8">
        <v>342935201</v>
      </c>
      <c r="L469" s="8">
        <v>-1483790</v>
      </c>
      <c r="M469" s="9">
        <f t="shared" si="28"/>
        <v>-4.3455377608616766E-3</v>
      </c>
      <c r="N469" s="8">
        <v>0</v>
      </c>
      <c r="O469" s="8">
        <f t="shared" si="29"/>
        <v>341451411</v>
      </c>
      <c r="P469" s="8">
        <v>-1483790</v>
      </c>
      <c r="Q469" s="9">
        <f t="shared" si="30"/>
        <v>-4.3455377608616766E-3</v>
      </c>
      <c r="R469" s="8">
        <v>22224461</v>
      </c>
      <c r="S469" s="8">
        <v>3063138</v>
      </c>
      <c r="T469" s="8">
        <f t="shared" si="31"/>
        <v>25287599</v>
      </c>
      <c r="U469" s="8">
        <v>323959952</v>
      </c>
      <c r="V469" s="8">
        <v>211795726</v>
      </c>
      <c r="W469" s="8">
        <v>102164226</v>
      </c>
    </row>
    <row r="470" spans="1:23" x14ac:dyDescent="0.25">
      <c r="A470" s="4">
        <v>52</v>
      </c>
      <c r="B470" s="4">
        <v>6920290</v>
      </c>
      <c r="C470" t="s">
        <v>57</v>
      </c>
      <c r="D470" s="5">
        <v>2006</v>
      </c>
      <c r="E470" s="5" t="str">
        <f>VLOOKUP(C470,hospital_index!A:C,2, FALSE)</f>
        <v>DRG</v>
      </c>
      <c r="F470" s="5" t="str">
        <f>VLOOKUP(C470,hospital_index!A:C,3, FALSE)</f>
        <v>No</v>
      </c>
      <c r="G470" s="8">
        <v>280459942</v>
      </c>
      <c r="H470" s="8">
        <v>115136488</v>
      </c>
      <c r="I470" s="8">
        <v>5956678</v>
      </c>
      <c r="J470" s="8">
        <v>121093166</v>
      </c>
      <c r="K470" s="8">
        <v>117798610</v>
      </c>
      <c r="L470" s="8">
        <v>3294556</v>
      </c>
      <c r="M470" s="9">
        <f t="shared" si="28"/>
        <v>2.720678721043597E-2</v>
      </c>
      <c r="N470" s="8">
        <v>4532208</v>
      </c>
      <c r="O470" s="8">
        <f t="shared" si="29"/>
        <v>125625374</v>
      </c>
      <c r="P470" s="8">
        <v>7826764</v>
      </c>
      <c r="Q470" s="9">
        <f t="shared" si="30"/>
        <v>6.2302413523560932E-2</v>
      </c>
      <c r="R470" s="8">
        <v>19895899</v>
      </c>
      <c r="S470" s="8">
        <v>4125000</v>
      </c>
      <c r="T470" s="8">
        <f t="shared" si="31"/>
        <v>24020899</v>
      </c>
      <c r="U470" s="8" t="s">
        <v>21</v>
      </c>
      <c r="V470" s="8" t="s">
        <v>21</v>
      </c>
      <c r="W470" s="8" t="s">
        <v>21</v>
      </c>
    </row>
    <row r="471" spans="1:23" x14ac:dyDescent="0.25">
      <c r="A471" s="4">
        <v>52</v>
      </c>
      <c r="B471" s="4">
        <v>6920290</v>
      </c>
      <c r="C471" t="s">
        <v>57</v>
      </c>
      <c r="D471" s="5">
        <v>2007</v>
      </c>
      <c r="E471" s="5" t="str">
        <f>VLOOKUP(C471,hospital_index!A:C,2, FALSE)</f>
        <v>DRG</v>
      </c>
      <c r="F471" s="5" t="str">
        <f>VLOOKUP(C471,hospital_index!A:C,3, FALSE)</f>
        <v>No</v>
      </c>
      <c r="G471" s="8">
        <v>322614997</v>
      </c>
      <c r="H471" s="8">
        <v>124970127</v>
      </c>
      <c r="I471" s="8">
        <v>6348477</v>
      </c>
      <c r="J471" s="8">
        <v>131318604</v>
      </c>
      <c r="K471" s="8">
        <v>126087660</v>
      </c>
      <c r="L471" s="8">
        <v>5230944</v>
      </c>
      <c r="M471" s="9">
        <f t="shared" si="28"/>
        <v>3.9833990315644843E-2</v>
      </c>
      <c r="N471" s="8">
        <v>1321866</v>
      </c>
      <c r="O471" s="8">
        <f t="shared" si="29"/>
        <v>132640470</v>
      </c>
      <c r="P471" s="8">
        <v>6552810</v>
      </c>
      <c r="Q471" s="9">
        <f t="shared" si="30"/>
        <v>4.9402795391180386E-2</v>
      </c>
      <c r="R471" s="8">
        <v>27817649</v>
      </c>
      <c r="S471" s="8">
        <v>5693105</v>
      </c>
      <c r="T471" s="8">
        <f t="shared" si="31"/>
        <v>33510754</v>
      </c>
      <c r="U471" s="8">
        <v>178829024</v>
      </c>
      <c r="V471" s="8">
        <v>92408588</v>
      </c>
      <c r="W471" s="8">
        <v>86420436</v>
      </c>
    </row>
    <row r="472" spans="1:23" x14ac:dyDescent="0.25">
      <c r="A472" s="4">
        <v>52</v>
      </c>
      <c r="B472" s="4">
        <v>6920290</v>
      </c>
      <c r="C472" t="s">
        <v>57</v>
      </c>
      <c r="D472" s="5">
        <v>2008</v>
      </c>
      <c r="E472" s="5" t="str">
        <f>VLOOKUP(C472,hospital_index!A:C,2, FALSE)</f>
        <v>DRG</v>
      </c>
      <c r="F472" s="5" t="str">
        <f>VLOOKUP(C472,hospital_index!A:C,3, FALSE)</f>
        <v>No</v>
      </c>
      <c r="G472" s="8">
        <v>342250467</v>
      </c>
      <c r="H472" s="8">
        <v>127688578</v>
      </c>
      <c r="I472" s="8">
        <v>4694520</v>
      </c>
      <c r="J472" s="8">
        <v>132383098</v>
      </c>
      <c r="K472" s="8">
        <v>130861395</v>
      </c>
      <c r="L472" s="8">
        <v>1521703</v>
      </c>
      <c r="M472" s="9">
        <f t="shared" si="28"/>
        <v>1.1494692471995178E-2</v>
      </c>
      <c r="N472" s="8">
        <v>2183768</v>
      </c>
      <c r="O472" s="8">
        <f t="shared" si="29"/>
        <v>134566866</v>
      </c>
      <c r="P472" s="8">
        <v>3705471</v>
      </c>
      <c r="Q472" s="9">
        <f t="shared" si="30"/>
        <v>2.7536280736448152E-2</v>
      </c>
      <c r="R472" s="8">
        <v>30143632</v>
      </c>
      <c r="S472" s="8">
        <v>6907746</v>
      </c>
      <c r="T472" s="8">
        <f t="shared" si="31"/>
        <v>37051378</v>
      </c>
      <c r="U472" s="8">
        <v>150031636</v>
      </c>
      <c r="V472" s="8">
        <v>88633194</v>
      </c>
      <c r="W472" s="8">
        <v>61398442</v>
      </c>
    </row>
    <row r="473" spans="1:23" x14ac:dyDescent="0.25">
      <c r="A473" s="4">
        <v>52</v>
      </c>
      <c r="B473" s="4">
        <v>6920290</v>
      </c>
      <c r="C473" t="s">
        <v>57</v>
      </c>
      <c r="D473" s="5">
        <v>2009</v>
      </c>
      <c r="E473" s="5" t="str">
        <f>VLOOKUP(C473,hospital_index!A:C,2, FALSE)</f>
        <v>DRG</v>
      </c>
      <c r="F473" s="5" t="str">
        <f>VLOOKUP(C473,hospital_index!A:C,3, FALSE)</f>
        <v>No</v>
      </c>
      <c r="G473" s="8">
        <v>367665229</v>
      </c>
      <c r="H473" s="8">
        <v>145179045</v>
      </c>
      <c r="I473" s="8">
        <v>4960304</v>
      </c>
      <c r="J473" s="8">
        <v>150139349</v>
      </c>
      <c r="K473" s="8">
        <v>139594036</v>
      </c>
      <c r="L473" s="8">
        <v>10545313</v>
      </c>
      <c r="M473" s="9">
        <f t="shared" si="28"/>
        <v>7.0236837113234057E-2</v>
      </c>
      <c r="N473" s="8">
        <v>-646021</v>
      </c>
      <c r="O473" s="8">
        <f t="shared" si="29"/>
        <v>149493328</v>
      </c>
      <c r="P473" s="8">
        <v>9899292</v>
      </c>
      <c r="Q473" s="9">
        <f t="shared" si="30"/>
        <v>6.6218955270030508E-2</v>
      </c>
      <c r="R473" s="8">
        <v>32846338</v>
      </c>
      <c r="S473" s="8">
        <v>4510900</v>
      </c>
      <c r="T473" s="8">
        <f t="shared" si="31"/>
        <v>37357238</v>
      </c>
      <c r="U473" s="8">
        <v>151042401</v>
      </c>
      <c r="V473" s="8">
        <v>95813748</v>
      </c>
      <c r="W473" s="8">
        <v>55228653</v>
      </c>
    </row>
    <row r="474" spans="1:23" x14ac:dyDescent="0.25">
      <c r="A474" s="4">
        <v>52</v>
      </c>
      <c r="B474" s="4">
        <v>6920290</v>
      </c>
      <c r="C474" t="s">
        <v>57</v>
      </c>
      <c r="D474" s="5">
        <v>2010</v>
      </c>
      <c r="E474" s="5" t="str">
        <f>VLOOKUP(C474,hospital_index!A:C,2, FALSE)</f>
        <v>DRG</v>
      </c>
      <c r="F474" s="5" t="str">
        <f>VLOOKUP(C474,hospital_index!A:C,3, FALSE)</f>
        <v>No</v>
      </c>
      <c r="G474" s="8">
        <v>396784173</v>
      </c>
      <c r="H474" s="8">
        <v>156348469</v>
      </c>
      <c r="I474" s="8">
        <v>4564421</v>
      </c>
      <c r="J474" s="8">
        <v>160912891</v>
      </c>
      <c r="K474" s="8">
        <v>150729384</v>
      </c>
      <c r="L474" s="8">
        <v>10183506</v>
      </c>
      <c r="M474" s="9">
        <f t="shared" si="28"/>
        <v>6.3285830841234472E-2</v>
      </c>
      <c r="N474" s="8">
        <v>1693578</v>
      </c>
      <c r="O474" s="8">
        <f t="shared" si="29"/>
        <v>162606469</v>
      </c>
      <c r="P474" s="8">
        <v>11877085</v>
      </c>
      <c r="Q474" s="9">
        <f t="shared" si="30"/>
        <v>7.3041897244567805E-2</v>
      </c>
      <c r="R474" s="8">
        <v>27277321</v>
      </c>
      <c r="S474" s="8">
        <v>5718727</v>
      </c>
      <c r="T474" s="8">
        <f t="shared" si="31"/>
        <v>32996048</v>
      </c>
      <c r="U474" s="8">
        <v>149639829</v>
      </c>
      <c r="V474" s="8">
        <v>98634172</v>
      </c>
      <c r="W474" s="8">
        <v>51005657</v>
      </c>
    </row>
    <row r="475" spans="1:23" x14ac:dyDescent="0.25">
      <c r="A475" s="4">
        <v>52</v>
      </c>
      <c r="B475" s="4">
        <v>6920290</v>
      </c>
      <c r="C475" t="s">
        <v>57</v>
      </c>
      <c r="D475" s="5">
        <v>2011</v>
      </c>
      <c r="E475" s="5" t="str">
        <f>VLOOKUP(C475,hospital_index!A:C,2, FALSE)</f>
        <v>DRG</v>
      </c>
      <c r="F475" s="5" t="str">
        <f>VLOOKUP(C475,hospital_index!A:C,3, FALSE)</f>
        <v>No</v>
      </c>
      <c r="G475" s="8">
        <v>411500642</v>
      </c>
      <c r="H475" s="8">
        <v>165558121</v>
      </c>
      <c r="I475" s="8">
        <v>5851077</v>
      </c>
      <c r="J475" s="8">
        <v>171409197</v>
      </c>
      <c r="K475" s="8">
        <v>158429315</v>
      </c>
      <c r="L475" s="8">
        <v>12979882</v>
      </c>
      <c r="M475" s="9">
        <f t="shared" si="28"/>
        <v>7.5724536531140738E-2</v>
      </c>
      <c r="N475" s="8">
        <v>3245030</v>
      </c>
      <c r="O475" s="8">
        <f t="shared" si="29"/>
        <v>174654227</v>
      </c>
      <c r="P475" s="8">
        <v>16224912</v>
      </c>
      <c r="Q475" s="9">
        <f t="shared" si="30"/>
        <v>9.2897333655715078E-2</v>
      </c>
      <c r="R475" s="8">
        <v>21643822</v>
      </c>
      <c r="S475" s="8">
        <v>4533548</v>
      </c>
      <c r="T475" s="8">
        <f t="shared" si="31"/>
        <v>26177370</v>
      </c>
      <c r="U475" s="8">
        <v>153435264</v>
      </c>
      <c r="V475" s="8">
        <v>99602329</v>
      </c>
      <c r="W475" s="8">
        <v>53832935</v>
      </c>
    </row>
    <row r="476" spans="1:23" x14ac:dyDescent="0.25">
      <c r="A476" s="4">
        <v>52</v>
      </c>
      <c r="B476" s="4">
        <v>6920290</v>
      </c>
      <c r="C476" t="s">
        <v>57</v>
      </c>
      <c r="D476" s="5">
        <v>2012</v>
      </c>
      <c r="E476" s="5" t="str">
        <f>VLOOKUP(C476,hospital_index!A:C,2, FALSE)</f>
        <v>DRG</v>
      </c>
      <c r="F476" s="5" t="str">
        <f>VLOOKUP(C476,hospital_index!A:C,3, FALSE)</f>
        <v>No</v>
      </c>
      <c r="G476" s="8">
        <v>426075740</v>
      </c>
      <c r="H476" s="8">
        <v>157568911</v>
      </c>
      <c r="I476" s="8">
        <v>4073902</v>
      </c>
      <c r="J476" s="8">
        <v>161642813</v>
      </c>
      <c r="K476" s="8">
        <v>156416584</v>
      </c>
      <c r="L476" s="8">
        <v>5226229</v>
      </c>
      <c r="M476" s="9">
        <f t="shared" si="28"/>
        <v>3.2331960221454452E-2</v>
      </c>
      <c r="N476" s="8">
        <v>44988</v>
      </c>
      <c r="O476" s="8">
        <f t="shared" si="29"/>
        <v>161687801</v>
      </c>
      <c r="P476" s="8">
        <v>5271217</v>
      </c>
      <c r="Q476" s="9">
        <f t="shared" si="30"/>
        <v>3.2601204094550092E-2</v>
      </c>
      <c r="R476" s="8">
        <v>25030937</v>
      </c>
      <c r="S476" s="8">
        <v>6323655</v>
      </c>
      <c r="T476" s="8">
        <f t="shared" si="31"/>
        <v>31354592</v>
      </c>
      <c r="U476" s="8">
        <v>161288716</v>
      </c>
      <c r="V476" s="8">
        <v>106171769</v>
      </c>
      <c r="W476" s="8">
        <v>55116947</v>
      </c>
    </row>
    <row r="477" spans="1:23" x14ac:dyDescent="0.25">
      <c r="A477" s="4">
        <v>52</v>
      </c>
      <c r="B477" s="4">
        <v>6920290</v>
      </c>
      <c r="C477" t="s">
        <v>57</v>
      </c>
      <c r="D477" s="5">
        <v>2013</v>
      </c>
      <c r="E477" s="5" t="str">
        <f>VLOOKUP(C477,hospital_index!A:C,2, FALSE)</f>
        <v>DRG</v>
      </c>
      <c r="F477" s="5" t="str">
        <f>VLOOKUP(C477,hospital_index!A:C,3, FALSE)</f>
        <v>No</v>
      </c>
      <c r="G477" s="8">
        <v>444561415</v>
      </c>
      <c r="H477" s="8">
        <v>158116143</v>
      </c>
      <c r="I477" s="8">
        <v>6668548</v>
      </c>
      <c r="J477" s="8">
        <v>164784691</v>
      </c>
      <c r="K477" s="8">
        <v>156713958</v>
      </c>
      <c r="L477" s="8">
        <v>8070733</v>
      </c>
      <c r="M477" s="9">
        <f t="shared" si="28"/>
        <v>4.8977444148619362E-2</v>
      </c>
      <c r="N477" s="8">
        <v>24550</v>
      </c>
      <c r="O477" s="8">
        <f t="shared" si="29"/>
        <v>164809241</v>
      </c>
      <c r="P477" s="8">
        <v>8095283</v>
      </c>
      <c r="Q477" s="9">
        <f t="shared" si="30"/>
        <v>4.9119108557753748E-2</v>
      </c>
      <c r="R477" s="8">
        <v>29604582</v>
      </c>
      <c r="S477" s="8">
        <v>3007687</v>
      </c>
      <c r="T477" s="8">
        <f t="shared" si="31"/>
        <v>32612269</v>
      </c>
      <c r="U477" s="8">
        <v>169712728</v>
      </c>
      <c r="V477" s="8">
        <v>112459059</v>
      </c>
      <c r="W477" s="8">
        <v>57253669</v>
      </c>
    </row>
    <row r="478" spans="1:23" x14ac:dyDescent="0.25">
      <c r="A478" s="4">
        <v>52</v>
      </c>
      <c r="B478" s="4">
        <v>6920290</v>
      </c>
      <c r="C478" t="s">
        <v>57</v>
      </c>
      <c r="D478" s="5">
        <v>2014</v>
      </c>
      <c r="E478" s="5" t="str">
        <f>VLOOKUP(C478,hospital_index!A:C,2, FALSE)</f>
        <v>DRG</v>
      </c>
      <c r="F478" s="5" t="str">
        <f>VLOOKUP(C478,hospital_index!A:C,3, FALSE)</f>
        <v>No</v>
      </c>
      <c r="G478" s="8">
        <v>494438084</v>
      </c>
      <c r="H478" s="8">
        <v>176683458</v>
      </c>
      <c r="I478" s="8">
        <v>5584801</v>
      </c>
      <c r="J478" s="8">
        <v>182268259</v>
      </c>
      <c r="K478" s="8">
        <v>182222330</v>
      </c>
      <c r="L478" s="8">
        <v>45928</v>
      </c>
      <c r="M478" s="9">
        <f t="shared" si="28"/>
        <v>2.5198024193559667E-4</v>
      </c>
      <c r="N478" s="8">
        <v>18372</v>
      </c>
      <c r="O478" s="8">
        <f t="shared" si="29"/>
        <v>182286631</v>
      </c>
      <c r="P478" s="8">
        <v>64300</v>
      </c>
      <c r="Q478" s="9">
        <f t="shared" si="30"/>
        <v>3.5274117277421182E-4</v>
      </c>
      <c r="R478" s="8">
        <v>11606603</v>
      </c>
      <c r="S478" s="8">
        <v>913479</v>
      </c>
      <c r="T478" s="8">
        <f t="shared" si="31"/>
        <v>12520082</v>
      </c>
      <c r="U478" s="8">
        <v>172082822</v>
      </c>
      <c r="V478" s="8">
        <v>119285006</v>
      </c>
      <c r="W478" s="8">
        <v>52797815</v>
      </c>
    </row>
    <row r="479" spans="1:23" x14ac:dyDescent="0.25">
      <c r="A479" s="4">
        <v>52</v>
      </c>
      <c r="B479" s="4">
        <v>6920290</v>
      </c>
      <c r="C479" t="s">
        <v>57</v>
      </c>
      <c r="D479" s="5">
        <v>2015</v>
      </c>
      <c r="E479" s="5" t="str">
        <f>VLOOKUP(C479,hospital_index!A:C,2, FALSE)</f>
        <v>DRG</v>
      </c>
      <c r="F479" s="5" t="str">
        <f>VLOOKUP(C479,hospital_index!A:C,3, FALSE)</f>
        <v>No</v>
      </c>
      <c r="G479" s="8">
        <v>523584689</v>
      </c>
      <c r="H479" s="8">
        <v>177001214</v>
      </c>
      <c r="I479" s="8">
        <v>7347860</v>
      </c>
      <c r="J479" s="8">
        <v>184349074</v>
      </c>
      <c r="K479" s="8">
        <v>207776299</v>
      </c>
      <c r="L479" s="8">
        <v>-23427225</v>
      </c>
      <c r="M479" s="9">
        <f t="shared" si="28"/>
        <v>-0.12708078479417803</v>
      </c>
      <c r="N479" s="8">
        <v>2466130</v>
      </c>
      <c r="O479" s="8">
        <f t="shared" si="29"/>
        <v>186815204</v>
      </c>
      <c r="P479" s="8">
        <v>-20961095</v>
      </c>
      <c r="Q479" s="9">
        <f t="shared" si="30"/>
        <v>-0.11220229698220922</v>
      </c>
      <c r="R479" s="8">
        <v>10602794</v>
      </c>
      <c r="S479" s="8">
        <v>727298</v>
      </c>
      <c r="T479" s="8">
        <f t="shared" si="31"/>
        <v>11330092</v>
      </c>
      <c r="U479" s="8">
        <v>175419541</v>
      </c>
      <c r="V479" s="8">
        <v>124418977</v>
      </c>
      <c r="W479" s="8">
        <v>51000564</v>
      </c>
    </row>
    <row r="480" spans="1:23" x14ac:dyDescent="0.25">
      <c r="A480" s="4">
        <v>52</v>
      </c>
      <c r="B480" s="4">
        <v>6920290</v>
      </c>
      <c r="C480" t="s">
        <v>57</v>
      </c>
      <c r="D480" s="5">
        <v>2016</v>
      </c>
      <c r="E480" s="5" t="str">
        <f>VLOOKUP(C480,hospital_index!A:C,2, FALSE)</f>
        <v>DRG</v>
      </c>
      <c r="F480" s="5" t="str">
        <f>VLOOKUP(C480,hospital_index!A:C,3, FALSE)</f>
        <v>No</v>
      </c>
      <c r="G480" s="8">
        <v>564847516</v>
      </c>
      <c r="H480" s="8">
        <v>189125931</v>
      </c>
      <c r="I480" s="8">
        <v>4926247</v>
      </c>
      <c r="J480" s="8">
        <v>194052178</v>
      </c>
      <c r="K480" s="8">
        <v>224350569</v>
      </c>
      <c r="L480" s="8">
        <v>-30298391</v>
      </c>
      <c r="M480" s="9">
        <f t="shared" si="28"/>
        <v>-0.15613527924432777</v>
      </c>
      <c r="N480" s="8">
        <v>338902</v>
      </c>
      <c r="O480" s="8">
        <f t="shared" si="29"/>
        <v>194391080</v>
      </c>
      <c r="P480" s="8">
        <v>-29959489</v>
      </c>
      <c r="Q480" s="9">
        <f t="shared" si="30"/>
        <v>-0.15411966948277667</v>
      </c>
      <c r="R480" s="8">
        <v>11579229</v>
      </c>
      <c r="S480" s="8">
        <v>-4196524</v>
      </c>
      <c r="T480" s="8">
        <f t="shared" si="31"/>
        <v>7382705</v>
      </c>
      <c r="U480" s="8">
        <v>181485224</v>
      </c>
      <c r="V480" s="8">
        <v>130928310</v>
      </c>
      <c r="W480" s="8">
        <v>50556914</v>
      </c>
    </row>
    <row r="481" spans="1:23" x14ac:dyDescent="0.25">
      <c r="A481" s="4">
        <v>52</v>
      </c>
      <c r="B481" s="4">
        <v>6920290</v>
      </c>
      <c r="C481" t="s">
        <v>57</v>
      </c>
      <c r="D481" s="5">
        <v>2017</v>
      </c>
      <c r="E481" s="5" t="str">
        <f>VLOOKUP(C481,hospital_index!A:C,2, FALSE)</f>
        <v>DRG</v>
      </c>
      <c r="F481" s="5" t="str">
        <f>VLOOKUP(C481,hospital_index!A:C,3, FALSE)</f>
        <v>No</v>
      </c>
      <c r="G481" s="8">
        <v>619148517</v>
      </c>
      <c r="H481" s="8">
        <v>206246968</v>
      </c>
      <c r="I481" s="8">
        <v>5677354</v>
      </c>
      <c r="J481" s="8">
        <v>211924322</v>
      </c>
      <c r="K481" s="8">
        <v>242018776</v>
      </c>
      <c r="L481" s="8">
        <v>-30094454</v>
      </c>
      <c r="M481" s="9">
        <f t="shared" si="28"/>
        <v>-0.14200566370102627</v>
      </c>
      <c r="N481" s="8">
        <v>-555712</v>
      </c>
      <c r="O481" s="8">
        <f t="shared" si="29"/>
        <v>211368610</v>
      </c>
      <c r="P481" s="8">
        <v>-30650166</v>
      </c>
      <c r="Q481" s="9">
        <f t="shared" si="30"/>
        <v>-0.14500812585179984</v>
      </c>
      <c r="R481" s="8">
        <v>11334417</v>
      </c>
      <c r="S481" s="8">
        <v>902006</v>
      </c>
      <c r="T481" s="8">
        <f t="shared" si="31"/>
        <v>12236423</v>
      </c>
      <c r="U481" s="8">
        <v>184017701</v>
      </c>
      <c r="V481" s="8">
        <v>136606318</v>
      </c>
      <c r="W481" s="8">
        <v>47411383</v>
      </c>
    </row>
    <row r="482" spans="1:23" x14ac:dyDescent="0.25">
      <c r="A482" s="4">
        <v>52</v>
      </c>
      <c r="B482" s="4">
        <v>6920290</v>
      </c>
      <c r="C482" t="s">
        <v>57</v>
      </c>
      <c r="D482" s="5">
        <v>2018</v>
      </c>
      <c r="E482" s="5" t="str">
        <f>VLOOKUP(C482,hospital_index!A:C,2, FALSE)</f>
        <v>DRG</v>
      </c>
      <c r="F482" s="5" t="str">
        <f>VLOOKUP(C482,hospital_index!A:C,3, FALSE)</f>
        <v>No</v>
      </c>
      <c r="G482" s="8">
        <v>647082483</v>
      </c>
      <c r="H482" s="8">
        <v>207588219</v>
      </c>
      <c r="I482" s="8">
        <v>4342458</v>
      </c>
      <c r="J482" s="8">
        <v>211930677</v>
      </c>
      <c r="K482" s="8">
        <v>259672311</v>
      </c>
      <c r="L482" s="8">
        <v>-47741634</v>
      </c>
      <c r="M482" s="9">
        <f t="shared" si="28"/>
        <v>-0.22527004903589298</v>
      </c>
      <c r="N482" s="8">
        <v>159354</v>
      </c>
      <c r="O482" s="8">
        <f t="shared" si="29"/>
        <v>212090031</v>
      </c>
      <c r="P482" s="8">
        <v>-47582280</v>
      </c>
      <c r="Q482" s="9">
        <f t="shared" si="30"/>
        <v>-0.2243494414878934</v>
      </c>
      <c r="R482" s="8">
        <v>11990710</v>
      </c>
      <c r="S482" s="8">
        <v>1641812</v>
      </c>
      <c r="T482" s="8">
        <f t="shared" si="31"/>
        <v>13632522</v>
      </c>
      <c r="U482" s="8">
        <v>188757513</v>
      </c>
      <c r="V482" s="8">
        <v>143491283</v>
      </c>
      <c r="W482" s="8">
        <v>45266230</v>
      </c>
    </row>
    <row r="483" spans="1:23" x14ac:dyDescent="0.25">
      <c r="A483" s="4">
        <v>53</v>
      </c>
      <c r="B483" s="4">
        <v>6920520</v>
      </c>
      <c r="C483" t="s">
        <v>58</v>
      </c>
      <c r="D483" s="5">
        <v>2006</v>
      </c>
      <c r="E483" s="5" t="str">
        <f>VLOOKUP(C483,hospital_index!A:C,2, FALSE)</f>
        <v>DRG</v>
      </c>
      <c r="F483" s="5" t="str">
        <f>VLOOKUP(C483,hospital_index!A:C,3, FALSE)</f>
        <v>No</v>
      </c>
      <c r="G483" s="8">
        <v>887866012</v>
      </c>
      <c r="H483" s="8">
        <v>453872517</v>
      </c>
      <c r="I483" s="8">
        <v>27527523</v>
      </c>
      <c r="J483" s="8">
        <v>481400040</v>
      </c>
      <c r="K483" s="8">
        <v>462287628</v>
      </c>
      <c r="L483" s="8">
        <v>19112412</v>
      </c>
      <c r="M483" s="9">
        <f t="shared" si="28"/>
        <v>3.9701724993624843E-2</v>
      </c>
      <c r="N483" s="8">
        <v>13036640</v>
      </c>
      <c r="O483" s="8">
        <f t="shared" si="29"/>
        <v>494436680</v>
      </c>
      <c r="P483" s="8">
        <v>32149052</v>
      </c>
      <c r="Q483" s="9">
        <f t="shared" si="30"/>
        <v>6.5021575664653358E-2</v>
      </c>
      <c r="R483" s="8">
        <v>48841502</v>
      </c>
      <c r="S483" s="8">
        <v>9237000</v>
      </c>
      <c r="T483" s="8">
        <f t="shared" si="31"/>
        <v>58078502</v>
      </c>
      <c r="U483" s="8" t="s">
        <v>21</v>
      </c>
      <c r="V483" s="8" t="s">
        <v>21</v>
      </c>
      <c r="W483" s="8" t="s">
        <v>21</v>
      </c>
    </row>
    <row r="484" spans="1:23" x14ac:dyDescent="0.25">
      <c r="A484" s="4">
        <v>53</v>
      </c>
      <c r="B484" s="4">
        <v>6920520</v>
      </c>
      <c r="C484" t="s">
        <v>58</v>
      </c>
      <c r="D484" s="5">
        <v>2007</v>
      </c>
      <c r="E484" s="5" t="str">
        <f>VLOOKUP(C484,hospital_index!A:C,2, FALSE)</f>
        <v>DRG</v>
      </c>
      <c r="F484" s="5" t="str">
        <f>VLOOKUP(C484,hospital_index!A:C,3, FALSE)</f>
        <v>No</v>
      </c>
      <c r="G484" s="8">
        <v>919017293</v>
      </c>
      <c r="H484" s="8">
        <v>469736707</v>
      </c>
      <c r="I484" s="8">
        <v>29185572</v>
      </c>
      <c r="J484" s="8">
        <v>498922279</v>
      </c>
      <c r="K484" s="8">
        <v>472598615</v>
      </c>
      <c r="L484" s="8">
        <v>26323664</v>
      </c>
      <c r="M484" s="9">
        <f t="shared" si="28"/>
        <v>5.2761051386121804E-2</v>
      </c>
      <c r="N484" s="8">
        <v>34718458</v>
      </c>
      <c r="O484" s="8">
        <f t="shared" si="29"/>
        <v>533640737</v>
      </c>
      <c r="P484" s="8">
        <v>61042122</v>
      </c>
      <c r="Q484" s="9">
        <f t="shared" si="30"/>
        <v>0.114388047552674</v>
      </c>
      <c r="R484" s="8">
        <v>55966873</v>
      </c>
      <c r="S484" s="8">
        <v>10275132</v>
      </c>
      <c r="T484" s="8">
        <f t="shared" si="31"/>
        <v>66242005</v>
      </c>
      <c r="U484" s="8">
        <v>529338664</v>
      </c>
      <c r="V484" s="8">
        <v>219444589</v>
      </c>
      <c r="W484" s="8">
        <v>309894075</v>
      </c>
    </row>
    <row r="485" spans="1:23" x14ac:dyDescent="0.25">
      <c r="A485" s="4">
        <v>53</v>
      </c>
      <c r="B485" s="4">
        <v>6920520</v>
      </c>
      <c r="C485" t="s">
        <v>58</v>
      </c>
      <c r="D485" s="5">
        <v>2008</v>
      </c>
      <c r="E485" s="5" t="str">
        <f>VLOOKUP(C485,hospital_index!A:C,2, FALSE)</f>
        <v>DRG</v>
      </c>
      <c r="F485" s="5" t="str">
        <f>VLOOKUP(C485,hospital_index!A:C,3, FALSE)</f>
        <v>No</v>
      </c>
      <c r="G485" s="8">
        <v>994205507</v>
      </c>
      <c r="H485" s="8">
        <v>502598485</v>
      </c>
      <c r="I485" s="8">
        <v>34508647</v>
      </c>
      <c r="J485" s="8">
        <v>537107132</v>
      </c>
      <c r="K485" s="8">
        <v>529137960</v>
      </c>
      <c r="L485" s="8">
        <v>7969172</v>
      </c>
      <c r="M485" s="9">
        <f t="shared" si="28"/>
        <v>1.4837211284693945E-2</v>
      </c>
      <c r="N485" s="8">
        <v>-3431227</v>
      </c>
      <c r="O485" s="8">
        <f t="shared" si="29"/>
        <v>533675905</v>
      </c>
      <c r="P485" s="8">
        <v>4537945</v>
      </c>
      <c r="Q485" s="9">
        <f t="shared" si="30"/>
        <v>8.503185093207459E-3</v>
      </c>
      <c r="R485" s="8">
        <v>65907474</v>
      </c>
      <c r="S485" s="8">
        <v>12918575</v>
      </c>
      <c r="T485" s="8">
        <f t="shared" si="31"/>
        <v>78826049</v>
      </c>
      <c r="U485" s="8">
        <v>561516317</v>
      </c>
      <c r="V485" s="8">
        <v>240673302</v>
      </c>
      <c r="W485" s="8">
        <v>320843015</v>
      </c>
    </row>
    <row r="486" spans="1:23" x14ac:dyDescent="0.25">
      <c r="A486" s="4">
        <v>53</v>
      </c>
      <c r="B486" s="4">
        <v>6920520</v>
      </c>
      <c r="C486" t="s">
        <v>58</v>
      </c>
      <c r="D486" s="5">
        <v>2009</v>
      </c>
      <c r="E486" s="5" t="str">
        <f>VLOOKUP(C486,hospital_index!A:C,2, FALSE)</f>
        <v>DRG</v>
      </c>
      <c r="F486" s="5" t="str">
        <f>VLOOKUP(C486,hospital_index!A:C,3, FALSE)</f>
        <v>No</v>
      </c>
      <c r="G486" s="8">
        <v>1088336496</v>
      </c>
      <c r="H486" s="8">
        <v>553280965</v>
      </c>
      <c r="I486" s="8">
        <v>36999388</v>
      </c>
      <c r="J486" s="8">
        <v>590280353</v>
      </c>
      <c r="K486" s="8">
        <v>576571351</v>
      </c>
      <c r="L486" s="8">
        <v>13709002</v>
      </c>
      <c r="M486" s="9">
        <f t="shared" si="28"/>
        <v>2.3224560889289838E-2</v>
      </c>
      <c r="N486" s="8">
        <v>-82833</v>
      </c>
      <c r="O486" s="8">
        <f t="shared" si="29"/>
        <v>590197520</v>
      </c>
      <c r="P486" s="8">
        <v>13626169</v>
      </c>
      <c r="Q486" s="9">
        <f t="shared" si="30"/>
        <v>2.3087472478705094E-2</v>
      </c>
      <c r="R486" s="8">
        <v>82935261</v>
      </c>
      <c r="S486" s="8">
        <v>13214083</v>
      </c>
      <c r="T486" s="8">
        <f t="shared" si="31"/>
        <v>96149344</v>
      </c>
      <c r="U486" s="8">
        <v>566095193</v>
      </c>
      <c r="V486" s="8">
        <v>264947309</v>
      </c>
      <c r="W486" s="8">
        <v>301147884</v>
      </c>
    </row>
    <row r="487" spans="1:23" x14ac:dyDescent="0.25">
      <c r="A487" s="4">
        <v>53</v>
      </c>
      <c r="B487" s="4">
        <v>6920520</v>
      </c>
      <c r="C487" t="s">
        <v>58</v>
      </c>
      <c r="D487" s="5">
        <v>2010</v>
      </c>
      <c r="E487" s="5" t="str">
        <f>VLOOKUP(C487,hospital_index!A:C,2, FALSE)</f>
        <v>DRG</v>
      </c>
      <c r="F487" s="5" t="str">
        <f>VLOOKUP(C487,hospital_index!A:C,3, FALSE)</f>
        <v>No</v>
      </c>
      <c r="G487" s="8">
        <v>1116621366</v>
      </c>
      <c r="H487" s="8">
        <v>586054184</v>
      </c>
      <c r="I487" s="8">
        <v>35209142</v>
      </c>
      <c r="J487" s="8">
        <v>621263326</v>
      </c>
      <c r="K487" s="8">
        <v>593644429</v>
      </c>
      <c r="L487" s="8">
        <v>27618896</v>
      </c>
      <c r="M487" s="9">
        <f t="shared" si="28"/>
        <v>4.4456021857630139E-2</v>
      </c>
      <c r="N487" s="8">
        <v>2726624</v>
      </c>
      <c r="O487" s="8">
        <f t="shared" si="29"/>
        <v>623989950</v>
      </c>
      <c r="P487" s="8">
        <v>30345521</v>
      </c>
      <c r="Q487" s="9">
        <f t="shared" si="30"/>
        <v>4.863142587472763E-2</v>
      </c>
      <c r="R487" s="8">
        <v>73015786</v>
      </c>
      <c r="S487" s="8">
        <v>14228237</v>
      </c>
      <c r="T487" s="8">
        <f t="shared" si="31"/>
        <v>87244023</v>
      </c>
      <c r="U487" s="8">
        <v>566641322</v>
      </c>
      <c r="V487" s="8">
        <v>281221316</v>
      </c>
      <c r="W487" s="8">
        <v>285420006</v>
      </c>
    </row>
    <row r="488" spans="1:23" x14ac:dyDescent="0.25">
      <c r="A488" s="4">
        <v>53</v>
      </c>
      <c r="B488" s="4">
        <v>6920520</v>
      </c>
      <c r="C488" t="s">
        <v>58</v>
      </c>
      <c r="D488" s="5">
        <v>2011</v>
      </c>
      <c r="E488" s="5" t="str">
        <f>VLOOKUP(C488,hospital_index!A:C,2, FALSE)</f>
        <v>DRG</v>
      </c>
      <c r="F488" s="5" t="str">
        <f>VLOOKUP(C488,hospital_index!A:C,3, FALSE)</f>
        <v>No</v>
      </c>
      <c r="G488" s="8">
        <v>1158312860</v>
      </c>
      <c r="H488" s="8">
        <v>607494171</v>
      </c>
      <c r="I488" s="8">
        <v>41792823</v>
      </c>
      <c r="J488" s="8">
        <v>649286993</v>
      </c>
      <c r="K488" s="8">
        <v>626457691</v>
      </c>
      <c r="L488" s="8">
        <v>22829302</v>
      </c>
      <c r="M488" s="9">
        <f t="shared" si="28"/>
        <v>3.5160571898288438E-2</v>
      </c>
      <c r="N488" s="8">
        <v>8263829</v>
      </c>
      <c r="O488" s="8">
        <f t="shared" si="29"/>
        <v>657550822</v>
      </c>
      <c r="P488" s="8">
        <v>31093131</v>
      </c>
      <c r="Q488" s="9">
        <f t="shared" si="30"/>
        <v>4.7286278048330077E-2</v>
      </c>
      <c r="R488" s="8">
        <v>54877632</v>
      </c>
      <c r="S488" s="8">
        <v>14271979</v>
      </c>
      <c r="T488" s="8">
        <f t="shared" si="31"/>
        <v>69149611</v>
      </c>
      <c r="U488" s="8">
        <v>587658481</v>
      </c>
      <c r="V488" s="8">
        <v>307201904</v>
      </c>
      <c r="W488" s="8">
        <v>280456577</v>
      </c>
    </row>
    <row r="489" spans="1:23" x14ac:dyDescent="0.25">
      <c r="A489" s="4">
        <v>53</v>
      </c>
      <c r="B489" s="4">
        <v>6920520</v>
      </c>
      <c r="C489" t="s">
        <v>58</v>
      </c>
      <c r="D489" s="5">
        <v>2012</v>
      </c>
      <c r="E489" s="5" t="str">
        <f>VLOOKUP(C489,hospital_index!A:C,2, FALSE)</f>
        <v>DRG</v>
      </c>
      <c r="F489" s="5" t="str">
        <f>VLOOKUP(C489,hospital_index!A:C,3, FALSE)</f>
        <v>No</v>
      </c>
      <c r="G489" s="8">
        <v>1167745634</v>
      </c>
      <c r="H489" s="8">
        <v>588750854</v>
      </c>
      <c r="I489" s="8">
        <v>41661314</v>
      </c>
      <c r="J489" s="8">
        <v>630412168</v>
      </c>
      <c r="K489" s="8">
        <v>622036587</v>
      </c>
      <c r="L489" s="8">
        <v>8375581</v>
      </c>
      <c r="M489" s="9">
        <f t="shared" si="28"/>
        <v>1.3285880928618116E-2</v>
      </c>
      <c r="N489" s="8">
        <v>37577</v>
      </c>
      <c r="O489" s="8">
        <f t="shared" si="29"/>
        <v>630449745</v>
      </c>
      <c r="P489" s="8">
        <v>8413158</v>
      </c>
      <c r="Q489" s="9">
        <f t="shared" si="30"/>
        <v>1.3344692525809491E-2</v>
      </c>
      <c r="R489" s="8">
        <v>61608201</v>
      </c>
      <c r="S489" s="8">
        <v>12937236</v>
      </c>
      <c r="T489" s="8">
        <f t="shared" si="31"/>
        <v>74545437</v>
      </c>
      <c r="U489" s="8">
        <v>599194204</v>
      </c>
      <c r="V489" s="8">
        <v>334649641</v>
      </c>
      <c r="W489" s="8">
        <v>264544563</v>
      </c>
    </row>
    <row r="490" spans="1:23" x14ac:dyDescent="0.25">
      <c r="A490" s="4">
        <v>53</v>
      </c>
      <c r="B490" s="4">
        <v>6920520</v>
      </c>
      <c r="C490" t="s">
        <v>58</v>
      </c>
      <c r="D490" s="5">
        <v>2013</v>
      </c>
      <c r="E490" s="5" t="str">
        <f>VLOOKUP(C490,hospital_index!A:C,2, FALSE)</f>
        <v>DRG</v>
      </c>
      <c r="F490" s="5" t="str">
        <f>VLOOKUP(C490,hospital_index!A:C,3, FALSE)</f>
        <v>No</v>
      </c>
      <c r="G490" s="8">
        <v>1172821704</v>
      </c>
      <c r="H490" s="8">
        <v>594306026</v>
      </c>
      <c r="I490" s="8">
        <v>55433705</v>
      </c>
      <c r="J490" s="8">
        <v>649739731</v>
      </c>
      <c r="K490" s="8">
        <v>607691124</v>
      </c>
      <c r="L490" s="8">
        <v>42048607</v>
      </c>
      <c r="M490" s="9">
        <f t="shared" si="28"/>
        <v>6.4716077829016116E-2</v>
      </c>
      <c r="N490" s="8">
        <v>-1644281</v>
      </c>
      <c r="O490" s="8">
        <f t="shared" si="29"/>
        <v>648095450</v>
      </c>
      <c r="P490" s="8">
        <v>40404326</v>
      </c>
      <c r="Q490" s="9">
        <f t="shared" si="30"/>
        <v>6.2343171827544848E-2</v>
      </c>
      <c r="R490" s="8">
        <v>62192571</v>
      </c>
      <c r="S490" s="8">
        <v>9546043</v>
      </c>
      <c r="T490" s="8">
        <f t="shared" si="31"/>
        <v>71738614</v>
      </c>
      <c r="U490" s="8">
        <v>607947411</v>
      </c>
      <c r="V490" s="8">
        <v>358785886</v>
      </c>
      <c r="W490" s="8">
        <v>249161525</v>
      </c>
    </row>
    <row r="491" spans="1:23" x14ac:dyDescent="0.25">
      <c r="A491" s="4">
        <v>53</v>
      </c>
      <c r="B491" s="4">
        <v>6920520</v>
      </c>
      <c r="C491" t="s">
        <v>58</v>
      </c>
      <c r="D491" s="5">
        <v>2014</v>
      </c>
      <c r="E491" s="5" t="str">
        <f>VLOOKUP(C491,hospital_index!A:C,2, FALSE)</f>
        <v>DRG</v>
      </c>
      <c r="F491" s="5" t="str">
        <f>VLOOKUP(C491,hospital_index!A:C,3, FALSE)</f>
        <v>No</v>
      </c>
      <c r="G491" s="8">
        <v>1221859686</v>
      </c>
      <c r="H491" s="8">
        <v>608553018</v>
      </c>
      <c r="I491" s="8">
        <v>56211270</v>
      </c>
      <c r="J491" s="8">
        <v>664764289</v>
      </c>
      <c r="K491" s="8">
        <v>676558362</v>
      </c>
      <c r="L491" s="8">
        <v>-11794074</v>
      </c>
      <c r="M491" s="9">
        <f t="shared" si="28"/>
        <v>-1.7741738229864509E-2</v>
      </c>
      <c r="N491" s="8">
        <v>71734</v>
      </c>
      <c r="O491" s="8">
        <f t="shared" si="29"/>
        <v>664836023</v>
      </c>
      <c r="P491" s="8">
        <v>-11722340</v>
      </c>
      <c r="Q491" s="9">
        <f t="shared" si="30"/>
        <v>-1.7631926662313242E-2</v>
      </c>
      <c r="R491" s="8">
        <v>25308442</v>
      </c>
      <c r="S491" s="8">
        <v>5140731</v>
      </c>
      <c r="T491" s="8">
        <f t="shared" si="31"/>
        <v>30449173</v>
      </c>
      <c r="U491" s="8">
        <v>617947907</v>
      </c>
      <c r="V491" s="8">
        <v>382002104</v>
      </c>
      <c r="W491" s="8">
        <v>235945804</v>
      </c>
    </row>
    <row r="492" spans="1:23" x14ac:dyDescent="0.25">
      <c r="A492" s="4">
        <v>53</v>
      </c>
      <c r="B492" s="4">
        <v>6920520</v>
      </c>
      <c r="C492" t="s">
        <v>58</v>
      </c>
      <c r="D492" s="5">
        <v>2015</v>
      </c>
      <c r="E492" s="5" t="str">
        <f>VLOOKUP(C492,hospital_index!A:C,2, FALSE)</f>
        <v>DRG</v>
      </c>
      <c r="F492" s="5" t="str">
        <f>VLOOKUP(C492,hospital_index!A:C,3, FALSE)</f>
        <v>No</v>
      </c>
      <c r="G492" s="8">
        <v>1368418440</v>
      </c>
      <c r="H492" s="8">
        <v>687482350</v>
      </c>
      <c r="I492" s="8">
        <v>78779707</v>
      </c>
      <c r="J492" s="8">
        <v>766262057</v>
      </c>
      <c r="K492" s="8">
        <v>758176450</v>
      </c>
      <c r="L492" s="8">
        <v>8085607</v>
      </c>
      <c r="M492" s="9">
        <f t="shared" si="28"/>
        <v>1.0552012756126852E-2</v>
      </c>
      <c r="N492" s="8">
        <v>32811545</v>
      </c>
      <c r="O492" s="8">
        <f t="shared" si="29"/>
        <v>799073602</v>
      </c>
      <c r="P492" s="8">
        <v>40897152</v>
      </c>
      <c r="Q492" s="9">
        <f t="shared" si="30"/>
        <v>5.118070713090582E-2</v>
      </c>
      <c r="R492" s="8">
        <v>25877622</v>
      </c>
      <c r="S492" s="8">
        <v>793197</v>
      </c>
      <c r="T492" s="8">
        <f t="shared" si="31"/>
        <v>26670819</v>
      </c>
      <c r="U492" s="8">
        <v>640216498</v>
      </c>
      <c r="V492" s="8">
        <v>405245685</v>
      </c>
      <c r="W492" s="8">
        <v>234970813</v>
      </c>
    </row>
    <row r="493" spans="1:23" x14ac:dyDescent="0.25">
      <c r="A493" s="4">
        <v>53</v>
      </c>
      <c r="B493" s="4">
        <v>6920520</v>
      </c>
      <c r="C493" t="s">
        <v>58</v>
      </c>
      <c r="D493" s="5">
        <v>2016</v>
      </c>
      <c r="E493" s="5" t="str">
        <f>VLOOKUP(C493,hospital_index!A:C,2, FALSE)</f>
        <v>DRG</v>
      </c>
      <c r="F493" s="5" t="str">
        <f>VLOOKUP(C493,hospital_index!A:C,3, FALSE)</f>
        <v>No</v>
      </c>
      <c r="G493" s="8">
        <v>1530841610</v>
      </c>
      <c r="H493" s="8">
        <v>732768296</v>
      </c>
      <c r="I493" s="8">
        <v>84358121</v>
      </c>
      <c r="J493" s="8">
        <v>817126417</v>
      </c>
      <c r="K493" s="8">
        <v>819397172</v>
      </c>
      <c r="L493" s="8">
        <v>-2270755</v>
      </c>
      <c r="M493" s="9">
        <f t="shared" si="28"/>
        <v>-2.7789518889094976E-3</v>
      </c>
      <c r="N493" s="8">
        <v>-822641</v>
      </c>
      <c r="O493" s="8">
        <f t="shared" si="29"/>
        <v>816303776</v>
      </c>
      <c r="P493" s="8">
        <v>-3093396</v>
      </c>
      <c r="Q493" s="9">
        <f t="shared" si="30"/>
        <v>-3.7895157304772774E-3</v>
      </c>
      <c r="R493" s="8">
        <v>18273212</v>
      </c>
      <c r="S493" s="8">
        <v>4106924</v>
      </c>
      <c r="T493" s="8">
        <f t="shared" si="31"/>
        <v>22380136</v>
      </c>
      <c r="U493" s="8">
        <v>650769107</v>
      </c>
      <c r="V493" s="8">
        <v>432919164</v>
      </c>
      <c r="W493" s="8">
        <v>217849943</v>
      </c>
    </row>
    <row r="494" spans="1:23" x14ac:dyDescent="0.25">
      <c r="A494" s="4">
        <v>53</v>
      </c>
      <c r="B494" s="4">
        <v>6920520</v>
      </c>
      <c r="C494" t="s">
        <v>58</v>
      </c>
      <c r="D494" s="5">
        <v>2017</v>
      </c>
      <c r="E494" s="5" t="str">
        <f>VLOOKUP(C494,hospital_index!A:C,2, FALSE)</f>
        <v>DRG</v>
      </c>
      <c r="F494" s="5" t="str">
        <f>VLOOKUP(C494,hospital_index!A:C,3, FALSE)</f>
        <v>No</v>
      </c>
      <c r="G494" s="8">
        <v>1606387414</v>
      </c>
      <c r="H494" s="8">
        <v>757863724</v>
      </c>
      <c r="I494" s="8">
        <v>76982561</v>
      </c>
      <c r="J494" s="8">
        <v>834846285</v>
      </c>
      <c r="K494" s="8">
        <v>841157493</v>
      </c>
      <c r="L494" s="8">
        <v>-6311208</v>
      </c>
      <c r="M494" s="9">
        <f t="shared" si="28"/>
        <v>-7.5597246024757718E-3</v>
      </c>
      <c r="N494" s="8">
        <v>2084543</v>
      </c>
      <c r="O494" s="8">
        <f t="shared" si="29"/>
        <v>836930828</v>
      </c>
      <c r="P494" s="8">
        <v>-4226665</v>
      </c>
      <c r="Q494" s="9">
        <f t="shared" si="30"/>
        <v>-5.0501963347441663E-3</v>
      </c>
      <c r="R494" s="8">
        <v>27826139</v>
      </c>
      <c r="S494" s="8">
        <v>3930994</v>
      </c>
      <c r="T494" s="8">
        <f t="shared" si="31"/>
        <v>31757133</v>
      </c>
      <c r="U494" s="8">
        <v>667917229</v>
      </c>
      <c r="V494" s="8">
        <v>454812266</v>
      </c>
      <c r="W494" s="8">
        <v>213104963</v>
      </c>
    </row>
    <row r="495" spans="1:23" x14ac:dyDescent="0.25">
      <c r="A495" s="4">
        <v>53</v>
      </c>
      <c r="B495" s="4">
        <v>6920520</v>
      </c>
      <c r="C495" t="s">
        <v>58</v>
      </c>
      <c r="D495" s="5">
        <v>2018</v>
      </c>
      <c r="E495" s="5" t="str">
        <f>VLOOKUP(C495,hospital_index!A:C,2, FALSE)</f>
        <v>DRG</v>
      </c>
      <c r="F495" s="5" t="str">
        <f>VLOOKUP(C495,hospital_index!A:C,3, FALSE)</f>
        <v>No</v>
      </c>
      <c r="G495" s="8">
        <v>1730144198</v>
      </c>
      <c r="H495" s="8">
        <v>793830250</v>
      </c>
      <c r="I495" s="8">
        <v>109025031</v>
      </c>
      <c r="J495" s="8">
        <v>902855281</v>
      </c>
      <c r="K495" s="8">
        <v>910990763</v>
      </c>
      <c r="L495" s="8">
        <v>-8135482</v>
      </c>
      <c r="M495" s="9">
        <f t="shared" si="28"/>
        <v>-9.0108372528863792E-3</v>
      </c>
      <c r="N495" s="8">
        <v>-6143135</v>
      </c>
      <c r="O495" s="8">
        <f t="shared" si="29"/>
        <v>896712146</v>
      </c>
      <c r="P495" s="8">
        <v>-14278617</v>
      </c>
      <c r="Q495" s="9">
        <f t="shared" si="30"/>
        <v>-1.5923300541531866E-2</v>
      </c>
      <c r="R495" s="8">
        <v>32000476</v>
      </c>
      <c r="S495" s="8">
        <v>7545017</v>
      </c>
      <c r="T495" s="8">
        <f t="shared" si="31"/>
        <v>39545493</v>
      </c>
      <c r="U495" s="8">
        <v>693121921</v>
      </c>
      <c r="V495" s="8">
        <v>475955801</v>
      </c>
      <c r="W495" s="8">
        <v>217166120</v>
      </c>
    </row>
    <row r="496" spans="1:23" x14ac:dyDescent="0.25">
      <c r="A496" s="4">
        <v>54</v>
      </c>
      <c r="B496" s="4">
        <v>6920296</v>
      </c>
      <c r="C496" t="s">
        <v>59</v>
      </c>
      <c r="D496" s="5">
        <v>2006</v>
      </c>
      <c r="E496" s="5" t="str">
        <f>VLOOKUP(C496,hospital_index!A:C,2, FALSE)</f>
        <v>DRG</v>
      </c>
      <c r="F496" s="5" t="str">
        <f>VLOOKUP(C496,hospital_index!A:C,3, FALSE)</f>
        <v>No</v>
      </c>
      <c r="G496" s="8">
        <v>124497356</v>
      </c>
      <c r="H496" s="8">
        <v>61251463</v>
      </c>
      <c r="I496" s="8">
        <v>668534</v>
      </c>
      <c r="J496" s="8">
        <v>61919997</v>
      </c>
      <c r="K496" s="8">
        <v>63543720</v>
      </c>
      <c r="L496" s="8">
        <v>-1623723</v>
      </c>
      <c r="M496" s="9">
        <f t="shared" si="28"/>
        <v>-2.6222917937156878E-2</v>
      </c>
      <c r="N496" s="8">
        <v>498713</v>
      </c>
      <c r="O496" s="8">
        <f t="shared" si="29"/>
        <v>62418710</v>
      </c>
      <c r="P496" s="8">
        <v>-1125010</v>
      </c>
      <c r="Q496" s="9">
        <f t="shared" si="30"/>
        <v>-1.8023602217988804E-2</v>
      </c>
      <c r="R496" s="8">
        <v>8814130</v>
      </c>
      <c r="S496" s="8">
        <v>2327000</v>
      </c>
      <c r="T496" s="8">
        <f t="shared" si="31"/>
        <v>11141130</v>
      </c>
      <c r="U496" s="8" t="s">
        <v>21</v>
      </c>
      <c r="V496" s="8" t="s">
        <v>21</v>
      </c>
      <c r="W496" s="8" t="s">
        <v>21</v>
      </c>
    </row>
    <row r="497" spans="1:23" x14ac:dyDescent="0.25">
      <c r="A497" s="4">
        <v>54</v>
      </c>
      <c r="B497" s="4">
        <v>6920296</v>
      </c>
      <c r="C497" t="s">
        <v>59</v>
      </c>
      <c r="D497" s="5">
        <v>2007</v>
      </c>
      <c r="E497" s="5" t="str">
        <f>VLOOKUP(C497,hospital_index!A:C,2, FALSE)</f>
        <v>DRG</v>
      </c>
      <c r="F497" s="5" t="str">
        <f>VLOOKUP(C497,hospital_index!A:C,3, FALSE)</f>
        <v>No</v>
      </c>
      <c r="G497" s="8">
        <v>136676104</v>
      </c>
      <c r="H497" s="8">
        <v>68816739</v>
      </c>
      <c r="I497" s="8">
        <v>772926</v>
      </c>
      <c r="J497" s="8">
        <v>69589665</v>
      </c>
      <c r="K497" s="8">
        <v>67085157</v>
      </c>
      <c r="L497" s="8">
        <v>2504508</v>
      </c>
      <c r="M497" s="9">
        <f t="shared" si="28"/>
        <v>3.5989654498264939E-2</v>
      </c>
      <c r="N497" s="8">
        <v>1825509</v>
      </c>
      <c r="O497" s="8">
        <f t="shared" si="29"/>
        <v>71415174</v>
      </c>
      <c r="P497" s="8">
        <v>4330017</v>
      </c>
      <c r="Q497" s="9">
        <f t="shared" si="30"/>
        <v>6.0631610307355692E-2</v>
      </c>
      <c r="R497" s="8">
        <v>11232607</v>
      </c>
      <c r="S497" s="8">
        <v>3147221</v>
      </c>
      <c r="T497" s="8">
        <f t="shared" si="31"/>
        <v>14379828</v>
      </c>
      <c r="U497" s="8">
        <v>51465454</v>
      </c>
      <c r="V497" s="8">
        <v>28732743</v>
      </c>
      <c r="W497" s="8">
        <v>22732711</v>
      </c>
    </row>
    <row r="498" spans="1:23" x14ac:dyDescent="0.25">
      <c r="A498" s="4">
        <v>54</v>
      </c>
      <c r="B498" s="4">
        <v>6920296</v>
      </c>
      <c r="C498" t="s">
        <v>59</v>
      </c>
      <c r="D498" s="5">
        <v>2008</v>
      </c>
      <c r="E498" s="5" t="str">
        <f>VLOOKUP(C498,hospital_index!A:C,2, FALSE)</f>
        <v>DRG</v>
      </c>
      <c r="F498" s="5" t="str">
        <f>VLOOKUP(C498,hospital_index!A:C,3, FALSE)</f>
        <v>No</v>
      </c>
      <c r="G498" s="8">
        <v>153131813</v>
      </c>
      <c r="H498" s="8">
        <v>78665442</v>
      </c>
      <c r="I498" s="8">
        <v>724253</v>
      </c>
      <c r="J498" s="8">
        <v>75190624</v>
      </c>
      <c r="K498" s="8">
        <v>71491954</v>
      </c>
      <c r="L498" s="8">
        <v>3698670</v>
      </c>
      <c r="M498" s="9">
        <f t="shared" si="28"/>
        <v>4.9190574612068654E-2</v>
      </c>
      <c r="N498" s="8">
        <v>-339360</v>
      </c>
      <c r="O498" s="8">
        <f t="shared" si="29"/>
        <v>74851264</v>
      </c>
      <c r="P498" s="8">
        <v>3359310</v>
      </c>
      <c r="Q498" s="9">
        <f t="shared" si="30"/>
        <v>4.4879803232180555E-2</v>
      </c>
      <c r="R498" s="8">
        <v>11956775</v>
      </c>
      <c r="S498" s="8">
        <v>5006117</v>
      </c>
      <c r="T498" s="8">
        <f t="shared" si="31"/>
        <v>16962892</v>
      </c>
      <c r="U498" s="8">
        <v>54224349</v>
      </c>
      <c r="V498" s="8">
        <v>31559813</v>
      </c>
      <c r="W498" s="8">
        <v>22664536</v>
      </c>
    </row>
    <row r="499" spans="1:23" x14ac:dyDescent="0.25">
      <c r="A499" s="4">
        <v>54</v>
      </c>
      <c r="B499" s="4">
        <v>6920296</v>
      </c>
      <c r="C499" t="s">
        <v>59</v>
      </c>
      <c r="D499" s="5">
        <v>2009</v>
      </c>
      <c r="E499" s="5" t="str">
        <f>VLOOKUP(C499,hospital_index!A:C,2, FALSE)</f>
        <v>DRG</v>
      </c>
      <c r="F499" s="5" t="str">
        <f>VLOOKUP(C499,hospital_index!A:C,3, FALSE)</f>
        <v>No</v>
      </c>
      <c r="G499" s="8">
        <v>170028572</v>
      </c>
      <c r="H499" s="8">
        <v>86957292</v>
      </c>
      <c r="I499" s="8">
        <v>1280929</v>
      </c>
      <c r="J499" s="8">
        <v>88238221</v>
      </c>
      <c r="K499" s="8">
        <v>81040275</v>
      </c>
      <c r="L499" s="8">
        <v>7197946</v>
      </c>
      <c r="M499" s="9">
        <f t="shared" si="28"/>
        <v>8.1574015414476675E-2</v>
      </c>
      <c r="N499" s="8">
        <v>-618503</v>
      </c>
      <c r="O499" s="8">
        <f t="shared" si="29"/>
        <v>87619718</v>
      </c>
      <c r="P499" s="8">
        <v>6579443</v>
      </c>
      <c r="Q499" s="9">
        <f t="shared" si="30"/>
        <v>7.5090894494775712E-2</v>
      </c>
      <c r="R499" s="8">
        <v>17343528</v>
      </c>
      <c r="S499" s="8">
        <v>5548865</v>
      </c>
      <c r="T499" s="8">
        <f t="shared" si="31"/>
        <v>22892393</v>
      </c>
      <c r="U499" s="8">
        <v>54880639</v>
      </c>
      <c r="V499" s="8">
        <v>33762926</v>
      </c>
      <c r="W499" s="8">
        <v>21117713</v>
      </c>
    </row>
    <row r="500" spans="1:23" x14ac:dyDescent="0.25">
      <c r="A500" s="4">
        <v>54</v>
      </c>
      <c r="B500" s="4">
        <v>6920296</v>
      </c>
      <c r="C500" t="s">
        <v>59</v>
      </c>
      <c r="D500" s="5">
        <v>2010</v>
      </c>
      <c r="E500" s="5" t="str">
        <f>VLOOKUP(C500,hospital_index!A:C,2, FALSE)</f>
        <v>DRG</v>
      </c>
      <c r="F500" s="5" t="str">
        <f>VLOOKUP(C500,hospital_index!A:C,3, FALSE)</f>
        <v>No</v>
      </c>
      <c r="G500" s="8">
        <v>172028985</v>
      </c>
      <c r="H500" s="8">
        <v>90768956</v>
      </c>
      <c r="I500" s="8">
        <v>828161</v>
      </c>
      <c r="J500" s="8">
        <v>91597117</v>
      </c>
      <c r="K500" s="8">
        <v>83564077</v>
      </c>
      <c r="L500" s="8">
        <v>8033040</v>
      </c>
      <c r="M500" s="9">
        <f t="shared" si="28"/>
        <v>8.7699703474291665E-2</v>
      </c>
      <c r="N500" s="8">
        <v>1635948</v>
      </c>
      <c r="O500" s="8">
        <f t="shared" si="29"/>
        <v>93233065</v>
      </c>
      <c r="P500" s="8">
        <v>9668988</v>
      </c>
      <c r="Q500" s="9">
        <f t="shared" si="30"/>
        <v>0.1037077135670698</v>
      </c>
      <c r="R500" s="8">
        <v>14078805</v>
      </c>
      <c r="S500" s="8">
        <v>5211615</v>
      </c>
      <c r="T500" s="8">
        <f t="shared" si="31"/>
        <v>19290420</v>
      </c>
      <c r="U500" s="8">
        <v>57758360</v>
      </c>
      <c r="V500" s="8">
        <v>36417743</v>
      </c>
      <c r="W500" s="8">
        <v>21340617</v>
      </c>
    </row>
    <row r="501" spans="1:23" x14ac:dyDescent="0.25">
      <c r="A501" s="4">
        <v>54</v>
      </c>
      <c r="B501" s="4">
        <v>6920296</v>
      </c>
      <c r="C501" t="s">
        <v>59</v>
      </c>
      <c r="D501" s="5">
        <v>2011</v>
      </c>
      <c r="E501" s="5" t="str">
        <f>VLOOKUP(C501,hospital_index!A:C,2, FALSE)</f>
        <v>DRG</v>
      </c>
      <c r="F501" s="5" t="str">
        <f>VLOOKUP(C501,hospital_index!A:C,3, FALSE)</f>
        <v>No</v>
      </c>
      <c r="G501" s="8">
        <v>176771351</v>
      </c>
      <c r="H501" s="8">
        <v>93737459</v>
      </c>
      <c r="I501" s="8">
        <v>1462483</v>
      </c>
      <c r="J501" s="8">
        <v>95199942</v>
      </c>
      <c r="K501" s="8">
        <v>87415868</v>
      </c>
      <c r="L501" s="8">
        <v>7784074</v>
      </c>
      <c r="M501" s="9">
        <f t="shared" si="28"/>
        <v>8.1765533008412966E-2</v>
      </c>
      <c r="N501" s="8">
        <v>2832014</v>
      </c>
      <c r="O501" s="8">
        <f t="shared" si="29"/>
        <v>98031956</v>
      </c>
      <c r="P501" s="8">
        <v>10616088</v>
      </c>
      <c r="Q501" s="9">
        <f t="shared" si="30"/>
        <v>0.10829211650127638</v>
      </c>
      <c r="R501" s="8">
        <v>11278686</v>
      </c>
      <c r="S501" s="8">
        <v>4349890</v>
      </c>
      <c r="T501" s="8">
        <f t="shared" si="31"/>
        <v>15628576</v>
      </c>
      <c r="U501" s="8">
        <v>60697996</v>
      </c>
      <c r="V501" s="8">
        <v>39192464</v>
      </c>
      <c r="W501" s="8">
        <v>21505532</v>
      </c>
    </row>
    <row r="502" spans="1:23" x14ac:dyDescent="0.25">
      <c r="A502" s="4">
        <v>54</v>
      </c>
      <c r="B502" s="4">
        <v>6920296</v>
      </c>
      <c r="C502" t="s">
        <v>59</v>
      </c>
      <c r="D502" s="5">
        <v>2012</v>
      </c>
      <c r="E502" s="5" t="str">
        <f>VLOOKUP(C502,hospital_index!A:C,2, FALSE)</f>
        <v>DRG</v>
      </c>
      <c r="F502" s="5" t="str">
        <f>VLOOKUP(C502,hospital_index!A:C,3, FALSE)</f>
        <v>No</v>
      </c>
      <c r="G502" s="8">
        <v>172688582</v>
      </c>
      <c r="H502" s="8">
        <v>86175425</v>
      </c>
      <c r="I502" s="8">
        <v>655331</v>
      </c>
      <c r="J502" s="8">
        <v>86830756</v>
      </c>
      <c r="K502" s="8">
        <v>81155850</v>
      </c>
      <c r="L502" s="8">
        <v>5674906</v>
      </c>
      <c r="M502" s="9">
        <f t="shared" si="28"/>
        <v>6.5355943693499577E-2</v>
      </c>
      <c r="N502" s="8">
        <v>0</v>
      </c>
      <c r="O502" s="8">
        <f t="shared" si="29"/>
        <v>86830756</v>
      </c>
      <c r="P502" s="8">
        <v>5674906</v>
      </c>
      <c r="Q502" s="9">
        <f t="shared" si="30"/>
        <v>6.5355943693499577E-2</v>
      </c>
      <c r="R502" s="8">
        <v>12500807</v>
      </c>
      <c r="S502" s="8">
        <v>3716184</v>
      </c>
      <c r="T502" s="8">
        <f t="shared" si="31"/>
        <v>16216991</v>
      </c>
      <c r="U502" s="8">
        <v>62877334</v>
      </c>
      <c r="V502" s="8">
        <v>42249084</v>
      </c>
      <c r="W502" s="8">
        <v>20628250</v>
      </c>
    </row>
    <row r="503" spans="1:23" x14ac:dyDescent="0.25">
      <c r="A503" s="4">
        <v>54</v>
      </c>
      <c r="B503" s="4">
        <v>6920296</v>
      </c>
      <c r="C503" t="s">
        <v>59</v>
      </c>
      <c r="D503" s="5">
        <v>2013</v>
      </c>
      <c r="E503" s="5" t="str">
        <f>VLOOKUP(C503,hospital_index!A:C,2, FALSE)</f>
        <v>DRG</v>
      </c>
      <c r="F503" s="5" t="str">
        <f>VLOOKUP(C503,hospital_index!A:C,3, FALSE)</f>
        <v>No</v>
      </c>
      <c r="G503" s="8">
        <v>174563713</v>
      </c>
      <c r="H503" s="8">
        <v>84628752</v>
      </c>
      <c r="I503" s="8">
        <v>2345099</v>
      </c>
      <c r="J503" s="8">
        <v>86973851</v>
      </c>
      <c r="K503" s="8">
        <v>81386112</v>
      </c>
      <c r="L503" s="8">
        <v>5587739</v>
      </c>
      <c r="M503" s="9">
        <f t="shared" si="28"/>
        <v>6.4246195100640072E-2</v>
      </c>
      <c r="N503" s="8">
        <v>0</v>
      </c>
      <c r="O503" s="8">
        <f t="shared" si="29"/>
        <v>86973851</v>
      </c>
      <c r="P503" s="8">
        <v>5587739</v>
      </c>
      <c r="Q503" s="9">
        <f t="shared" si="30"/>
        <v>6.4246195100640072E-2</v>
      </c>
      <c r="R503" s="8">
        <v>12784133</v>
      </c>
      <c r="S503" s="8">
        <v>2675143</v>
      </c>
      <c r="T503" s="8">
        <f t="shared" si="31"/>
        <v>15459276</v>
      </c>
      <c r="U503" s="8">
        <v>64629977</v>
      </c>
      <c r="V503" s="8">
        <v>45113963</v>
      </c>
      <c r="W503" s="8">
        <v>19516014</v>
      </c>
    </row>
    <row r="504" spans="1:23" x14ac:dyDescent="0.25">
      <c r="A504" s="4">
        <v>54</v>
      </c>
      <c r="B504" s="4">
        <v>6920296</v>
      </c>
      <c r="C504" t="s">
        <v>59</v>
      </c>
      <c r="D504" s="5">
        <v>2014</v>
      </c>
      <c r="E504" s="5" t="str">
        <f>VLOOKUP(C504,hospital_index!A:C,2, FALSE)</f>
        <v>DRG</v>
      </c>
      <c r="F504" s="5" t="str">
        <f>VLOOKUP(C504,hospital_index!A:C,3, FALSE)</f>
        <v>No</v>
      </c>
      <c r="G504" s="8">
        <v>191911246</v>
      </c>
      <c r="H504" s="8">
        <v>91082774</v>
      </c>
      <c r="I504" s="8">
        <v>1771688</v>
      </c>
      <c r="J504" s="8">
        <v>92854462</v>
      </c>
      <c r="K504" s="8">
        <v>94803001</v>
      </c>
      <c r="L504" s="8">
        <v>-1948539</v>
      </c>
      <c r="M504" s="9">
        <f t="shared" si="28"/>
        <v>-2.0984872003243098E-2</v>
      </c>
      <c r="N504" s="8">
        <v>0</v>
      </c>
      <c r="O504" s="8">
        <f t="shared" si="29"/>
        <v>92854462</v>
      </c>
      <c r="P504" s="8">
        <v>-1948539</v>
      </c>
      <c r="Q504" s="9">
        <f t="shared" si="30"/>
        <v>-2.0984872003243098E-2</v>
      </c>
      <c r="R504" s="8">
        <v>5288577</v>
      </c>
      <c r="S504" s="8">
        <v>1609012</v>
      </c>
      <c r="T504" s="8">
        <f t="shared" si="31"/>
        <v>6897589</v>
      </c>
      <c r="U504" s="8">
        <v>65842977</v>
      </c>
      <c r="V504" s="8">
        <v>48190256</v>
      </c>
      <c r="W504" s="8">
        <v>17652721</v>
      </c>
    </row>
    <row r="505" spans="1:23" x14ac:dyDescent="0.25">
      <c r="A505" s="4">
        <v>54</v>
      </c>
      <c r="B505" s="4">
        <v>6920296</v>
      </c>
      <c r="C505" t="s">
        <v>59</v>
      </c>
      <c r="D505" s="5">
        <v>2015</v>
      </c>
      <c r="E505" s="5" t="str">
        <f>VLOOKUP(C505,hospital_index!A:C,2, FALSE)</f>
        <v>DRG</v>
      </c>
      <c r="F505" s="5" t="str">
        <f>VLOOKUP(C505,hospital_index!A:C,3, FALSE)</f>
        <v>No</v>
      </c>
      <c r="G505" s="8">
        <v>205399289</v>
      </c>
      <c r="H505" s="8">
        <v>97395905</v>
      </c>
      <c r="I505" s="8">
        <v>3632893</v>
      </c>
      <c r="J505" s="8">
        <v>101028798</v>
      </c>
      <c r="K505" s="8">
        <v>99520711</v>
      </c>
      <c r="L505" s="8">
        <v>1508088</v>
      </c>
      <c r="M505" s="9">
        <f t="shared" si="28"/>
        <v>1.4927308152275552E-2</v>
      </c>
      <c r="N505" s="8">
        <v>2944682</v>
      </c>
      <c r="O505" s="8">
        <f t="shared" si="29"/>
        <v>103973480</v>
      </c>
      <c r="P505" s="8">
        <v>4452770</v>
      </c>
      <c r="Q505" s="9">
        <f t="shared" si="30"/>
        <v>4.2826016788127128E-2</v>
      </c>
      <c r="R505" s="8">
        <v>5312639</v>
      </c>
      <c r="S505" s="8">
        <v>811488</v>
      </c>
      <c r="T505" s="8">
        <f t="shared" si="31"/>
        <v>6124127</v>
      </c>
      <c r="U505" s="8">
        <v>67843897</v>
      </c>
      <c r="V505" s="8">
        <v>51166765</v>
      </c>
      <c r="W505" s="8">
        <v>16677132</v>
      </c>
    </row>
    <row r="506" spans="1:23" x14ac:dyDescent="0.25">
      <c r="A506" s="4">
        <v>54</v>
      </c>
      <c r="B506" s="4">
        <v>6920296</v>
      </c>
      <c r="C506" t="s">
        <v>59</v>
      </c>
      <c r="D506" s="5">
        <v>2016</v>
      </c>
      <c r="E506" s="5" t="str">
        <f>VLOOKUP(C506,hospital_index!A:C,2, FALSE)</f>
        <v>DRG</v>
      </c>
      <c r="F506" s="5" t="str">
        <f>VLOOKUP(C506,hospital_index!A:C,3, FALSE)</f>
        <v>No</v>
      </c>
      <c r="G506" s="8">
        <v>221024784</v>
      </c>
      <c r="H506" s="8">
        <v>98743630</v>
      </c>
      <c r="I506" s="8">
        <v>1775976</v>
      </c>
      <c r="J506" s="8">
        <v>100519606</v>
      </c>
      <c r="K506" s="8">
        <v>106875043</v>
      </c>
      <c r="L506" s="8">
        <v>-6355436</v>
      </c>
      <c r="M506" s="9">
        <f t="shared" si="28"/>
        <v>-6.3225834768990241E-2</v>
      </c>
      <c r="N506" s="8">
        <v>166642</v>
      </c>
      <c r="O506" s="8">
        <f t="shared" si="29"/>
        <v>100686248</v>
      </c>
      <c r="P506" s="8">
        <v>-6188794</v>
      </c>
      <c r="Q506" s="9">
        <f t="shared" si="30"/>
        <v>-6.1466129912796034E-2</v>
      </c>
      <c r="R506" s="8">
        <v>3827518</v>
      </c>
      <c r="S506" s="8">
        <v>1096345</v>
      </c>
      <c r="T506" s="8">
        <f t="shared" si="31"/>
        <v>4923863</v>
      </c>
      <c r="U506" s="8">
        <v>71541428</v>
      </c>
      <c r="V506" s="8">
        <v>53888316</v>
      </c>
      <c r="W506" s="8">
        <v>17653112</v>
      </c>
    </row>
    <row r="507" spans="1:23" x14ac:dyDescent="0.25">
      <c r="A507" s="4">
        <v>54</v>
      </c>
      <c r="B507" s="4">
        <v>6920296</v>
      </c>
      <c r="C507" t="s">
        <v>59</v>
      </c>
      <c r="D507" s="5">
        <v>2017</v>
      </c>
      <c r="E507" s="5" t="str">
        <f>VLOOKUP(C507,hospital_index!A:C,2, FALSE)</f>
        <v>DRG</v>
      </c>
      <c r="F507" s="5" t="str">
        <f>VLOOKUP(C507,hospital_index!A:C,3, FALSE)</f>
        <v>No</v>
      </c>
      <c r="G507" s="8">
        <v>242289142</v>
      </c>
      <c r="H507" s="8">
        <v>106159895</v>
      </c>
      <c r="I507" s="8">
        <v>2709209</v>
      </c>
      <c r="J507" s="8">
        <v>108869104</v>
      </c>
      <c r="K507" s="8">
        <v>111916684</v>
      </c>
      <c r="L507" s="8">
        <v>-3047580</v>
      </c>
      <c r="M507" s="9">
        <f t="shared" si="28"/>
        <v>-2.7993065874777477E-2</v>
      </c>
      <c r="N507" s="8">
        <v>265128</v>
      </c>
      <c r="O507" s="8">
        <f t="shared" si="29"/>
        <v>109134232</v>
      </c>
      <c r="P507" s="8">
        <v>-2782452</v>
      </c>
      <c r="Q507" s="9">
        <f t="shared" si="30"/>
        <v>-2.5495684983608078E-2</v>
      </c>
      <c r="R507" s="8">
        <v>6190341</v>
      </c>
      <c r="S507" s="8">
        <v>1297481</v>
      </c>
      <c r="T507" s="8">
        <f t="shared" si="31"/>
        <v>7487822</v>
      </c>
      <c r="U507" s="8">
        <v>73475838</v>
      </c>
      <c r="V507" s="8">
        <v>56302699</v>
      </c>
      <c r="W507" s="8">
        <v>17173139</v>
      </c>
    </row>
    <row r="508" spans="1:23" x14ac:dyDescent="0.25">
      <c r="A508" s="4">
        <v>54</v>
      </c>
      <c r="B508" s="4">
        <v>6920296</v>
      </c>
      <c r="C508" t="s">
        <v>59</v>
      </c>
      <c r="D508" s="5">
        <v>2018</v>
      </c>
      <c r="E508" s="5" t="str">
        <f>VLOOKUP(C508,hospital_index!A:C,2, FALSE)</f>
        <v>DRG</v>
      </c>
      <c r="F508" s="5" t="str">
        <f>VLOOKUP(C508,hospital_index!A:C,3, FALSE)</f>
        <v>No</v>
      </c>
      <c r="G508" s="8">
        <v>260373214</v>
      </c>
      <c r="H508" s="8">
        <v>113954173</v>
      </c>
      <c r="I508" s="8">
        <v>1425909</v>
      </c>
      <c r="J508" s="8">
        <v>115380082</v>
      </c>
      <c r="K508" s="8">
        <v>121770729</v>
      </c>
      <c r="L508" s="8">
        <v>-6390649</v>
      </c>
      <c r="M508" s="9">
        <f t="shared" si="28"/>
        <v>-5.5387800816435545E-2</v>
      </c>
      <c r="N508" s="8">
        <v>-201775</v>
      </c>
      <c r="O508" s="8">
        <f t="shared" si="29"/>
        <v>115178307</v>
      </c>
      <c r="P508" s="8">
        <v>-6592424</v>
      </c>
      <c r="Q508" s="9">
        <f t="shared" si="30"/>
        <v>-5.7236680862134917E-2</v>
      </c>
      <c r="R508" s="8">
        <v>6984458</v>
      </c>
      <c r="S508" s="8">
        <v>2128525</v>
      </c>
      <c r="T508" s="8">
        <f t="shared" si="31"/>
        <v>9112983</v>
      </c>
      <c r="U508" s="8">
        <v>74652627</v>
      </c>
      <c r="V508" s="8">
        <v>58520085</v>
      </c>
      <c r="W508" s="8">
        <v>16132542</v>
      </c>
    </row>
    <row r="509" spans="1:23" x14ac:dyDescent="0.25">
      <c r="A509" s="4">
        <v>55</v>
      </c>
      <c r="B509" s="4">
        <v>6920725</v>
      </c>
      <c r="C509" t="s">
        <v>60</v>
      </c>
      <c r="D509" s="5">
        <v>2006</v>
      </c>
      <c r="E509" s="5" t="str">
        <f>VLOOKUP(C509,hospital_index!A:C,2, FALSE)</f>
        <v>B</v>
      </c>
      <c r="F509" s="5" t="str">
        <f>VLOOKUP(C509,hospital_index!A:C,3, FALSE)</f>
        <v>Yes</v>
      </c>
      <c r="G509" s="8">
        <v>50771242</v>
      </c>
      <c r="H509" s="8">
        <v>32608588</v>
      </c>
      <c r="I509" s="8">
        <v>745235</v>
      </c>
      <c r="J509" s="8">
        <v>33353823</v>
      </c>
      <c r="K509" s="8">
        <v>32279633</v>
      </c>
      <c r="L509" s="8">
        <v>1074190</v>
      </c>
      <c r="M509" s="9">
        <f t="shared" si="28"/>
        <v>3.2205903353267777E-2</v>
      </c>
      <c r="N509" s="8">
        <v>296867</v>
      </c>
      <c r="O509" s="8">
        <f t="shared" si="29"/>
        <v>33650690</v>
      </c>
      <c r="P509" s="8">
        <v>1371057</v>
      </c>
      <c r="Q509" s="9">
        <f t="shared" si="30"/>
        <v>4.0743800498593045E-2</v>
      </c>
      <c r="R509" s="8">
        <v>2286840</v>
      </c>
      <c r="S509" s="8">
        <v>1415000</v>
      </c>
      <c r="T509" s="8">
        <f t="shared" si="31"/>
        <v>3701840</v>
      </c>
      <c r="U509" s="8" t="s">
        <v>21</v>
      </c>
      <c r="V509" s="8" t="s">
        <v>21</v>
      </c>
      <c r="W509" s="8" t="s">
        <v>21</v>
      </c>
    </row>
    <row r="510" spans="1:23" x14ac:dyDescent="0.25">
      <c r="A510" s="4">
        <v>55</v>
      </c>
      <c r="B510" s="4">
        <v>6920725</v>
      </c>
      <c r="C510" t="s">
        <v>60</v>
      </c>
      <c r="D510" s="5">
        <v>2007</v>
      </c>
      <c r="E510" s="5" t="str">
        <f>VLOOKUP(C510,hospital_index!A:C,2, FALSE)</f>
        <v>B</v>
      </c>
      <c r="F510" s="5" t="str">
        <f>VLOOKUP(C510,hospital_index!A:C,3, FALSE)</f>
        <v>Yes</v>
      </c>
      <c r="G510" s="8">
        <v>57058040</v>
      </c>
      <c r="H510" s="8">
        <v>32871065</v>
      </c>
      <c r="I510" s="8">
        <v>594676</v>
      </c>
      <c r="J510" s="8">
        <v>33465741</v>
      </c>
      <c r="K510" s="8">
        <v>34129605</v>
      </c>
      <c r="L510" s="8">
        <v>-663864</v>
      </c>
      <c r="M510" s="9">
        <f t="shared" si="28"/>
        <v>-1.983712238733934E-2</v>
      </c>
      <c r="N510" s="8">
        <v>1041771</v>
      </c>
      <c r="O510" s="8">
        <f t="shared" si="29"/>
        <v>34507512</v>
      </c>
      <c r="P510" s="8">
        <v>377907</v>
      </c>
      <c r="Q510" s="9">
        <f t="shared" si="30"/>
        <v>1.0951441529600859E-2</v>
      </c>
      <c r="R510" s="8">
        <v>3714591</v>
      </c>
      <c r="S510" s="8">
        <v>1733855</v>
      </c>
      <c r="T510" s="8">
        <f t="shared" si="31"/>
        <v>5448446</v>
      </c>
      <c r="U510" s="8">
        <v>14652225</v>
      </c>
      <c r="V510" s="8">
        <v>7100860</v>
      </c>
      <c r="W510" s="8">
        <v>7551365</v>
      </c>
    </row>
    <row r="511" spans="1:23" x14ac:dyDescent="0.25">
      <c r="A511" s="4">
        <v>55</v>
      </c>
      <c r="B511" s="4">
        <v>6920725</v>
      </c>
      <c r="C511" t="s">
        <v>60</v>
      </c>
      <c r="D511" s="5">
        <v>2008</v>
      </c>
      <c r="E511" s="5" t="str">
        <f>VLOOKUP(C511,hospital_index!A:C,2, FALSE)</f>
        <v>B</v>
      </c>
      <c r="F511" s="5" t="str">
        <f>VLOOKUP(C511,hospital_index!A:C,3, FALSE)</f>
        <v>Yes</v>
      </c>
      <c r="G511" s="8">
        <v>68669378</v>
      </c>
      <c r="H511" s="8">
        <v>37035375</v>
      </c>
      <c r="I511" s="8">
        <v>675057</v>
      </c>
      <c r="J511" s="8">
        <v>37710432</v>
      </c>
      <c r="K511" s="8">
        <v>37876755</v>
      </c>
      <c r="L511" s="8">
        <v>-166323</v>
      </c>
      <c r="M511" s="9">
        <f t="shared" si="28"/>
        <v>-4.4105302214517191E-3</v>
      </c>
      <c r="N511" s="8">
        <v>-741455</v>
      </c>
      <c r="O511" s="8">
        <f t="shared" si="29"/>
        <v>36968977</v>
      </c>
      <c r="P511" s="8">
        <v>-907778</v>
      </c>
      <c r="Q511" s="9">
        <f t="shared" si="30"/>
        <v>-2.4555129020746233E-2</v>
      </c>
      <c r="R511" s="8">
        <v>5302415</v>
      </c>
      <c r="S511" s="8">
        <v>1964848</v>
      </c>
      <c r="T511" s="8">
        <f t="shared" si="31"/>
        <v>7267263</v>
      </c>
      <c r="U511" s="8">
        <v>19869033</v>
      </c>
      <c r="V511" s="8">
        <v>7547200</v>
      </c>
      <c r="W511" s="8">
        <v>12327833</v>
      </c>
    </row>
    <row r="512" spans="1:23" x14ac:dyDescent="0.25">
      <c r="A512" s="4">
        <v>55</v>
      </c>
      <c r="B512" s="4">
        <v>6920725</v>
      </c>
      <c r="C512" t="s">
        <v>60</v>
      </c>
      <c r="D512" s="5">
        <v>2009</v>
      </c>
      <c r="E512" s="5" t="str">
        <f>VLOOKUP(C512,hospital_index!A:C,2, FALSE)</f>
        <v>B</v>
      </c>
      <c r="F512" s="5" t="str">
        <f>VLOOKUP(C512,hospital_index!A:C,3, FALSE)</f>
        <v>Yes</v>
      </c>
      <c r="G512" s="8">
        <v>71081188</v>
      </c>
      <c r="H512" s="8">
        <v>40497133</v>
      </c>
      <c r="I512" s="8">
        <v>889529</v>
      </c>
      <c r="J512" s="8">
        <v>41386662</v>
      </c>
      <c r="K512" s="8">
        <v>41313998</v>
      </c>
      <c r="L512" s="8">
        <v>72664</v>
      </c>
      <c r="M512" s="9">
        <f t="shared" si="28"/>
        <v>1.7557347340551408E-3</v>
      </c>
      <c r="N512" s="8">
        <v>-33190</v>
      </c>
      <c r="O512" s="8">
        <f t="shared" si="29"/>
        <v>41353472</v>
      </c>
      <c r="P512" s="8">
        <v>39474</v>
      </c>
      <c r="Q512" s="9">
        <f t="shared" si="30"/>
        <v>9.5455104712852167E-4</v>
      </c>
      <c r="R512" s="8">
        <v>7676977</v>
      </c>
      <c r="S512" s="8">
        <v>1601851</v>
      </c>
      <c r="T512" s="8">
        <f t="shared" si="31"/>
        <v>9278828</v>
      </c>
      <c r="U512" s="8">
        <v>24293734</v>
      </c>
      <c r="V512" s="8">
        <v>8770453</v>
      </c>
      <c r="W512" s="8">
        <v>15523281</v>
      </c>
    </row>
    <row r="513" spans="1:23" x14ac:dyDescent="0.25">
      <c r="A513" s="4">
        <v>55</v>
      </c>
      <c r="B513" s="4">
        <v>6920725</v>
      </c>
      <c r="C513" t="s">
        <v>60</v>
      </c>
      <c r="D513" s="5">
        <v>2010</v>
      </c>
      <c r="E513" s="5" t="str">
        <f>VLOOKUP(C513,hospital_index!A:C,2, FALSE)</f>
        <v>B</v>
      </c>
      <c r="F513" s="5" t="str">
        <f>VLOOKUP(C513,hospital_index!A:C,3, FALSE)</f>
        <v>Yes</v>
      </c>
      <c r="G513" s="8">
        <v>70613352</v>
      </c>
      <c r="H513" s="8">
        <v>43718339</v>
      </c>
      <c r="I513" s="8">
        <v>651443</v>
      </c>
      <c r="J513" s="8">
        <v>44369782</v>
      </c>
      <c r="K513" s="8">
        <v>43610095</v>
      </c>
      <c r="L513" s="8">
        <v>759686</v>
      </c>
      <c r="M513" s="9">
        <f t="shared" si="28"/>
        <v>1.7121697825786028E-2</v>
      </c>
      <c r="N513" s="8">
        <v>108329</v>
      </c>
      <c r="O513" s="8">
        <f t="shared" si="29"/>
        <v>44478111</v>
      </c>
      <c r="P513" s="8">
        <v>868015</v>
      </c>
      <c r="Q513" s="9">
        <f t="shared" si="30"/>
        <v>1.9515554516242831E-2</v>
      </c>
      <c r="R513" s="8">
        <v>5748522</v>
      </c>
      <c r="S513" s="8">
        <v>1091338</v>
      </c>
      <c r="T513" s="8">
        <f t="shared" si="31"/>
        <v>6839860</v>
      </c>
      <c r="U513" s="8">
        <v>27229497</v>
      </c>
      <c r="V513" s="8">
        <v>11731908</v>
      </c>
      <c r="W513" s="8">
        <v>15497589</v>
      </c>
    </row>
    <row r="514" spans="1:23" x14ac:dyDescent="0.25">
      <c r="A514" s="4">
        <v>55</v>
      </c>
      <c r="B514" s="4">
        <v>6920725</v>
      </c>
      <c r="C514" t="s">
        <v>60</v>
      </c>
      <c r="D514" s="5">
        <v>2011</v>
      </c>
      <c r="E514" s="5" t="str">
        <f>VLOOKUP(C514,hospital_index!A:C,2, FALSE)</f>
        <v>B</v>
      </c>
      <c r="F514" s="5" t="str">
        <f>VLOOKUP(C514,hospital_index!A:C,3, FALSE)</f>
        <v>Yes</v>
      </c>
      <c r="G514" s="8">
        <v>78374425</v>
      </c>
      <c r="H514" s="8">
        <v>45073397</v>
      </c>
      <c r="I514" s="8">
        <v>812196</v>
      </c>
      <c r="J514" s="8">
        <v>45885593</v>
      </c>
      <c r="K514" s="8">
        <v>47003680</v>
      </c>
      <c r="L514" s="8">
        <v>-1118087</v>
      </c>
      <c r="M514" s="9">
        <f t="shared" si="28"/>
        <v>-2.4366842115345441E-2</v>
      </c>
      <c r="N514" s="8">
        <v>109233</v>
      </c>
      <c r="O514" s="8">
        <f t="shared" si="29"/>
        <v>45994826</v>
      </c>
      <c r="P514" s="8">
        <v>-1008854</v>
      </c>
      <c r="Q514" s="9">
        <f t="shared" si="30"/>
        <v>-2.1934075802352203E-2</v>
      </c>
      <c r="R514" s="8">
        <v>5403213</v>
      </c>
      <c r="S514" s="8">
        <v>1529557</v>
      </c>
      <c r="T514" s="8">
        <f t="shared" si="31"/>
        <v>6932770</v>
      </c>
      <c r="U514" s="8">
        <v>29103686</v>
      </c>
      <c r="V514" s="8">
        <v>13754052</v>
      </c>
      <c r="W514" s="8">
        <v>15349634</v>
      </c>
    </row>
    <row r="515" spans="1:23" x14ac:dyDescent="0.25">
      <c r="A515" s="4">
        <v>55</v>
      </c>
      <c r="B515" s="4">
        <v>6920725</v>
      </c>
      <c r="C515" t="s">
        <v>60</v>
      </c>
      <c r="D515" s="5">
        <v>2012</v>
      </c>
      <c r="E515" s="5" t="str">
        <f>VLOOKUP(C515,hospital_index!A:C,2, FALSE)</f>
        <v>B</v>
      </c>
      <c r="F515" s="5" t="str">
        <f>VLOOKUP(C515,hospital_index!A:C,3, FALSE)</f>
        <v>Yes</v>
      </c>
      <c r="G515" s="8">
        <v>83392048</v>
      </c>
      <c r="H515" s="8">
        <v>44785314</v>
      </c>
      <c r="I515" s="8">
        <v>1143674</v>
      </c>
      <c r="J515" s="8">
        <v>45928988</v>
      </c>
      <c r="K515" s="8">
        <v>45486585</v>
      </c>
      <c r="L515" s="8">
        <v>442403</v>
      </c>
      <c r="M515" s="9">
        <f t="shared" ref="M515:M578" si="32">L515/J515</f>
        <v>9.6323263207976628E-3</v>
      </c>
      <c r="N515" s="8">
        <v>0</v>
      </c>
      <c r="O515" s="8">
        <f t="shared" ref="O515:O578" si="33">J515+N515</f>
        <v>45928988</v>
      </c>
      <c r="P515" s="8">
        <v>442403</v>
      </c>
      <c r="Q515" s="9">
        <f t="shared" ref="Q515:Q578" si="34">P515/O515</f>
        <v>9.6323263207976628E-3</v>
      </c>
      <c r="R515" s="8">
        <v>5731632</v>
      </c>
      <c r="S515" s="8">
        <v>1686233</v>
      </c>
      <c r="T515" s="8">
        <f t="shared" ref="T515:T578" si="35">R515+S515</f>
        <v>7417865</v>
      </c>
      <c r="U515" s="8">
        <v>26347379</v>
      </c>
      <c r="V515" s="8">
        <v>13218108</v>
      </c>
      <c r="W515" s="8">
        <v>13129271</v>
      </c>
    </row>
    <row r="516" spans="1:23" x14ac:dyDescent="0.25">
      <c r="A516" s="4">
        <v>55</v>
      </c>
      <c r="B516" s="4">
        <v>6920725</v>
      </c>
      <c r="C516" t="s">
        <v>60</v>
      </c>
      <c r="D516" s="5">
        <v>2013</v>
      </c>
      <c r="E516" s="5" t="str">
        <f>VLOOKUP(C516,hospital_index!A:C,2, FALSE)</f>
        <v>B</v>
      </c>
      <c r="F516" s="5" t="str">
        <f>VLOOKUP(C516,hospital_index!A:C,3, FALSE)</f>
        <v>Yes</v>
      </c>
      <c r="G516" s="8">
        <v>86334596</v>
      </c>
      <c r="H516" s="8">
        <v>47709992</v>
      </c>
      <c r="I516" s="8">
        <v>732191</v>
      </c>
      <c r="J516" s="8">
        <v>48442183</v>
      </c>
      <c r="K516" s="8">
        <v>50283165</v>
      </c>
      <c r="L516" s="8">
        <v>-1840982</v>
      </c>
      <c r="M516" s="9">
        <f t="shared" si="32"/>
        <v>-3.8003696076206968E-2</v>
      </c>
      <c r="N516" s="8">
        <v>0</v>
      </c>
      <c r="O516" s="8">
        <f t="shared" si="33"/>
        <v>48442183</v>
      </c>
      <c r="P516" s="8">
        <v>-1840982</v>
      </c>
      <c r="Q516" s="9">
        <f t="shared" si="34"/>
        <v>-3.8003696076206968E-2</v>
      </c>
      <c r="R516" s="8">
        <v>6043587</v>
      </c>
      <c r="S516" s="8">
        <v>1025216</v>
      </c>
      <c r="T516" s="8">
        <f t="shared" si="35"/>
        <v>7068803</v>
      </c>
      <c r="U516" s="8">
        <v>27357979</v>
      </c>
      <c r="V516" s="8">
        <v>15043483</v>
      </c>
      <c r="W516" s="8">
        <v>12314496</v>
      </c>
    </row>
    <row r="517" spans="1:23" x14ac:dyDescent="0.25">
      <c r="A517" s="4">
        <v>55</v>
      </c>
      <c r="B517" s="4">
        <v>6920725</v>
      </c>
      <c r="C517" t="s">
        <v>60</v>
      </c>
      <c r="D517" s="5">
        <v>2014</v>
      </c>
      <c r="E517" s="5" t="str">
        <f>VLOOKUP(C517,hospital_index!A:C,2, FALSE)</f>
        <v>B</v>
      </c>
      <c r="F517" s="5" t="str">
        <f>VLOOKUP(C517,hospital_index!A:C,3, FALSE)</f>
        <v>Yes</v>
      </c>
      <c r="G517" s="8">
        <v>91601575</v>
      </c>
      <c r="H517" s="8">
        <v>50706287</v>
      </c>
      <c r="I517" s="8">
        <v>1354225</v>
      </c>
      <c r="J517" s="8">
        <v>52060512</v>
      </c>
      <c r="K517" s="8">
        <v>49658588</v>
      </c>
      <c r="L517" s="8">
        <v>2401924</v>
      </c>
      <c r="M517" s="9">
        <f t="shared" si="32"/>
        <v>4.6137156699496154E-2</v>
      </c>
      <c r="O517" s="8">
        <f t="shared" si="33"/>
        <v>52060512</v>
      </c>
      <c r="P517" s="8">
        <v>2401924</v>
      </c>
      <c r="Q517" s="9">
        <f t="shared" si="34"/>
        <v>4.6137156699496154E-2</v>
      </c>
      <c r="R517" s="8">
        <v>1931973</v>
      </c>
      <c r="S517" s="8">
        <v>937022</v>
      </c>
      <c r="T517" s="8">
        <f t="shared" si="35"/>
        <v>2868995</v>
      </c>
      <c r="U517" s="8">
        <v>25877956</v>
      </c>
      <c r="V517" s="8">
        <v>14381520</v>
      </c>
      <c r="W517" s="8">
        <v>11496436</v>
      </c>
    </row>
    <row r="518" spans="1:23" x14ac:dyDescent="0.25">
      <c r="A518" s="4">
        <v>55</v>
      </c>
      <c r="B518" s="4">
        <v>6920725</v>
      </c>
      <c r="C518" t="s">
        <v>60</v>
      </c>
      <c r="D518" s="5">
        <v>2015</v>
      </c>
      <c r="E518" s="5" t="str">
        <f>VLOOKUP(C518,hospital_index!A:C,2, FALSE)</f>
        <v>B</v>
      </c>
      <c r="F518" s="5" t="str">
        <f>VLOOKUP(C518,hospital_index!A:C,3, FALSE)</f>
        <v>Yes</v>
      </c>
      <c r="G518" s="8">
        <v>104574926</v>
      </c>
      <c r="H518" s="8">
        <v>54328832</v>
      </c>
      <c r="I518" s="8">
        <v>3303703</v>
      </c>
      <c r="J518" s="8">
        <v>57632535</v>
      </c>
      <c r="K518" s="8">
        <v>61459937</v>
      </c>
      <c r="L518" s="8">
        <v>-3827402</v>
      </c>
      <c r="M518" s="9">
        <f t="shared" si="32"/>
        <v>-6.6410439866995269E-2</v>
      </c>
      <c r="N518" s="8">
        <v>505091</v>
      </c>
      <c r="O518" s="8">
        <f t="shared" si="33"/>
        <v>58137626</v>
      </c>
      <c r="P518" s="8">
        <v>-3322311</v>
      </c>
      <c r="Q518" s="9">
        <f t="shared" si="34"/>
        <v>-5.7145625450891302E-2</v>
      </c>
      <c r="R518" s="8">
        <v>2822560</v>
      </c>
      <c r="S518" s="8">
        <v>250570</v>
      </c>
      <c r="T518" s="8">
        <f t="shared" si="35"/>
        <v>3073130</v>
      </c>
      <c r="U518" s="8">
        <v>27378901</v>
      </c>
      <c r="V518" s="8">
        <v>16046709</v>
      </c>
      <c r="W518" s="8">
        <v>11332192</v>
      </c>
    </row>
    <row r="519" spans="1:23" x14ac:dyDescent="0.25">
      <c r="A519" s="4">
        <v>55</v>
      </c>
      <c r="B519" s="4">
        <v>6920725</v>
      </c>
      <c r="C519" t="s">
        <v>60</v>
      </c>
      <c r="D519" s="5">
        <v>2016</v>
      </c>
      <c r="E519" s="5" t="str">
        <f>VLOOKUP(C519,hospital_index!A:C,2, FALSE)</f>
        <v>B</v>
      </c>
      <c r="F519" s="5" t="str">
        <f>VLOOKUP(C519,hospital_index!A:C,3, FALSE)</f>
        <v>Yes</v>
      </c>
      <c r="G519" s="8">
        <v>119069693</v>
      </c>
      <c r="H519" s="8">
        <v>58624271</v>
      </c>
      <c r="I519" s="8">
        <v>2692790</v>
      </c>
      <c r="J519" s="8">
        <v>61317061</v>
      </c>
      <c r="K519" s="8">
        <v>67762618</v>
      </c>
      <c r="L519" s="8">
        <v>-6445557</v>
      </c>
      <c r="M519" s="9">
        <f t="shared" si="32"/>
        <v>-0.10511849222518999</v>
      </c>
      <c r="N519" s="8">
        <v>72228</v>
      </c>
      <c r="O519" s="8">
        <f t="shared" si="33"/>
        <v>61389289</v>
      </c>
      <c r="P519" s="8">
        <v>-6373329</v>
      </c>
      <c r="Q519" s="9">
        <f t="shared" si="34"/>
        <v>-0.10381825728589233</v>
      </c>
      <c r="R519" s="8">
        <v>1325297</v>
      </c>
      <c r="S519" s="8">
        <v>837796</v>
      </c>
      <c r="T519" s="8">
        <f t="shared" si="35"/>
        <v>2163093</v>
      </c>
      <c r="U519" s="8">
        <v>27900540</v>
      </c>
      <c r="V519" s="8">
        <v>17771758</v>
      </c>
      <c r="W519" s="8">
        <v>10128782</v>
      </c>
    </row>
    <row r="520" spans="1:23" x14ac:dyDescent="0.25">
      <c r="A520" s="4">
        <v>55</v>
      </c>
      <c r="B520" s="4">
        <v>6920725</v>
      </c>
      <c r="C520" t="s">
        <v>60</v>
      </c>
      <c r="D520" s="5">
        <v>2017</v>
      </c>
      <c r="E520" s="5" t="str">
        <f>VLOOKUP(C520,hospital_index!A:C,2, FALSE)</f>
        <v>B</v>
      </c>
      <c r="F520" s="5" t="str">
        <f>VLOOKUP(C520,hospital_index!A:C,3, FALSE)</f>
        <v>Yes</v>
      </c>
      <c r="G520" s="8">
        <v>135846340</v>
      </c>
      <c r="H520" s="8">
        <v>65233203</v>
      </c>
      <c r="I520" s="8">
        <v>2799286</v>
      </c>
      <c r="J520" s="8">
        <v>68032489</v>
      </c>
      <c r="K520" s="8">
        <v>68879125</v>
      </c>
      <c r="L520" s="8">
        <v>-846636</v>
      </c>
      <c r="M520" s="9">
        <f t="shared" si="32"/>
        <v>-1.2444583645910706E-2</v>
      </c>
      <c r="N520" s="8">
        <v>38653</v>
      </c>
      <c r="O520" s="8">
        <f t="shared" si="33"/>
        <v>68071142</v>
      </c>
      <c r="P520" s="8">
        <v>-807983</v>
      </c>
      <c r="Q520" s="9">
        <f t="shared" si="34"/>
        <v>-1.1869684807109598E-2</v>
      </c>
      <c r="R520" s="8">
        <v>2422198</v>
      </c>
      <c r="S520" s="8">
        <v>1474261</v>
      </c>
      <c r="T520" s="8">
        <f t="shared" si="35"/>
        <v>3896459</v>
      </c>
      <c r="U520" s="8">
        <v>28450177</v>
      </c>
      <c r="V520" s="8">
        <v>19437958</v>
      </c>
      <c r="W520" s="8">
        <v>9012219</v>
      </c>
    </row>
    <row r="521" spans="1:23" x14ac:dyDescent="0.25">
      <c r="A521" s="4">
        <v>55</v>
      </c>
      <c r="B521" s="4">
        <v>6920725</v>
      </c>
      <c r="C521" t="s">
        <v>60</v>
      </c>
      <c r="D521" s="5">
        <v>2018</v>
      </c>
      <c r="E521" s="5" t="str">
        <f>VLOOKUP(C521,hospital_index!A:C,2, FALSE)</f>
        <v>B</v>
      </c>
      <c r="F521" s="5" t="str">
        <f>VLOOKUP(C521,hospital_index!A:C,3, FALSE)</f>
        <v>Yes</v>
      </c>
      <c r="G521" s="8">
        <v>136638340</v>
      </c>
      <c r="H521" s="8">
        <v>63615756</v>
      </c>
      <c r="I521" s="8">
        <v>2799260</v>
      </c>
      <c r="J521" s="8">
        <v>66415016</v>
      </c>
      <c r="K521" s="8">
        <v>75103621</v>
      </c>
      <c r="L521" s="8">
        <v>-8688605</v>
      </c>
      <c r="M521" s="9">
        <f t="shared" si="32"/>
        <v>-0.13082290005019348</v>
      </c>
      <c r="N521" s="8">
        <v>72337</v>
      </c>
      <c r="O521" s="8">
        <f t="shared" si="33"/>
        <v>66487353</v>
      </c>
      <c r="P521" s="8">
        <v>-8616268</v>
      </c>
      <c r="Q521" s="9">
        <f t="shared" si="34"/>
        <v>-0.12959258582605929</v>
      </c>
      <c r="R521" s="8">
        <v>3419284</v>
      </c>
      <c r="S521" s="8">
        <v>845185</v>
      </c>
      <c r="T521" s="8">
        <f t="shared" si="35"/>
        <v>4264469</v>
      </c>
      <c r="U521" s="8">
        <v>29254294</v>
      </c>
      <c r="V521" s="8">
        <v>21019706</v>
      </c>
      <c r="W521" s="8">
        <v>8234588</v>
      </c>
    </row>
    <row r="522" spans="1:23" x14ac:dyDescent="0.25">
      <c r="A522" s="4">
        <v>56</v>
      </c>
      <c r="B522" s="4">
        <v>6920280</v>
      </c>
      <c r="C522" t="s">
        <v>61</v>
      </c>
      <c r="D522" s="5">
        <v>2006</v>
      </c>
      <c r="E522" s="5" t="str">
        <f>VLOOKUP(C522,hospital_index!A:C,2, FALSE)</f>
        <v>DRG</v>
      </c>
      <c r="F522" s="5" t="str">
        <f>VLOOKUP(C522,hospital_index!A:C,3, FALSE)</f>
        <v>No</v>
      </c>
      <c r="G522" s="8">
        <v>508362441</v>
      </c>
      <c r="H522" s="8">
        <v>235068366</v>
      </c>
      <c r="I522" s="8">
        <v>9412744</v>
      </c>
      <c r="J522" s="8">
        <v>244481110</v>
      </c>
      <c r="K522" s="8">
        <v>240575738</v>
      </c>
      <c r="L522" s="8">
        <v>3905372</v>
      </c>
      <c r="M522" s="9">
        <f t="shared" si="32"/>
        <v>1.5974125771925692E-2</v>
      </c>
      <c r="N522" s="8">
        <v>5318</v>
      </c>
      <c r="O522" s="8">
        <f t="shared" si="33"/>
        <v>244486428</v>
      </c>
      <c r="P522" s="8">
        <v>3910690</v>
      </c>
      <c r="Q522" s="9">
        <f t="shared" si="34"/>
        <v>1.5995530025903933E-2</v>
      </c>
      <c r="R522" s="8">
        <v>17634142</v>
      </c>
      <c r="S522" s="8">
        <v>10114631</v>
      </c>
      <c r="T522" s="8">
        <f t="shared" si="35"/>
        <v>27748773</v>
      </c>
      <c r="U522" s="8" t="s">
        <v>21</v>
      </c>
      <c r="V522" s="8" t="s">
        <v>21</v>
      </c>
      <c r="W522" s="8" t="s">
        <v>21</v>
      </c>
    </row>
    <row r="523" spans="1:23" x14ac:dyDescent="0.25">
      <c r="A523" s="4">
        <v>56</v>
      </c>
      <c r="B523" s="4">
        <v>6920280</v>
      </c>
      <c r="C523" t="s">
        <v>61</v>
      </c>
      <c r="D523" s="5">
        <v>2007</v>
      </c>
      <c r="E523" s="5" t="str">
        <f>VLOOKUP(C523,hospital_index!A:C,2, FALSE)</f>
        <v>DRG</v>
      </c>
      <c r="F523" s="5" t="str">
        <f>VLOOKUP(C523,hospital_index!A:C,3, FALSE)</f>
        <v>No</v>
      </c>
      <c r="G523" s="8">
        <v>561376155</v>
      </c>
      <c r="H523" s="8">
        <v>255841821</v>
      </c>
      <c r="I523" s="8">
        <v>12154110</v>
      </c>
      <c r="J523" s="8">
        <v>267995931</v>
      </c>
      <c r="K523" s="8">
        <v>261373636</v>
      </c>
      <c r="L523" s="8">
        <v>6622295</v>
      </c>
      <c r="M523" s="9">
        <f t="shared" si="32"/>
        <v>2.4710431144568386E-2</v>
      </c>
      <c r="N523" s="8">
        <v>22280</v>
      </c>
      <c r="O523" s="8">
        <f t="shared" si="33"/>
        <v>268018211</v>
      </c>
      <c r="P523" s="8">
        <v>6644575</v>
      </c>
      <c r="Q523" s="9">
        <f t="shared" si="34"/>
        <v>2.4791505678694349E-2</v>
      </c>
      <c r="R523" s="8">
        <v>22289558</v>
      </c>
      <c r="S523" s="8">
        <v>9081006</v>
      </c>
      <c r="T523" s="8">
        <f t="shared" si="35"/>
        <v>31370564</v>
      </c>
      <c r="U523" s="8">
        <v>330801938</v>
      </c>
      <c r="V523" s="8">
        <v>162572597</v>
      </c>
      <c r="W523" s="8">
        <v>168229341</v>
      </c>
    </row>
    <row r="524" spans="1:23" x14ac:dyDescent="0.25">
      <c r="A524" s="4">
        <v>56</v>
      </c>
      <c r="B524" s="4">
        <v>6920280</v>
      </c>
      <c r="C524" t="s">
        <v>61</v>
      </c>
      <c r="D524" s="5">
        <v>2008</v>
      </c>
      <c r="E524" s="5" t="str">
        <f>VLOOKUP(C524,hospital_index!A:C,2, FALSE)</f>
        <v>DRG</v>
      </c>
      <c r="F524" s="5" t="str">
        <f>VLOOKUP(C524,hospital_index!A:C,3, FALSE)</f>
        <v>No</v>
      </c>
      <c r="G524" s="8">
        <v>643286364</v>
      </c>
      <c r="H524" s="8">
        <v>288020670</v>
      </c>
      <c r="I524" s="8">
        <v>10510298</v>
      </c>
      <c r="J524" s="8">
        <v>298530968</v>
      </c>
      <c r="K524" s="8">
        <v>297150229</v>
      </c>
      <c r="L524" s="8">
        <v>1380739</v>
      </c>
      <c r="M524" s="9">
        <f t="shared" si="32"/>
        <v>4.6251114557736605E-3</v>
      </c>
      <c r="N524" s="8">
        <v>9729</v>
      </c>
      <c r="O524" s="8">
        <f t="shared" si="33"/>
        <v>298540697</v>
      </c>
      <c r="P524" s="8">
        <v>1390468</v>
      </c>
      <c r="Q524" s="9">
        <f t="shared" si="34"/>
        <v>4.6575492519869074E-3</v>
      </c>
      <c r="R524" s="8">
        <v>24641367</v>
      </c>
      <c r="S524" s="8">
        <v>14184625</v>
      </c>
      <c r="T524" s="8">
        <f t="shared" si="35"/>
        <v>38825992</v>
      </c>
      <c r="U524" s="8">
        <v>346933353</v>
      </c>
      <c r="V524" s="8">
        <v>178751358</v>
      </c>
      <c r="W524" s="8">
        <v>168181995</v>
      </c>
    </row>
    <row r="525" spans="1:23" x14ac:dyDescent="0.25">
      <c r="A525" s="4">
        <v>56</v>
      </c>
      <c r="B525" s="4">
        <v>6920280</v>
      </c>
      <c r="C525" t="s">
        <v>61</v>
      </c>
      <c r="D525" s="5">
        <v>2009</v>
      </c>
      <c r="E525" s="5" t="str">
        <f>VLOOKUP(C525,hospital_index!A:C,2, FALSE)</f>
        <v>DRG</v>
      </c>
      <c r="F525" s="5" t="str">
        <f>VLOOKUP(C525,hospital_index!A:C,3, FALSE)</f>
        <v>No</v>
      </c>
      <c r="G525" s="8">
        <v>698349000</v>
      </c>
      <c r="H525" s="8">
        <v>328014000</v>
      </c>
      <c r="I525" s="8">
        <v>10769000</v>
      </c>
      <c r="J525" s="8">
        <v>338783000</v>
      </c>
      <c r="K525" s="8">
        <v>312159000</v>
      </c>
      <c r="L525" s="8">
        <v>26624000</v>
      </c>
      <c r="M525" s="9">
        <f t="shared" si="32"/>
        <v>7.8587178223228443E-2</v>
      </c>
      <c r="N525" s="8">
        <v>422296</v>
      </c>
      <c r="O525" s="8">
        <f t="shared" si="33"/>
        <v>339205296</v>
      </c>
      <c r="P525" s="8">
        <v>27046296</v>
      </c>
      <c r="Q525" s="9">
        <f t="shared" si="34"/>
        <v>7.9734297544693994E-2</v>
      </c>
      <c r="R525" s="8">
        <v>24143256</v>
      </c>
      <c r="S525" s="8">
        <v>13454620</v>
      </c>
      <c r="T525" s="8">
        <f t="shared" si="35"/>
        <v>37597876</v>
      </c>
      <c r="U525" s="8">
        <v>352434569</v>
      </c>
      <c r="V525" s="8">
        <v>195470724</v>
      </c>
      <c r="W525" s="8">
        <v>156963845</v>
      </c>
    </row>
    <row r="526" spans="1:23" x14ac:dyDescent="0.25">
      <c r="A526" s="4">
        <v>56</v>
      </c>
      <c r="B526" s="4">
        <v>6920280</v>
      </c>
      <c r="C526" t="s">
        <v>61</v>
      </c>
      <c r="D526" s="5">
        <v>2010</v>
      </c>
      <c r="E526" s="5" t="str">
        <f>VLOOKUP(C526,hospital_index!A:C,2, FALSE)</f>
        <v>DRG</v>
      </c>
      <c r="F526" s="5" t="str">
        <f>VLOOKUP(C526,hospital_index!A:C,3, FALSE)</f>
        <v>No</v>
      </c>
      <c r="G526" s="8">
        <v>774762744</v>
      </c>
      <c r="H526" s="8">
        <v>337505646</v>
      </c>
      <c r="I526" s="8">
        <v>10101989</v>
      </c>
      <c r="J526" s="8">
        <v>352319635</v>
      </c>
      <c r="K526" s="8">
        <v>323952328</v>
      </c>
      <c r="L526" s="8">
        <v>28367307</v>
      </c>
      <c r="M526" s="9">
        <f t="shared" si="32"/>
        <v>8.0515827623402259E-2</v>
      </c>
      <c r="N526" s="8">
        <v>9625000</v>
      </c>
      <c r="O526" s="8">
        <f t="shared" si="33"/>
        <v>361944635</v>
      </c>
      <c r="P526" s="8">
        <v>37992307</v>
      </c>
      <c r="Q526" s="9">
        <f t="shared" si="34"/>
        <v>0.10496717819840043</v>
      </c>
      <c r="R526" s="8">
        <v>39267695</v>
      </c>
      <c r="S526" s="8">
        <v>4457343</v>
      </c>
      <c r="T526" s="8">
        <f t="shared" si="35"/>
        <v>43725038</v>
      </c>
      <c r="U526" s="8">
        <v>360746190</v>
      </c>
      <c r="V526" s="8">
        <v>213016800</v>
      </c>
      <c r="W526" s="8">
        <v>147729390</v>
      </c>
    </row>
    <row r="527" spans="1:23" x14ac:dyDescent="0.25">
      <c r="A527" s="4">
        <v>56</v>
      </c>
      <c r="B527" s="4">
        <v>6920280</v>
      </c>
      <c r="C527" t="s">
        <v>61</v>
      </c>
      <c r="D527" s="5">
        <v>2011</v>
      </c>
      <c r="E527" s="5" t="str">
        <f>VLOOKUP(C527,hospital_index!A:C,2, FALSE)</f>
        <v>DRG</v>
      </c>
      <c r="F527" s="5" t="str">
        <f>VLOOKUP(C527,hospital_index!A:C,3, FALSE)</f>
        <v>No</v>
      </c>
      <c r="G527" s="8">
        <v>836304408</v>
      </c>
      <c r="H527" s="8">
        <v>351989406</v>
      </c>
      <c r="I527" s="8">
        <v>11366897</v>
      </c>
      <c r="J527" s="8">
        <v>363356303</v>
      </c>
      <c r="K527" s="8">
        <v>343405823</v>
      </c>
      <c r="L527" s="8">
        <v>19950480</v>
      </c>
      <c r="M527" s="9">
        <f t="shared" si="32"/>
        <v>5.4906106857873879E-2</v>
      </c>
      <c r="N527" s="8">
        <v>-3149946</v>
      </c>
      <c r="O527" s="8">
        <f t="shared" si="33"/>
        <v>360206357</v>
      </c>
      <c r="P527" s="8">
        <v>16800534</v>
      </c>
      <c r="Q527" s="9">
        <f t="shared" si="34"/>
        <v>4.6641414493414954E-2</v>
      </c>
      <c r="R527" s="8">
        <v>37733938</v>
      </c>
      <c r="S527" s="8">
        <v>5893378</v>
      </c>
      <c r="T527" s="8">
        <f t="shared" si="35"/>
        <v>43627316</v>
      </c>
      <c r="U527" s="8">
        <v>377835082</v>
      </c>
      <c r="V527" s="8">
        <v>230173355</v>
      </c>
      <c r="W527" s="8">
        <v>147661727</v>
      </c>
    </row>
    <row r="528" spans="1:23" x14ac:dyDescent="0.25">
      <c r="A528" s="4">
        <v>56</v>
      </c>
      <c r="B528" s="4">
        <v>6920280</v>
      </c>
      <c r="C528" t="s">
        <v>61</v>
      </c>
      <c r="D528" s="5">
        <v>2012</v>
      </c>
      <c r="E528" s="5" t="str">
        <f>VLOOKUP(C528,hospital_index!A:C,2, FALSE)</f>
        <v>DRG</v>
      </c>
      <c r="F528" s="5" t="str">
        <f>VLOOKUP(C528,hospital_index!A:C,3, FALSE)</f>
        <v>No</v>
      </c>
      <c r="G528" s="8">
        <v>900006249</v>
      </c>
      <c r="H528" s="8">
        <v>375752274</v>
      </c>
      <c r="I528" s="8">
        <v>10185161</v>
      </c>
      <c r="J528" s="8">
        <v>385937435</v>
      </c>
      <c r="K528" s="8">
        <v>352796300</v>
      </c>
      <c r="L528" s="8">
        <v>33141135</v>
      </c>
      <c r="M528" s="9">
        <f t="shared" si="32"/>
        <v>8.5871781264235225E-2</v>
      </c>
      <c r="N528" s="8">
        <v>34489520</v>
      </c>
      <c r="O528" s="8">
        <f t="shared" si="33"/>
        <v>420426955</v>
      </c>
      <c r="P528" s="8">
        <v>67630655</v>
      </c>
      <c r="Q528" s="9">
        <f t="shared" si="34"/>
        <v>0.1608618434086844</v>
      </c>
      <c r="R528" s="8">
        <v>39020389</v>
      </c>
      <c r="S528" s="8">
        <v>2153508</v>
      </c>
      <c r="T528" s="8">
        <f t="shared" si="35"/>
        <v>41173897</v>
      </c>
      <c r="U528" s="8">
        <v>391319279</v>
      </c>
      <c r="V528" s="8">
        <v>248272601</v>
      </c>
      <c r="W528" s="8">
        <v>143046678</v>
      </c>
    </row>
    <row r="529" spans="1:23" x14ac:dyDescent="0.25">
      <c r="A529" s="4">
        <v>56</v>
      </c>
      <c r="B529" s="4">
        <v>6920280</v>
      </c>
      <c r="C529" t="s">
        <v>61</v>
      </c>
      <c r="D529" s="5">
        <v>2013</v>
      </c>
      <c r="E529" s="5" t="str">
        <f>VLOOKUP(C529,hospital_index!A:C,2, FALSE)</f>
        <v>DRG</v>
      </c>
      <c r="F529" s="5" t="str">
        <f>VLOOKUP(C529,hospital_index!A:C,3, FALSE)</f>
        <v>No</v>
      </c>
      <c r="G529" s="8">
        <v>985042432</v>
      </c>
      <c r="H529" s="8">
        <v>380559201</v>
      </c>
      <c r="I529" s="8">
        <v>12492862</v>
      </c>
      <c r="J529" s="8">
        <v>393052063</v>
      </c>
      <c r="K529" s="8">
        <v>368934963</v>
      </c>
      <c r="L529" s="8">
        <v>24117100</v>
      </c>
      <c r="M529" s="9">
        <f t="shared" si="32"/>
        <v>6.1358538143584301E-2</v>
      </c>
      <c r="N529" s="8">
        <v>20737</v>
      </c>
      <c r="O529" s="8">
        <f t="shared" si="33"/>
        <v>393072800</v>
      </c>
      <c r="P529" s="8">
        <v>24137837</v>
      </c>
      <c r="Q529" s="9">
        <f t="shared" si="34"/>
        <v>6.1408057235199182E-2</v>
      </c>
      <c r="R529" s="8">
        <v>38280445</v>
      </c>
      <c r="S529" s="8">
        <v>8042195</v>
      </c>
      <c r="T529" s="8">
        <f t="shared" si="35"/>
        <v>46322640</v>
      </c>
      <c r="U529" s="8">
        <v>403592931</v>
      </c>
      <c r="V529" s="8">
        <v>266430087</v>
      </c>
      <c r="W529" s="8">
        <v>137162844</v>
      </c>
    </row>
    <row r="530" spans="1:23" x14ac:dyDescent="0.25">
      <c r="A530" s="4">
        <v>56</v>
      </c>
      <c r="B530" s="4">
        <v>6920280</v>
      </c>
      <c r="C530" t="s">
        <v>61</v>
      </c>
      <c r="D530" s="5">
        <v>2014</v>
      </c>
      <c r="E530" s="5" t="str">
        <f>VLOOKUP(C530,hospital_index!A:C,2, FALSE)</f>
        <v>DRG</v>
      </c>
      <c r="F530" s="5" t="str">
        <f>VLOOKUP(C530,hospital_index!A:C,3, FALSE)</f>
        <v>No</v>
      </c>
      <c r="G530" s="8">
        <v>1142227320</v>
      </c>
      <c r="H530" s="8">
        <v>407824888</v>
      </c>
      <c r="I530" s="8">
        <v>10234376</v>
      </c>
      <c r="J530" s="8">
        <v>418059264</v>
      </c>
      <c r="K530" s="8">
        <v>373218246</v>
      </c>
      <c r="L530" s="8">
        <v>44841019</v>
      </c>
      <c r="M530" s="9">
        <f t="shared" si="32"/>
        <v>0.10725995776522249</v>
      </c>
      <c r="N530" s="8">
        <v>-19662</v>
      </c>
      <c r="O530" s="8">
        <f t="shared" si="33"/>
        <v>418039602</v>
      </c>
      <c r="P530" s="8">
        <v>44821357</v>
      </c>
      <c r="Q530" s="9">
        <f t="shared" si="34"/>
        <v>0.10721796878947368</v>
      </c>
      <c r="R530" s="8">
        <v>22987019</v>
      </c>
      <c r="S530" s="8">
        <v>7437055</v>
      </c>
      <c r="T530" s="8">
        <f t="shared" si="35"/>
        <v>30424074</v>
      </c>
      <c r="U530" s="8">
        <v>409811603</v>
      </c>
      <c r="V530" s="8">
        <v>284163530</v>
      </c>
      <c r="W530" s="8">
        <v>125648073</v>
      </c>
    </row>
    <row r="531" spans="1:23" x14ac:dyDescent="0.25">
      <c r="A531" s="4">
        <v>56</v>
      </c>
      <c r="B531" s="4">
        <v>6920280</v>
      </c>
      <c r="C531" t="s">
        <v>61</v>
      </c>
      <c r="D531" s="5">
        <v>2015</v>
      </c>
      <c r="E531" s="5" t="str">
        <f>VLOOKUP(C531,hospital_index!A:C,2, FALSE)</f>
        <v>DRG</v>
      </c>
      <c r="F531" s="5" t="str">
        <f>VLOOKUP(C531,hospital_index!A:C,3, FALSE)</f>
        <v>No</v>
      </c>
      <c r="G531" s="8">
        <v>1289980945</v>
      </c>
      <c r="H531" s="8">
        <v>445747256</v>
      </c>
      <c r="I531" s="8">
        <v>19132495</v>
      </c>
      <c r="J531" s="8">
        <v>464879752</v>
      </c>
      <c r="K531" s="8">
        <v>406552400</v>
      </c>
      <c r="L531" s="8">
        <v>58327351</v>
      </c>
      <c r="M531" s="9">
        <f t="shared" si="32"/>
        <v>0.1254676090947493</v>
      </c>
      <c r="N531" s="8">
        <v>0</v>
      </c>
      <c r="O531" s="8">
        <f t="shared" si="33"/>
        <v>464879752</v>
      </c>
      <c r="P531" s="8">
        <v>58327351</v>
      </c>
      <c r="Q531" s="9">
        <f t="shared" si="34"/>
        <v>0.1254676090947493</v>
      </c>
      <c r="R531" s="8">
        <v>11955163</v>
      </c>
      <c r="S531" s="8">
        <v>3389917</v>
      </c>
      <c r="T531" s="8">
        <f t="shared" si="35"/>
        <v>15345080</v>
      </c>
      <c r="U531" s="8">
        <v>425208543</v>
      </c>
      <c r="V531" s="8">
        <v>300633119</v>
      </c>
      <c r="W531" s="8">
        <v>124575424</v>
      </c>
    </row>
    <row r="532" spans="1:23" x14ac:dyDescent="0.25">
      <c r="A532" s="4">
        <v>56</v>
      </c>
      <c r="B532" s="4">
        <v>6920280</v>
      </c>
      <c r="C532" t="s">
        <v>61</v>
      </c>
      <c r="D532" s="5">
        <v>2016</v>
      </c>
      <c r="E532" s="5" t="str">
        <f>VLOOKUP(C532,hospital_index!A:C,2, FALSE)</f>
        <v>DRG</v>
      </c>
      <c r="F532" s="5" t="str">
        <f>VLOOKUP(C532,hospital_index!A:C,3, FALSE)</f>
        <v>No</v>
      </c>
      <c r="G532" s="8">
        <v>1390872781</v>
      </c>
      <c r="H532" s="8">
        <v>471734520</v>
      </c>
      <c r="I532" s="8">
        <v>13097972</v>
      </c>
      <c r="J532" s="8">
        <v>484832492</v>
      </c>
      <c r="K532" s="8">
        <v>434178533</v>
      </c>
      <c r="L532" s="8">
        <v>50653959</v>
      </c>
      <c r="M532" s="9">
        <f t="shared" si="32"/>
        <v>0.10447723664527005</v>
      </c>
      <c r="N532" s="8">
        <v>0</v>
      </c>
      <c r="O532" s="8">
        <f t="shared" si="33"/>
        <v>484832492</v>
      </c>
      <c r="P532" s="8">
        <v>50653959</v>
      </c>
      <c r="Q532" s="9">
        <f t="shared" si="34"/>
        <v>0.10447723664527005</v>
      </c>
      <c r="R532" s="8">
        <v>13844319</v>
      </c>
      <c r="S532" s="8">
        <v>5155658</v>
      </c>
      <c r="T532" s="8">
        <f t="shared" si="35"/>
        <v>18999977</v>
      </c>
      <c r="U532" s="8">
        <v>426899108</v>
      </c>
      <c r="V532" s="8">
        <v>316224130</v>
      </c>
      <c r="W532" s="8">
        <v>110674979</v>
      </c>
    </row>
    <row r="533" spans="1:23" x14ac:dyDescent="0.25">
      <c r="A533" s="4">
        <v>56</v>
      </c>
      <c r="B533" s="4">
        <v>6920280</v>
      </c>
      <c r="C533" t="s">
        <v>61</v>
      </c>
      <c r="D533" s="5">
        <v>2017</v>
      </c>
      <c r="E533" s="5" t="str">
        <f>VLOOKUP(C533,hospital_index!A:C,2, FALSE)</f>
        <v>DRG</v>
      </c>
      <c r="F533" s="5" t="str">
        <f>VLOOKUP(C533,hospital_index!A:C,3, FALSE)</f>
        <v>No</v>
      </c>
      <c r="G533" s="8">
        <v>1480866109</v>
      </c>
      <c r="H533" s="8">
        <v>475451494</v>
      </c>
      <c r="I533" s="8">
        <v>12459604</v>
      </c>
      <c r="J533" s="8">
        <v>487911098</v>
      </c>
      <c r="K533" s="8">
        <v>462200693</v>
      </c>
      <c r="L533" s="8">
        <v>25710405</v>
      </c>
      <c r="M533" s="9">
        <f t="shared" si="32"/>
        <v>5.2694855897702904E-2</v>
      </c>
      <c r="N533" s="8">
        <v>56728086</v>
      </c>
      <c r="O533" s="8">
        <f t="shared" si="33"/>
        <v>544639184</v>
      </c>
      <c r="P533" s="8">
        <v>82438491</v>
      </c>
      <c r="Q533" s="9">
        <f t="shared" si="34"/>
        <v>0.15136349609395713</v>
      </c>
      <c r="R533" s="8">
        <v>17941404</v>
      </c>
      <c r="S533" s="8">
        <v>7910658</v>
      </c>
      <c r="T533" s="8">
        <f t="shared" si="35"/>
        <v>25852062</v>
      </c>
      <c r="U533" s="8">
        <v>456340213</v>
      </c>
      <c r="V533" s="8">
        <v>333977531</v>
      </c>
      <c r="W533" s="8">
        <v>122362682</v>
      </c>
    </row>
    <row r="534" spans="1:23" x14ac:dyDescent="0.25">
      <c r="A534" s="4">
        <v>56</v>
      </c>
      <c r="B534" s="4">
        <v>6920280</v>
      </c>
      <c r="C534" t="s">
        <v>61</v>
      </c>
      <c r="D534" s="5">
        <v>2018</v>
      </c>
      <c r="E534" s="5" t="str">
        <f>VLOOKUP(C534,hospital_index!A:C,2, FALSE)</f>
        <v>DRG</v>
      </c>
      <c r="F534" s="5" t="str">
        <f>VLOOKUP(C534,hospital_index!A:C,3, FALSE)</f>
        <v>No</v>
      </c>
      <c r="G534" s="8">
        <v>1687371565</v>
      </c>
      <c r="H534" s="8">
        <v>531833378</v>
      </c>
      <c r="I534" s="8">
        <v>14799014</v>
      </c>
      <c r="J534" s="8">
        <v>546632392</v>
      </c>
      <c r="K534" s="8">
        <v>502060656</v>
      </c>
      <c r="L534" s="8">
        <v>44571736</v>
      </c>
      <c r="M534" s="9">
        <f t="shared" si="32"/>
        <v>8.1538775696995289E-2</v>
      </c>
      <c r="N534" s="8">
        <v>37880357</v>
      </c>
      <c r="O534" s="8">
        <f t="shared" si="33"/>
        <v>584512749</v>
      </c>
      <c r="P534" s="8">
        <v>81880357</v>
      </c>
      <c r="Q534" s="9">
        <f t="shared" si="34"/>
        <v>0.14008309851253561</v>
      </c>
      <c r="R534" s="8">
        <v>17127041</v>
      </c>
      <c r="S534" s="8">
        <v>10044151</v>
      </c>
      <c r="T534" s="8">
        <f t="shared" si="35"/>
        <v>27171192</v>
      </c>
      <c r="U534" s="8">
        <v>328904249</v>
      </c>
      <c r="V534" s="8">
        <v>213616390</v>
      </c>
      <c r="W534" s="8">
        <v>115287858</v>
      </c>
    </row>
    <row r="535" spans="1:23" x14ac:dyDescent="0.25">
      <c r="A535" s="4">
        <v>57</v>
      </c>
      <c r="B535" s="4">
        <v>6920160</v>
      </c>
      <c r="C535" t="s">
        <v>62</v>
      </c>
      <c r="D535" s="5">
        <v>2006</v>
      </c>
      <c r="E535" s="5" t="str">
        <f>VLOOKUP(C535,hospital_index!A:C,2, FALSE)</f>
        <v>DRG</v>
      </c>
      <c r="F535" s="5" t="str">
        <f>VLOOKUP(C535,hospital_index!A:C,3, FALSE)</f>
        <v>No</v>
      </c>
      <c r="G535" s="8">
        <v>703901053</v>
      </c>
      <c r="H535" s="8">
        <v>408340905</v>
      </c>
      <c r="I535" s="8">
        <v>14440978</v>
      </c>
      <c r="J535" s="8">
        <v>422781883</v>
      </c>
      <c r="K535" s="8">
        <v>387639134</v>
      </c>
      <c r="L535" s="8">
        <v>35142749</v>
      </c>
      <c r="M535" s="9">
        <f t="shared" si="32"/>
        <v>8.3122646482938337E-2</v>
      </c>
      <c r="N535" s="8">
        <v>6016622</v>
      </c>
      <c r="O535" s="8">
        <f t="shared" si="33"/>
        <v>428798505</v>
      </c>
      <c r="P535" s="8">
        <v>41159369</v>
      </c>
      <c r="Q535" s="9">
        <f t="shared" si="34"/>
        <v>9.5987669080142904E-2</v>
      </c>
      <c r="R535" s="8">
        <v>27752231</v>
      </c>
      <c r="S535" s="8">
        <v>13796299</v>
      </c>
      <c r="T535" s="8">
        <f t="shared" si="35"/>
        <v>41548530</v>
      </c>
      <c r="U535" s="8" t="s">
        <v>21</v>
      </c>
      <c r="V535" s="8" t="s">
        <v>21</v>
      </c>
      <c r="W535" s="8" t="s">
        <v>21</v>
      </c>
    </row>
    <row r="536" spans="1:23" x14ac:dyDescent="0.25">
      <c r="A536" s="4">
        <v>57</v>
      </c>
      <c r="B536" s="4">
        <v>6920160</v>
      </c>
      <c r="C536" t="s">
        <v>62</v>
      </c>
      <c r="D536" s="5">
        <v>2007</v>
      </c>
      <c r="E536" s="5" t="str">
        <f>VLOOKUP(C536,hospital_index!A:C,2, FALSE)</f>
        <v>DRG</v>
      </c>
      <c r="F536" s="5" t="str">
        <f>VLOOKUP(C536,hospital_index!A:C,3, FALSE)</f>
        <v>No</v>
      </c>
      <c r="G536" s="8">
        <v>736912163</v>
      </c>
      <c r="H536" s="8">
        <v>429028633</v>
      </c>
      <c r="I536" s="8">
        <v>27431491</v>
      </c>
      <c r="J536" s="8">
        <v>456460124</v>
      </c>
      <c r="K536" s="8">
        <v>402786535</v>
      </c>
      <c r="L536" s="8">
        <v>46382365</v>
      </c>
      <c r="M536" s="9">
        <f t="shared" si="32"/>
        <v>0.10161318056339134</v>
      </c>
      <c r="N536" s="8">
        <v>24449462</v>
      </c>
      <c r="O536" s="8">
        <f t="shared" si="33"/>
        <v>480909586</v>
      </c>
      <c r="P536" s="8">
        <v>70831827</v>
      </c>
      <c r="Q536" s="9">
        <f t="shared" si="34"/>
        <v>0.14728720129941431</v>
      </c>
      <c r="R536" s="8">
        <v>34827839</v>
      </c>
      <c r="S536" s="8">
        <v>13049389</v>
      </c>
      <c r="T536" s="8">
        <f t="shared" si="35"/>
        <v>47877228</v>
      </c>
      <c r="U536" s="8">
        <v>780330718</v>
      </c>
      <c r="V536" s="8">
        <v>240927238</v>
      </c>
      <c r="W536" s="8">
        <v>539403480</v>
      </c>
    </row>
    <row r="537" spans="1:23" x14ac:dyDescent="0.25">
      <c r="A537" s="4">
        <v>57</v>
      </c>
      <c r="B537" s="4">
        <v>6920160</v>
      </c>
      <c r="C537" t="s">
        <v>62</v>
      </c>
      <c r="D537" s="5">
        <v>2008</v>
      </c>
      <c r="E537" s="5" t="str">
        <f>VLOOKUP(C537,hospital_index!A:C,2, FALSE)</f>
        <v>DRG</v>
      </c>
      <c r="F537" s="5" t="str">
        <f>VLOOKUP(C537,hospital_index!A:C,3, FALSE)</f>
        <v>No</v>
      </c>
      <c r="G537" s="8">
        <v>776264966</v>
      </c>
      <c r="H537" s="8">
        <v>446736142</v>
      </c>
      <c r="I537" s="8">
        <v>20922186</v>
      </c>
      <c r="J537" s="8">
        <v>467658328</v>
      </c>
      <c r="K537" s="8">
        <v>412675170</v>
      </c>
      <c r="L537" s="8">
        <v>54983158</v>
      </c>
      <c r="M537" s="9">
        <f t="shared" si="32"/>
        <v>0.11757121536815655</v>
      </c>
      <c r="N537" s="8">
        <v>27575374</v>
      </c>
      <c r="O537" s="8">
        <f t="shared" si="33"/>
        <v>495233702</v>
      </c>
      <c r="P537" s="8">
        <v>82558532</v>
      </c>
      <c r="Q537" s="9">
        <f t="shared" si="34"/>
        <v>0.16670620692127289</v>
      </c>
      <c r="R537" s="8">
        <v>38845387</v>
      </c>
      <c r="S537" s="8">
        <v>18068966</v>
      </c>
      <c r="T537" s="8">
        <f t="shared" si="35"/>
        <v>56914353</v>
      </c>
      <c r="U537" s="8" t="s">
        <v>63</v>
      </c>
      <c r="V537" s="8" t="s">
        <v>63</v>
      </c>
      <c r="W537" s="8" t="s">
        <v>63</v>
      </c>
    </row>
    <row r="538" spans="1:23" x14ac:dyDescent="0.25">
      <c r="A538" s="4">
        <v>57</v>
      </c>
      <c r="B538" s="4">
        <v>6920160</v>
      </c>
      <c r="C538" t="s">
        <v>62</v>
      </c>
      <c r="D538" s="5">
        <v>2009</v>
      </c>
      <c r="E538" s="5" t="str">
        <f>VLOOKUP(C538,hospital_index!A:C,2, FALSE)</f>
        <v>DRG</v>
      </c>
      <c r="F538" s="5" t="str">
        <f>VLOOKUP(C538,hospital_index!A:C,3, FALSE)</f>
        <v>No</v>
      </c>
      <c r="G538" s="8">
        <v>184156531</v>
      </c>
      <c r="H538" s="8">
        <v>98997853</v>
      </c>
      <c r="I538" s="8">
        <v>2056258</v>
      </c>
      <c r="J538" s="8">
        <v>101054111</v>
      </c>
      <c r="K538" s="8">
        <v>111797361</v>
      </c>
      <c r="L538" s="8">
        <v>-10743250</v>
      </c>
      <c r="M538" s="9">
        <f t="shared" si="32"/>
        <v>-0.10631185504170138</v>
      </c>
      <c r="N538" s="8">
        <v>1484076</v>
      </c>
      <c r="O538" s="8">
        <f t="shared" si="33"/>
        <v>102538187</v>
      </c>
      <c r="P538" s="8">
        <v>-9259174</v>
      </c>
      <c r="Q538" s="9">
        <f t="shared" si="34"/>
        <v>-9.0299763150678683E-2</v>
      </c>
      <c r="R538" s="8">
        <v>17986864</v>
      </c>
      <c r="S538" s="8">
        <v>198371</v>
      </c>
      <c r="T538" s="8">
        <f t="shared" si="35"/>
        <v>18185235</v>
      </c>
      <c r="U538" s="8">
        <v>1051997119</v>
      </c>
      <c r="V538" s="8">
        <v>303608515</v>
      </c>
      <c r="W538" s="8">
        <v>748388604</v>
      </c>
    </row>
    <row r="539" spans="1:23" x14ac:dyDescent="0.25">
      <c r="A539" s="4">
        <v>57</v>
      </c>
      <c r="B539" s="4">
        <v>6920160</v>
      </c>
      <c r="C539" t="s">
        <v>62</v>
      </c>
      <c r="D539" s="5">
        <v>2010</v>
      </c>
      <c r="E539" s="5" t="str">
        <f>VLOOKUP(C539,hospital_index!A:C,2, FALSE)</f>
        <v>DRG</v>
      </c>
      <c r="F539" s="5" t="str">
        <f>VLOOKUP(C539,hospital_index!A:C,3, FALSE)</f>
        <v>No</v>
      </c>
      <c r="G539" s="8">
        <v>108809602</v>
      </c>
      <c r="H539" s="8">
        <v>61190962</v>
      </c>
      <c r="I539" s="8">
        <v>1407052</v>
      </c>
      <c r="J539" s="8">
        <v>62598014</v>
      </c>
      <c r="K539" s="8">
        <v>77514862</v>
      </c>
      <c r="L539" s="8">
        <v>-14916848</v>
      </c>
      <c r="M539" s="9">
        <f t="shared" si="32"/>
        <v>-0.23829586670273598</v>
      </c>
      <c r="N539" s="8">
        <v>895232</v>
      </c>
      <c r="O539" s="8">
        <f t="shared" si="33"/>
        <v>63493246</v>
      </c>
      <c r="P539" s="8">
        <v>-14021616</v>
      </c>
      <c r="Q539" s="9">
        <f t="shared" si="34"/>
        <v>-0.22083633903360367</v>
      </c>
      <c r="R539" s="8">
        <v>8281247</v>
      </c>
      <c r="S539" s="8">
        <v>6962478</v>
      </c>
      <c r="T539" s="8">
        <f t="shared" si="35"/>
        <v>15243725</v>
      </c>
    </row>
    <row r="540" spans="1:23" x14ac:dyDescent="0.25">
      <c r="A540" s="4">
        <v>57</v>
      </c>
      <c r="B540" s="4">
        <v>6920160</v>
      </c>
      <c r="C540" t="s">
        <v>62</v>
      </c>
      <c r="D540" s="5">
        <v>2011</v>
      </c>
      <c r="E540" s="5" t="str">
        <f>VLOOKUP(C540,hospital_index!A:C,2, FALSE)</f>
        <v>DRG</v>
      </c>
      <c r="F540" s="5" t="str">
        <f>VLOOKUP(C540,hospital_index!A:C,3, FALSE)</f>
        <v>No</v>
      </c>
      <c r="G540" s="8">
        <v>148428014</v>
      </c>
      <c r="H540" s="8">
        <v>85893948</v>
      </c>
      <c r="I540" s="8">
        <v>2697359</v>
      </c>
      <c r="J540" s="8">
        <v>88591308</v>
      </c>
      <c r="K540" s="8">
        <v>98087584</v>
      </c>
      <c r="L540" s="8">
        <v>-9496276</v>
      </c>
      <c r="M540" s="9">
        <f t="shared" si="32"/>
        <v>-0.1071919606379443</v>
      </c>
      <c r="N540" s="8">
        <v>-191406</v>
      </c>
      <c r="O540" s="8">
        <f t="shared" si="33"/>
        <v>88399902</v>
      </c>
      <c r="P540" s="8">
        <v>-9687682</v>
      </c>
      <c r="Q540" s="9">
        <f t="shared" si="34"/>
        <v>-0.10958928438631074</v>
      </c>
      <c r="R540" s="8">
        <v>10314483</v>
      </c>
      <c r="S540" s="8">
        <v>6134801</v>
      </c>
      <c r="T540" s="8">
        <f t="shared" si="35"/>
        <v>16449284</v>
      </c>
      <c r="W540" s="8">
        <v>0</v>
      </c>
    </row>
    <row r="541" spans="1:23" x14ac:dyDescent="0.25">
      <c r="A541" s="4">
        <v>57</v>
      </c>
      <c r="B541" s="4">
        <v>6920160</v>
      </c>
      <c r="C541" t="s">
        <v>62</v>
      </c>
      <c r="D541" s="5">
        <v>2012</v>
      </c>
      <c r="E541" s="5" t="str">
        <f>VLOOKUP(C541,hospital_index!A:C,2, FALSE)</f>
        <v>DRG</v>
      </c>
      <c r="F541" s="5" t="str">
        <f>VLOOKUP(C541,hospital_index!A:C,3, FALSE)</f>
        <v>No</v>
      </c>
      <c r="G541" s="8">
        <v>167175333</v>
      </c>
      <c r="H541" s="8">
        <v>99902066</v>
      </c>
      <c r="I541" s="8">
        <v>4044557</v>
      </c>
      <c r="J541" s="8">
        <v>103946623</v>
      </c>
      <c r="K541" s="8">
        <v>106180836</v>
      </c>
      <c r="L541" s="8">
        <v>-2234213</v>
      </c>
      <c r="M541" s="9">
        <f t="shared" si="32"/>
        <v>-2.1493848818926999E-2</v>
      </c>
      <c r="N541" s="8">
        <v>257231</v>
      </c>
      <c r="O541" s="8">
        <f t="shared" si="33"/>
        <v>104203854</v>
      </c>
      <c r="P541" s="8">
        <v>-1976982</v>
      </c>
      <c r="Q541" s="9">
        <f t="shared" si="34"/>
        <v>-1.8972254135629186E-2</v>
      </c>
      <c r="R541" s="8">
        <v>9279451</v>
      </c>
      <c r="S541" s="8">
        <v>7028317</v>
      </c>
      <c r="T541" s="8">
        <f t="shared" si="35"/>
        <v>16307768</v>
      </c>
      <c r="U541" s="8">
        <v>0</v>
      </c>
      <c r="V541" s="8">
        <v>0</v>
      </c>
      <c r="W541" s="8">
        <v>0</v>
      </c>
    </row>
    <row r="542" spans="1:23" x14ac:dyDescent="0.25">
      <c r="A542" s="4">
        <v>57</v>
      </c>
      <c r="B542" s="4">
        <v>6920160</v>
      </c>
      <c r="C542" t="s">
        <v>62</v>
      </c>
      <c r="D542" s="5">
        <v>2013</v>
      </c>
      <c r="E542" s="5" t="str">
        <f>VLOOKUP(C542,hospital_index!A:C,2, FALSE)</f>
        <v>DRG</v>
      </c>
      <c r="F542" s="5" t="str">
        <f>VLOOKUP(C542,hospital_index!A:C,3, FALSE)</f>
        <v>No</v>
      </c>
      <c r="G542" s="8">
        <v>163461079</v>
      </c>
      <c r="H542" s="8">
        <v>89186562</v>
      </c>
      <c r="I542" s="8">
        <v>3577062</v>
      </c>
      <c r="J542" s="8">
        <v>92763624</v>
      </c>
      <c r="K542" s="8">
        <v>90471676</v>
      </c>
      <c r="L542" s="8">
        <v>2291948</v>
      </c>
      <c r="M542" s="9">
        <f t="shared" si="32"/>
        <v>2.4707400392205463E-2</v>
      </c>
      <c r="N542" s="8">
        <v>124871</v>
      </c>
      <c r="O542" s="8">
        <f t="shared" si="33"/>
        <v>92888495</v>
      </c>
      <c r="P542" s="8">
        <v>2416819</v>
      </c>
      <c r="Q542" s="9">
        <f t="shared" si="34"/>
        <v>2.6018496693266481E-2</v>
      </c>
      <c r="R542" s="8">
        <v>10400043</v>
      </c>
      <c r="S542" s="8">
        <v>6297829</v>
      </c>
      <c r="T542" s="8">
        <f t="shared" si="35"/>
        <v>16697872</v>
      </c>
    </row>
    <row r="543" spans="1:23" x14ac:dyDescent="0.25">
      <c r="A543" s="4">
        <v>57</v>
      </c>
      <c r="B543" s="4">
        <v>6920160</v>
      </c>
      <c r="C543" t="s">
        <v>62</v>
      </c>
      <c r="D543" s="5">
        <v>2014</v>
      </c>
      <c r="E543" s="5" t="str">
        <f>VLOOKUP(C543,hospital_index!A:C,2, FALSE)</f>
        <v>DRG</v>
      </c>
      <c r="F543" s="5" t="str">
        <f>VLOOKUP(C543,hospital_index!A:C,3, FALSE)</f>
        <v>No</v>
      </c>
      <c r="G543" s="8">
        <v>172217494</v>
      </c>
      <c r="H543" s="8">
        <v>90685009</v>
      </c>
      <c r="I543" s="8">
        <v>3344528</v>
      </c>
      <c r="J543" s="8">
        <v>94029537</v>
      </c>
      <c r="K543" s="8">
        <v>96229169</v>
      </c>
      <c r="L543" s="8">
        <v>-2199632</v>
      </c>
      <c r="M543" s="9">
        <f t="shared" si="32"/>
        <v>-2.3392989800641046E-2</v>
      </c>
      <c r="N543" s="8">
        <v>730218</v>
      </c>
      <c r="O543" s="8">
        <f t="shared" si="33"/>
        <v>94759755</v>
      </c>
      <c r="P543" s="8">
        <v>-1469414</v>
      </c>
      <c r="Q543" s="9">
        <f t="shared" si="34"/>
        <v>-1.5506730679073622E-2</v>
      </c>
      <c r="R543" s="8">
        <v>7553177</v>
      </c>
      <c r="S543" s="8">
        <v>5162579</v>
      </c>
      <c r="T543" s="8">
        <f t="shared" si="35"/>
        <v>12715756</v>
      </c>
    </row>
    <row r="544" spans="1:23" x14ac:dyDescent="0.25">
      <c r="A544" s="4">
        <v>57</v>
      </c>
      <c r="B544" s="4">
        <v>6920160</v>
      </c>
      <c r="C544" t="s">
        <v>62</v>
      </c>
      <c r="D544" s="5">
        <v>2015</v>
      </c>
      <c r="E544" s="5" t="str">
        <f>VLOOKUP(C544,hospital_index!A:C,2, FALSE)</f>
        <v>DRG</v>
      </c>
      <c r="F544" s="5" t="str">
        <f>VLOOKUP(C544,hospital_index!A:C,3, FALSE)</f>
        <v>No</v>
      </c>
      <c r="G544" s="8">
        <v>201112673</v>
      </c>
      <c r="H544" s="8">
        <v>103275583</v>
      </c>
      <c r="I544" s="8">
        <v>4916089</v>
      </c>
      <c r="J544" s="8">
        <v>108191673</v>
      </c>
      <c r="K544" s="8">
        <v>104851179</v>
      </c>
      <c r="L544" s="8">
        <v>3340493</v>
      </c>
      <c r="M544" s="9">
        <f t="shared" si="32"/>
        <v>3.0875694102632096E-2</v>
      </c>
      <c r="N544" s="8">
        <v>250394</v>
      </c>
      <c r="O544" s="8">
        <f t="shared" si="33"/>
        <v>108442067</v>
      </c>
      <c r="P544" s="8">
        <v>3590887</v>
      </c>
      <c r="Q544" s="9">
        <f t="shared" si="34"/>
        <v>3.3113413450520081E-2</v>
      </c>
      <c r="R544" s="8">
        <v>1728250</v>
      </c>
      <c r="S544" s="8">
        <v>3114409</v>
      </c>
      <c r="T544" s="8">
        <f t="shared" si="35"/>
        <v>4842659</v>
      </c>
    </row>
    <row r="545" spans="1:23" x14ac:dyDescent="0.25">
      <c r="A545" s="4">
        <v>57</v>
      </c>
      <c r="B545" s="4">
        <v>6920160</v>
      </c>
      <c r="C545" t="s">
        <v>62</v>
      </c>
      <c r="D545" s="5">
        <v>2016</v>
      </c>
      <c r="E545" s="5" t="str">
        <f>VLOOKUP(C545,hospital_index!A:C,2, FALSE)</f>
        <v>DRG</v>
      </c>
      <c r="F545" s="5" t="str">
        <f>VLOOKUP(C545,hospital_index!A:C,3, FALSE)</f>
        <v>No</v>
      </c>
      <c r="G545" s="8">
        <v>220118845</v>
      </c>
      <c r="H545" s="8">
        <v>104816689</v>
      </c>
      <c r="I545" s="8">
        <v>6029976</v>
      </c>
      <c r="J545" s="8">
        <v>110846664</v>
      </c>
      <c r="K545" s="8">
        <v>123652308</v>
      </c>
      <c r="L545" s="8">
        <v>-12805643</v>
      </c>
      <c r="M545" s="9">
        <f t="shared" si="32"/>
        <v>-0.11552574103628414</v>
      </c>
      <c r="N545" s="8">
        <v>676694</v>
      </c>
      <c r="O545" s="8">
        <f t="shared" si="33"/>
        <v>111523358</v>
      </c>
      <c r="P545" s="8">
        <v>-12128949</v>
      </c>
      <c r="Q545" s="9">
        <f t="shared" si="34"/>
        <v>-0.10875702828101715</v>
      </c>
      <c r="R545" s="8">
        <v>1682375</v>
      </c>
      <c r="S545" s="8">
        <v>4327354</v>
      </c>
      <c r="T545" s="8">
        <f t="shared" si="35"/>
        <v>6009729</v>
      </c>
    </row>
    <row r="546" spans="1:23" x14ac:dyDescent="0.25">
      <c r="A546" s="4">
        <v>57</v>
      </c>
      <c r="B546" s="4">
        <v>6920160</v>
      </c>
      <c r="C546" t="s">
        <v>62</v>
      </c>
      <c r="D546" s="5">
        <v>2017</v>
      </c>
      <c r="E546" s="5" t="str">
        <f>VLOOKUP(C546,hospital_index!A:C,2, FALSE)</f>
        <v>DRG</v>
      </c>
      <c r="F546" s="5" t="str">
        <f>VLOOKUP(C546,hospital_index!A:C,3, FALSE)</f>
        <v>No</v>
      </c>
      <c r="G546" s="8">
        <v>239791106</v>
      </c>
      <c r="H546" s="8">
        <v>110057777</v>
      </c>
      <c r="I546" s="8">
        <v>4128438</v>
      </c>
      <c r="J546" s="8">
        <v>114186215</v>
      </c>
      <c r="K546" s="8">
        <v>112489915</v>
      </c>
      <c r="L546" s="8">
        <v>1696300</v>
      </c>
      <c r="M546" s="9">
        <f t="shared" si="32"/>
        <v>1.4855558527796022E-2</v>
      </c>
      <c r="N546" s="8">
        <v>1001008</v>
      </c>
      <c r="O546" s="8">
        <f t="shared" si="33"/>
        <v>115187223</v>
      </c>
      <c r="P546" s="8">
        <v>2697308</v>
      </c>
      <c r="Q546" s="9">
        <f t="shared" si="34"/>
        <v>2.3416729128021431E-2</v>
      </c>
      <c r="R546" s="8">
        <v>2623278</v>
      </c>
      <c r="S546" s="8">
        <v>3740490</v>
      </c>
      <c r="T546" s="8">
        <f t="shared" si="35"/>
        <v>6363768</v>
      </c>
    </row>
    <row r="547" spans="1:23" x14ac:dyDescent="0.25">
      <c r="A547" s="4">
        <v>57</v>
      </c>
      <c r="B547" s="4">
        <v>6920160</v>
      </c>
      <c r="C547" t="s">
        <v>62</v>
      </c>
      <c r="D547" s="5">
        <v>2018</v>
      </c>
      <c r="E547" s="5" t="str">
        <f>VLOOKUP(C547,hospital_index!A:C,2, FALSE)</f>
        <v>DRG</v>
      </c>
      <c r="F547" s="5" t="str">
        <f>VLOOKUP(C547,hospital_index!A:C,3, FALSE)</f>
        <v>No</v>
      </c>
      <c r="G547" s="8">
        <v>271645174</v>
      </c>
      <c r="H547" s="8">
        <v>111583222</v>
      </c>
      <c r="I547" s="8">
        <v>2503152</v>
      </c>
      <c r="J547" s="8">
        <v>114086374</v>
      </c>
      <c r="K547" s="8">
        <v>124764690</v>
      </c>
      <c r="L547" s="8">
        <v>-10678316</v>
      </c>
      <c r="M547" s="9">
        <f t="shared" si="32"/>
        <v>-9.3598522116234498E-2</v>
      </c>
      <c r="N547" s="8">
        <v>62473</v>
      </c>
      <c r="O547" s="8">
        <f t="shared" si="33"/>
        <v>114148847</v>
      </c>
      <c r="P547" s="8">
        <v>-10615843</v>
      </c>
      <c r="Q547" s="9">
        <f t="shared" si="34"/>
        <v>-9.3000002006152549E-2</v>
      </c>
      <c r="R547" s="8">
        <v>5592254</v>
      </c>
      <c r="S547" s="8">
        <v>5491486</v>
      </c>
      <c r="T547" s="8">
        <f t="shared" si="35"/>
        <v>11083740</v>
      </c>
      <c r="U547" s="8">
        <v>0</v>
      </c>
      <c r="V547" s="8">
        <v>0</v>
      </c>
      <c r="W547" s="8">
        <v>0</v>
      </c>
    </row>
    <row r="548" spans="1:23" x14ac:dyDescent="0.25">
      <c r="A548" s="4">
        <v>58</v>
      </c>
      <c r="B548" s="4">
        <v>6920708</v>
      </c>
      <c r="C548" t="s">
        <v>64</v>
      </c>
      <c r="D548" s="5">
        <v>2006</v>
      </c>
      <c r="E548" s="5" t="str">
        <f>VLOOKUP(C548,hospital_index!A:C,2, FALSE)</f>
        <v>DRG</v>
      </c>
      <c r="F548" s="5" t="str">
        <f>VLOOKUP(C548,hospital_index!A:C,3, FALSE)</f>
        <v>No</v>
      </c>
      <c r="G548" s="8">
        <v>583027888</v>
      </c>
      <c r="H548" s="8">
        <v>338806516</v>
      </c>
      <c r="I548" s="8">
        <v>13601795</v>
      </c>
      <c r="J548" s="8">
        <v>352408311</v>
      </c>
      <c r="K548" s="8">
        <v>337245383</v>
      </c>
      <c r="L548" s="8">
        <v>15162928</v>
      </c>
      <c r="M548" s="9">
        <f t="shared" si="32"/>
        <v>4.3026590255415401E-2</v>
      </c>
      <c r="N548" s="8">
        <v>17757463</v>
      </c>
      <c r="O548" s="8">
        <f t="shared" si="33"/>
        <v>370165774</v>
      </c>
      <c r="P548" s="8">
        <v>32920392</v>
      </c>
      <c r="Q548" s="9">
        <f t="shared" si="34"/>
        <v>8.8934186551779912E-2</v>
      </c>
      <c r="R548" s="8">
        <v>20613662</v>
      </c>
      <c r="S548" s="8">
        <v>24673692</v>
      </c>
      <c r="T548" s="8">
        <f t="shared" si="35"/>
        <v>45287354</v>
      </c>
      <c r="U548" s="8" t="s">
        <v>21</v>
      </c>
      <c r="V548" s="8" t="s">
        <v>21</v>
      </c>
      <c r="W548" s="8" t="s">
        <v>21</v>
      </c>
    </row>
    <row r="549" spans="1:23" x14ac:dyDescent="0.25">
      <c r="A549" s="4">
        <v>58</v>
      </c>
      <c r="B549" s="4">
        <v>6920708</v>
      </c>
      <c r="C549" t="s">
        <v>64</v>
      </c>
      <c r="D549" s="5">
        <v>2007</v>
      </c>
      <c r="E549" s="5" t="str">
        <f>VLOOKUP(C549,hospital_index!A:C,2, FALSE)</f>
        <v>DRG</v>
      </c>
      <c r="F549" s="5" t="str">
        <f>VLOOKUP(C549,hospital_index!A:C,3, FALSE)</f>
        <v>No</v>
      </c>
      <c r="G549" s="8">
        <v>639670292</v>
      </c>
      <c r="H549" s="8">
        <v>353194827</v>
      </c>
      <c r="I549" s="8">
        <v>14663950</v>
      </c>
      <c r="J549" s="8">
        <v>367858777</v>
      </c>
      <c r="K549" s="8">
        <v>364667201</v>
      </c>
      <c r="L549" s="8">
        <v>3191576</v>
      </c>
      <c r="M549" s="9">
        <f t="shared" si="32"/>
        <v>8.676090389981371E-3</v>
      </c>
      <c r="N549" s="8">
        <v>13990678</v>
      </c>
      <c r="O549" s="8">
        <f t="shared" si="33"/>
        <v>381849455</v>
      </c>
      <c r="P549" s="8">
        <v>17182254</v>
      </c>
      <c r="Q549" s="9">
        <f t="shared" si="34"/>
        <v>4.4997455869093754E-2</v>
      </c>
      <c r="R549" s="8">
        <v>28012857</v>
      </c>
      <c r="S549" s="8">
        <v>19995105</v>
      </c>
      <c r="T549" s="8">
        <f t="shared" si="35"/>
        <v>48007962</v>
      </c>
      <c r="U549" s="8">
        <v>509722452</v>
      </c>
      <c r="V549" s="8">
        <v>209201347</v>
      </c>
      <c r="W549" s="8">
        <v>300521105</v>
      </c>
    </row>
    <row r="550" spans="1:23" x14ac:dyDescent="0.25">
      <c r="A550" s="4">
        <v>58</v>
      </c>
      <c r="B550" s="4">
        <v>6920708</v>
      </c>
      <c r="C550" t="s">
        <v>64</v>
      </c>
      <c r="D550" s="5">
        <v>2008</v>
      </c>
      <c r="E550" s="5" t="str">
        <f>VLOOKUP(C550,hospital_index!A:C,2, FALSE)</f>
        <v>DRG</v>
      </c>
      <c r="F550" s="5" t="str">
        <f>VLOOKUP(C550,hospital_index!A:C,3, FALSE)</f>
        <v>No</v>
      </c>
      <c r="G550" s="8">
        <v>746749754</v>
      </c>
      <c r="H550" s="8">
        <v>398197943</v>
      </c>
      <c r="I550" s="8">
        <v>16343847</v>
      </c>
      <c r="J550" s="8">
        <v>414541790</v>
      </c>
      <c r="K550" s="8">
        <v>393167141</v>
      </c>
      <c r="L550" s="8">
        <v>21374649</v>
      </c>
      <c r="M550" s="9">
        <f t="shared" si="32"/>
        <v>5.1562109093995084E-2</v>
      </c>
      <c r="N550" s="8">
        <v>6549646</v>
      </c>
      <c r="O550" s="8">
        <f t="shared" si="33"/>
        <v>421091436</v>
      </c>
      <c r="P550" s="8">
        <v>27924295</v>
      </c>
      <c r="Q550" s="9">
        <f t="shared" si="34"/>
        <v>6.6314089085392852E-2</v>
      </c>
      <c r="R550" s="8">
        <v>30336451</v>
      </c>
      <c r="S550" s="8">
        <v>24757331</v>
      </c>
      <c r="T550" s="8">
        <f t="shared" si="35"/>
        <v>55093782</v>
      </c>
      <c r="U550" s="8">
        <v>627365260</v>
      </c>
      <c r="V550" s="8">
        <v>231341671</v>
      </c>
      <c r="W550" s="8">
        <v>396023589</v>
      </c>
    </row>
    <row r="551" spans="1:23" x14ac:dyDescent="0.25">
      <c r="A551" s="4">
        <v>58</v>
      </c>
      <c r="B551" s="4">
        <v>6920708</v>
      </c>
      <c r="C551" t="s">
        <v>64</v>
      </c>
      <c r="D551" s="5">
        <v>2009</v>
      </c>
      <c r="E551" s="5" t="str">
        <f>VLOOKUP(C551,hospital_index!A:C,2, FALSE)</f>
        <v>DRG</v>
      </c>
      <c r="F551" s="5" t="str">
        <f>VLOOKUP(C551,hospital_index!A:C,3, FALSE)</f>
        <v>No</v>
      </c>
      <c r="G551" s="8">
        <v>858712706</v>
      </c>
      <c r="H551" s="8">
        <v>464350077</v>
      </c>
      <c r="I551" s="8">
        <v>18778742</v>
      </c>
      <c r="J551" s="8">
        <v>483128819</v>
      </c>
      <c r="K551" s="8">
        <v>475971115</v>
      </c>
      <c r="L551" s="8">
        <v>7157704</v>
      </c>
      <c r="M551" s="9">
        <f t="shared" si="32"/>
        <v>1.4815311607399682E-2</v>
      </c>
      <c r="N551" s="8">
        <v>4905114</v>
      </c>
      <c r="O551" s="8">
        <f t="shared" si="33"/>
        <v>488033933</v>
      </c>
      <c r="P551" s="8">
        <v>12062818</v>
      </c>
      <c r="Q551" s="9">
        <f t="shared" si="34"/>
        <v>2.4717170639853847E-2</v>
      </c>
      <c r="R551" s="8">
        <v>42558606</v>
      </c>
      <c r="S551" s="8">
        <v>29657872</v>
      </c>
      <c r="T551" s="8">
        <f t="shared" si="35"/>
        <v>72216478</v>
      </c>
      <c r="U551" s="8">
        <v>733364534</v>
      </c>
      <c r="V551" s="8">
        <v>259529618</v>
      </c>
      <c r="W551" s="8">
        <v>473834916</v>
      </c>
    </row>
    <row r="552" spans="1:23" x14ac:dyDescent="0.25">
      <c r="A552" s="4">
        <v>58</v>
      </c>
      <c r="B552" s="4">
        <v>6920708</v>
      </c>
      <c r="C552" t="s">
        <v>64</v>
      </c>
      <c r="D552" s="5">
        <v>2010</v>
      </c>
      <c r="E552" s="5" t="str">
        <f>VLOOKUP(C552,hospital_index!A:C,2, FALSE)</f>
        <v>DRG</v>
      </c>
      <c r="F552" s="5" t="str">
        <f>VLOOKUP(C552,hospital_index!A:C,3, FALSE)</f>
        <v>No</v>
      </c>
      <c r="G552" s="8">
        <v>974254643</v>
      </c>
      <c r="H552" s="8">
        <v>519530567</v>
      </c>
      <c r="I552" s="8">
        <v>17629493</v>
      </c>
      <c r="J552" s="8">
        <v>537160060</v>
      </c>
      <c r="K552" s="8">
        <v>521048225</v>
      </c>
      <c r="L552" s="8">
        <v>16111835</v>
      </c>
      <c r="M552" s="9">
        <f t="shared" si="32"/>
        <v>2.9994476879014423E-2</v>
      </c>
      <c r="N552" s="8">
        <v>10390894</v>
      </c>
      <c r="O552" s="8">
        <f t="shared" si="33"/>
        <v>547550954</v>
      </c>
      <c r="P552" s="8">
        <v>26502729</v>
      </c>
      <c r="Q552" s="9">
        <f t="shared" si="34"/>
        <v>4.840230631759615E-2</v>
      </c>
      <c r="R552" s="8">
        <v>48412506</v>
      </c>
      <c r="S552" s="8">
        <v>31051057</v>
      </c>
      <c r="T552" s="8">
        <f t="shared" si="35"/>
        <v>79463563</v>
      </c>
      <c r="U552" s="8">
        <v>753324387</v>
      </c>
      <c r="V552" s="8">
        <v>294524006</v>
      </c>
      <c r="W552" s="8">
        <v>458800381</v>
      </c>
    </row>
    <row r="553" spans="1:23" x14ac:dyDescent="0.25">
      <c r="A553" s="4">
        <v>58</v>
      </c>
      <c r="B553" s="4">
        <v>6920708</v>
      </c>
      <c r="C553" t="s">
        <v>64</v>
      </c>
      <c r="D553" s="5">
        <v>2011</v>
      </c>
      <c r="E553" s="5" t="str">
        <f>VLOOKUP(C553,hospital_index!A:C,2, FALSE)</f>
        <v>DRG</v>
      </c>
      <c r="F553" s="5" t="str">
        <f>VLOOKUP(C553,hospital_index!A:C,3, FALSE)</f>
        <v>No</v>
      </c>
      <c r="G553" s="8">
        <v>1075300515</v>
      </c>
      <c r="H553" s="8">
        <v>556069208</v>
      </c>
      <c r="I553" s="8">
        <v>21890611</v>
      </c>
      <c r="J553" s="8">
        <v>577959819</v>
      </c>
      <c r="K553" s="8">
        <v>556247974</v>
      </c>
      <c r="L553" s="8">
        <v>21711845</v>
      </c>
      <c r="M553" s="9">
        <f t="shared" si="32"/>
        <v>3.756635718650192E-2</v>
      </c>
      <c r="N553" s="8">
        <v>2191596</v>
      </c>
      <c r="O553" s="8">
        <f t="shared" si="33"/>
        <v>580151415</v>
      </c>
      <c r="P553" s="8">
        <v>23903441</v>
      </c>
      <c r="Q553" s="9">
        <f t="shared" si="34"/>
        <v>4.1202073082938183E-2</v>
      </c>
      <c r="R553" s="8">
        <v>49325613</v>
      </c>
      <c r="S553" s="8">
        <v>33668797</v>
      </c>
      <c r="T553" s="8">
        <f t="shared" si="35"/>
        <v>82994410</v>
      </c>
      <c r="U553" s="8">
        <v>789011452</v>
      </c>
      <c r="V553" s="8">
        <v>337044256</v>
      </c>
      <c r="W553" s="8">
        <v>451967196</v>
      </c>
    </row>
    <row r="554" spans="1:23" x14ac:dyDescent="0.25">
      <c r="A554" s="4">
        <v>58</v>
      </c>
      <c r="B554" s="4">
        <v>6920708</v>
      </c>
      <c r="C554" t="s">
        <v>64</v>
      </c>
      <c r="D554" s="5">
        <v>2012</v>
      </c>
      <c r="E554" s="5" t="str">
        <f>VLOOKUP(C554,hospital_index!A:C,2, FALSE)</f>
        <v>DRG</v>
      </c>
      <c r="F554" s="5" t="str">
        <f>VLOOKUP(C554,hospital_index!A:C,3, FALSE)</f>
        <v>No</v>
      </c>
      <c r="G554" s="8">
        <v>1041585580</v>
      </c>
      <c r="H554" s="8">
        <v>497447604</v>
      </c>
      <c r="I554" s="8">
        <v>21914603</v>
      </c>
      <c r="J554" s="8">
        <v>519362207</v>
      </c>
      <c r="K554" s="8">
        <v>514736692</v>
      </c>
      <c r="L554" s="8">
        <v>4625515</v>
      </c>
      <c r="M554" s="9">
        <f t="shared" si="32"/>
        <v>8.9061447630516561E-3</v>
      </c>
      <c r="N554" s="8">
        <v>26967553</v>
      </c>
      <c r="O554" s="8">
        <f t="shared" si="33"/>
        <v>546329760</v>
      </c>
      <c r="P554" s="8">
        <v>31593068</v>
      </c>
      <c r="Q554" s="9">
        <f t="shared" si="34"/>
        <v>5.7827836433439028E-2</v>
      </c>
      <c r="R554" s="8">
        <v>44313471</v>
      </c>
      <c r="S554" s="8">
        <v>38351564</v>
      </c>
      <c r="T554" s="8">
        <f t="shared" si="35"/>
        <v>82665035</v>
      </c>
      <c r="U554" s="8">
        <v>806060614</v>
      </c>
      <c r="V554" s="8">
        <v>375908073</v>
      </c>
      <c r="W554" s="8">
        <v>430152542</v>
      </c>
    </row>
    <row r="555" spans="1:23" x14ac:dyDescent="0.25">
      <c r="A555" s="4">
        <v>58</v>
      </c>
      <c r="B555" s="4">
        <v>6920708</v>
      </c>
      <c r="C555" t="s">
        <v>64</v>
      </c>
      <c r="D555" s="5">
        <v>2013</v>
      </c>
      <c r="E555" s="5" t="str">
        <f>VLOOKUP(C555,hospital_index!A:C,2, FALSE)</f>
        <v>DRG</v>
      </c>
      <c r="F555" s="5" t="str">
        <f>VLOOKUP(C555,hospital_index!A:C,3, FALSE)</f>
        <v>No</v>
      </c>
      <c r="G555" s="8">
        <v>1106007621</v>
      </c>
      <c r="H555" s="8">
        <v>531820196</v>
      </c>
      <c r="I555" s="8">
        <v>22000526</v>
      </c>
      <c r="J555" s="8">
        <v>553820722</v>
      </c>
      <c r="K555" s="8">
        <v>532174810</v>
      </c>
      <c r="L555" s="8">
        <v>21645912</v>
      </c>
      <c r="M555" s="9">
        <f t="shared" si="32"/>
        <v>3.9084691381410609E-2</v>
      </c>
      <c r="N555" s="8">
        <v>39721737</v>
      </c>
      <c r="O555" s="8">
        <f t="shared" si="33"/>
        <v>593542459</v>
      </c>
      <c r="P555" s="8">
        <v>61367649</v>
      </c>
      <c r="Q555" s="9">
        <f t="shared" si="34"/>
        <v>0.10339218040676008</v>
      </c>
      <c r="R555" s="8">
        <v>56271282</v>
      </c>
      <c r="S555" s="8">
        <v>39488592</v>
      </c>
      <c r="T555" s="8">
        <f t="shared" si="35"/>
        <v>95759874</v>
      </c>
      <c r="U555" s="8">
        <v>829208503</v>
      </c>
      <c r="V555" s="8">
        <v>407403363</v>
      </c>
      <c r="W555" s="8">
        <v>421805140</v>
      </c>
    </row>
    <row r="556" spans="1:23" x14ac:dyDescent="0.25">
      <c r="A556" s="4">
        <v>58</v>
      </c>
      <c r="B556" s="4">
        <v>6920708</v>
      </c>
      <c r="C556" t="s">
        <v>64</v>
      </c>
      <c r="D556" s="5">
        <v>2014</v>
      </c>
      <c r="E556" s="5" t="str">
        <f>VLOOKUP(C556,hospital_index!A:C,2, FALSE)</f>
        <v>DRG</v>
      </c>
      <c r="F556" s="5" t="str">
        <f>VLOOKUP(C556,hospital_index!A:C,3, FALSE)</f>
        <v>No</v>
      </c>
      <c r="G556" s="8">
        <v>1193546345</v>
      </c>
      <c r="H556" s="8">
        <v>584345439</v>
      </c>
      <c r="I556" s="8">
        <v>23379610</v>
      </c>
      <c r="J556" s="8">
        <v>607725049</v>
      </c>
      <c r="K556" s="8">
        <v>579743317</v>
      </c>
      <c r="L556" s="8">
        <v>27981732</v>
      </c>
      <c r="M556" s="9">
        <f t="shared" si="32"/>
        <v>4.6043407369900924E-2</v>
      </c>
      <c r="N556" s="8">
        <v>30506018</v>
      </c>
      <c r="O556" s="8">
        <f t="shared" si="33"/>
        <v>638231067</v>
      </c>
      <c r="P556" s="8">
        <v>58487750</v>
      </c>
      <c r="Q556" s="9">
        <f t="shared" si="34"/>
        <v>9.1640399573341358E-2</v>
      </c>
      <c r="R556" s="8">
        <v>30423762</v>
      </c>
      <c r="S556" s="8">
        <v>24726873</v>
      </c>
      <c r="T556" s="8">
        <f t="shared" si="35"/>
        <v>55150635</v>
      </c>
      <c r="U556" s="8">
        <v>874365806</v>
      </c>
      <c r="V556" s="8">
        <v>442194344</v>
      </c>
      <c r="W556" s="8">
        <v>432171462</v>
      </c>
    </row>
    <row r="557" spans="1:23" x14ac:dyDescent="0.25">
      <c r="A557" s="4">
        <v>58</v>
      </c>
      <c r="B557" s="4">
        <v>6920708</v>
      </c>
      <c r="C557" t="s">
        <v>64</v>
      </c>
      <c r="D557" s="5">
        <v>2015</v>
      </c>
      <c r="E557" s="5" t="str">
        <f>VLOOKUP(C557,hospital_index!A:C,2, FALSE)</f>
        <v>DRG</v>
      </c>
      <c r="F557" s="5" t="str">
        <f>VLOOKUP(C557,hospital_index!A:C,3, FALSE)</f>
        <v>No</v>
      </c>
      <c r="G557" s="8">
        <v>1297462101</v>
      </c>
      <c r="H557" s="8">
        <v>631346201</v>
      </c>
      <c r="I557" s="8">
        <v>36198455</v>
      </c>
      <c r="J557" s="8">
        <v>667544656</v>
      </c>
      <c r="K557" s="8">
        <v>618437689</v>
      </c>
      <c r="L557" s="8">
        <v>49106967</v>
      </c>
      <c r="M557" s="9">
        <f t="shared" si="32"/>
        <v>7.3563568457358758E-2</v>
      </c>
      <c r="N557" s="8">
        <v>-832023</v>
      </c>
      <c r="O557" s="8">
        <f t="shared" si="33"/>
        <v>666712633</v>
      </c>
      <c r="P557" s="8">
        <v>48274944</v>
      </c>
      <c r="Q557" s="9">
        <f t="shared" si="34"/>
        <v>7.2407423544350327E-2</v>
      </c>
      <c r="R557" s="8">
        <v>20605251</v>
      </c>
      <c r="S557" s="8">
        <v>24726314</v>
      </c>
      <c r="T557" s="8">
        <f t="shared" si="35"/>
        <v>45331565</v>
      </c>
      <c r="U557" s="8">
        <v>919231995</v>
      </c>
      <c r="V557" s="8">
        <v>477713329</v>
      </c>
      <c r="W557" s="8">
        <v>441518666</v>
      </c>
    </row>
    <row r="558" spans="1:23" x14ac:dyDescent="0.25">
      <c r="A558" s="4">
        <v>58</v>
      </c>
      <c r="B558" s="4">
        <v>6920708</v>
      </c>
      <c r="C558" t="s">
        <v>64</v>
      </c>
      <c r="D558" s="5">
        <v>2016</v>
      </c>
      <c r="E558" s="5" t="str">
        <f>VLOOKUP(C558,hospital_index!A:C,2, FALSE)</f>
        <v>DRG</v>
      </c>
      <c r="F558" s="5" t="str">
        <f>VLOOKUP(C558,hospital_index!A:C,3, FALSE)</f>
        <v>No</v>
      </c>
      <c r="G558" s="8">
        <v>1389013783</v>
      </c>
      <c r="H558" s="8">
        <v>653402134</v>
      </c>
      <c r="I558" s="8">
        <v>47181238</v>
      </c>
      <c r="J558" s="8">
        <v>700583372</v>
      </c>
      <c r="K558" s="8">
        <v>662752754</v>
      </c>
      <c r="L558" s="8">
        <v>37830618</v>
      </c>
      <c r="M558" s="9">
        <f t="shared" si="32"/>
        <v>5.3998738068821876E-2</v>
      </c>
      <c r="N558" s="8">
        <v>2193647</v>
      </c>
      <c r="O558" s="8">
        <f t="shared" si="33"/>
        <v>702777019</v>
      </c>
      <c r="P558" s="8">
        <v>40024265</v>
      </c>
      <c r="Q558" s="9">
        <f t="shared" si="34"/>
        <v>5.6951584809861289E-2</v>
      </c>
      <c r="R558" s="8">
        <v>22191037</v>
      </c>
      <c r="S558" s="8">
        <v>24343761</v>
      </c>
      <c r="T558" s="8">
        <f t="shared" si="35"/>
        <v>46534798</v>
      </c>
      <c r="U558" s="8">
        <v>946948630</v>
      </c>
      <c r="V558" s="8">
        <v>484639005</v>
      </c>
      <c r="W558" s="8">
        <v>462309624</v>
      </c>
    </row>
    <row r="559" spans="1:23" x14ac:dyDescent="0.25">
      <c r="A559" s="4">
        <v>58</v>
      </c>
      <c r="B559" s="4">
        <v>6920708</v>
      </c>
      <c r="C559" t="s">
        <v>64</v>
      </c>
      <c r="D559" s="5">
        <v>2017</v>
      </c>
      <c r="E559" s="5" t="str">
        <f>VLOOKUP(C559,hospital_index!A:C,2, FALSE)</f>
        <v>DRG</v>
      </c>
      <c r="F559" s="5" t="str">
        <f>VLOOKUP(C559,hospital_index!A:C,3, FALSE)</f>
        <v>No</v>
      </c>
      <c r="G559" s="8">
        <v>1534625270</v>
      </c>
      <c r="H559" s="8">
        <v>690271777</v>
      </c>
      <c r="I559" s="8">
        <v>39996968</v>
      </c>
      <c r="J559" s="8">
        <v>730268746</v>
      </c>
      <c r="K559" s="8">
        <v>681771771</v>
      </c>
      <c r="L559" s="8">
        <v>48496975</v>
      </c>
      <c r="M559" s="9">
        <f t="shared" si="32"/>
        <v>6.6409763892593038E-2</v>
      </c>
      <c r="N559" s="8">
        <v>57852593</v>
      </c>
      <c r="O559" s="8">
        <f t="shared" si="33"/>
        <v>788121339</v>
      </c>
      <c r="P559" s="8">
        <v>106349568</v>
      </c>
      <c r="Q559" s="9">
        <f t="shared" si="34"/>
        <v>0.1349406020841164</v>
      </c>
      <c r="R559" s="8">
        <v>20780848</v>
      </c>
      <c r="S559" s="8">
        <v>36727074</v>
      </c>
      <c r="T559" s="8">
        <f t="shared" si="35"/>
        <v>57507922</v>
      </c>
      <c r="U559" s="8">
        <v>923453263</v>
      </c>
      <c r="V559" s="8">
        <v>449075769</v>
      </c>
      <c r="W559" s="8">
        <v>474377495</v>
      </c>
    </row>
    <row r="560" spans="1:23" x14ac:dyDescent="0.25">
      <c r="A560" s="4">
        <v>58</v>
      </c>
      <c r="B560" s="4">
        <v>6920708</v>
      </c>
      <c r="C560" t="s">
        <v>64</v>
      </c>
      <c r="D560" s="5">
        <v>2018</v>
      </c>
      <c r="E560" s="5" t="str">
        <f>VLOOKUP(C560,hospital_index!A:C,2, FALSE)</f>
        <v>DRG</v>
      </c>
      <c r="F560" s="5" t="str">
        <f>VLOOKUP(C560,hospital_index!A:C,3, FALSE)</f>
        <v>No</v>
      </c>
      <c r="G560" s="8">
        <v>1651094623</v>
      </c>
      <c r="H560" s="8">
        <v>727953334</v>
      </c>
      <c r="I560" s="8">
        <v>45213558</v>
      </c>
      <c r="J560" s="8">
        <v>773166892</v>
      </c>
      <c r="K560" s="8">
        <v>721754054</v>
      </c>
      <c r="L560" s="8">
        <v>51412838</v>
      </c>
      <c r="M560" s="9">
        <f t="shared" si="32"/>
        <v>6.6496429854888309E-2</v>
      </c>
      <c r="N560" s="8">
        <v>51537142</v>
      </c>
      <c r="O560" s="8">
        <f t="shared" si="33"/>
        <v>824704034</v>
      </c>
      <c r="P560" s="8">
        <v>102989980</v>
      </c>
      <c r="Q560" s="9">
        <f t="shared" si="34"/>
        <v>0.12488114008667502</v>
      </c>
      <c r="R560" s="8">
        <v>27860064</v>
      </c>
      <c r="S560" s="8">
        <v>29984352</v>
      </c>
      <c r="T560" s="8">
        <f t="shared" si="35"/>
        <v>57844416</v>
      </c>
      <c r="U560" s="8">
        <v>952082270</v>
      </c>
      <c r="V560" s="8">
        <v>475061916</v>
      </c>
      <c r="W560" s="8">
        <v>477020354</v>
      </c>
    </row>
    <row r="561" spans="1:23" x14ac:dyDescent="0.25">
      <c r="A561" s="4">
        <v>59</v>
      </c>
      <c r="B561" s="4">
        <v>6920743</v>
      </c>
      <c r="C561" t="s">
        <v>65</v>
      </c>
      <c r="D561" s="5">
        <v>2006</v>
      </c>
      <c r="E561" s="5" t="str">
        <f>VLOOKUP(C561,hospital_index!A:C,2, FALSE)</f>
        <v>B</v>
      </c>
      <c r="F561" s="5" t="str">
        <f>VLOOKUP(C561,hospital_index!A:C,3, FALSE)</f>
        <v>No</v>
      </c>
      <c r="G561" s="8">
        <v>30251682</v>
      </c>
      <c r="H561" s="8">
        <v>17979669</v>
      </c>
      <c r="I561" s="8">
        <v>296519</v>
      </c>
      <c r="J561" s="8">
        <v>18276188</v>
      </c>
      <c r="K561" s="8">
        <v>17645673</v>
      </c>
      <c r="L561" s="8">
        <v>630515</v>
      </c>
      <c r="M561" s="9">
        <f t="shared" si="32"/>
        <v>3.4499262099952133E-2</v>
      </c>
      <c r="N561" s="8">
        <v>167987</v>
      </c>
      <c r="O561" s="8">
        <f t="shared" si="33"/>
        <v>18444175</v>
      </c>
      <c r="P561" s="8">
        <v>798502</v>
      </c>
      <c r="Q561" s="9">
        <f t="shared" si="34"/>
        <v>4.3292909550034092E-2</v>
      </c>
      <c r="R561" s="8">
        <v>581387</v>
      </c>
      <c r="S561" s="8">
        <v>2130090</v>
      </c>
      <c r="T561" s="8">
        <f t="shared" si="35"/>
        <v>2711477</v>
      </c>
      <c r="U561" s="8" t="s">
        <v>21</v>
      </c>
      <c r="V561" s="8" t="s">
        <v>21</v>
      </c>
      <c r="W561" s="8" t="s">
        <v>21</v>
      </c>
    </row>
    <row r="562" spans="1:23" x14ac:dyDescent="0.25">
      <c r="A562" s="4">
        <v>59</v>
      </c>
      <c r="B562" s="4">
        <v>6920743</v>
      </c>
      <c r="C562" t="s">
        <v>65</v>
      </c>
      <c r="D562" s="5">
        <v>2007</v>
      </c>
      <c r="E562" s="5" t="str">
        <f>VLOOKUP(C562,hospital_index!A:C,2, FALSE)</f>
        <v>B</v>
      </c>
      <c r="F562" s="5" t="str">
        <f>VLOOKUP(C562,hospital_index!A:C,3, FALSE)</f>
        <v>No</v>
      </c>
      <c r="G562" s="8">
        <v>35351550</v>
      </c>
      <c r="H562" s="8">
        <v>20856778</v>
      </c>
      <c r="I562" s="8">
        <v>185532</v>
      </c>
      <c r="J562" s="8">
        <v>21042310</v>
      </c>
      <c r="K562" s="8">
        <v>19534880</v>
      </c>
      <c r="L562" s="8">
        <v>1507430</v>
      </c>
      <c r="M562" s="9">
        <f t="shared" si="32"/>
        <v>7.1638047343661415E-2</v>
      </c>
      <c r="N562" s="8">
        <v>314560</v>
      </c>
      <c r="O562" s="8">
        <f t="shared" si="33"/>
        <v>21356870</v>
      </c>
      <c r="P562" s="8">
        <v>1821990</v>
      </c>
      <c r="Q562" s="9">
        <f t="shared" si="34"/>
        <v>8.5311658496774107E-2</v>
      </c>
      <c r="R562" s="8">
        <v>568387</v>
      </c>
      <c r="S562" s="8">
        <v>2511044</v>
      </c>
      <c r="T562" s="8">
        <f t="shared" si="35"/>
        <v>3079431</v>
      </c>
      <c r="U562" s="8">
        <v>16609413</v>
      </c>
      <c r="V562" s="8">
        <v>8052588</v>
      </c>
      <c r="W562" s="8">
        <v>8556825</v>
      </c>
    </row>
    <row r="563" spans="1:23" x14ac:dyDescent="0.25">
      <c r="A563" s="4">
        <v>59</v>
      </c>
      <c r="B563" s="4">
        <v>6920743</v>
      </c>
      <c r="C563" t="s">
        <v>65</v>
      </c>
      <c r="D563" s="5">
        <v>2008</v>
      </c>
      <c r="E563" s="5" t="str">
        <f>VLOOKUP(C563,hospital_index!A:C,2, FALSE)</f>
        <v>B</v>
      </c>
      <c r="F563" s="5" t="str">
        <f>VLOOKUP(C563,hospital_index!A:C,3, FALSE)</f>
        <v>No</v>
      </c>
      <c r="G563" s="8">
        <v>44729979</v>
      </c>
      <c r="H563" s="8">
        <v>28161395</v>
      </c>
      <c r="I563" s="8">
        <v>201633</v>
      </c>
      <c r="J563" s="8">
        <v>28363028</v>
      </c>
      <c r="K563" s="8">
        <v>26435951</v>
      </c>
      <c r="L563" s="8">
        <v>1927077</v>
      </c>
      <c r="M563" s="9">
        <f t="shared" si="32"/>
        <v>6.7943274603825793E-2</v>
      </c>
      <c r="N563" s="8">
        <v>-27248</v>
      </c>
      <c r="O563" s="8">
        <f t="shared" si="33"/>
        <v>28335780</v>
      </c>
      <c r="P563" s="8">
        <v>1899829</v>
      </c>
      <c r="Q563" s="9">
        <f t="shared" si="34"/>
        <v>6.7046998529774013E-2</v>
      </c>
      <c r="R563" s="8">
        <v>1157445</v>
      </c>
      <c r="S563" s="8">
        <v>2845560</v>
      </c>
      <c r="T563" s="8">
        <f t="shared" si="35"/>
        <v>4003005</v>
      </c>
      <c r="U563" s="8">
        <v>18247507</v>
      </c>
      <c r="V563" s="8">
        <v>8791425</v>
      </c>
      <c r="W563" s="8">
        <v>9456082</v>
      </c>
    </row>
    <row r="564" spans="1:23" x14ac:dyDescent="0.25">
      <c r="A564" s="4">
        <v>59</v>
      </c>
      <c r="B564" s="4">
        <v>6920743</v>
      </c>
      <c r="C564" t="s">
        <v>65</v>
      </c>
      <c r="D564" s="5">
        <v>2009</v>
      </c>
      <c r="E564" s="5" t="str">
        <f>VLOOKUP(C564,hospital_index!A:C,2, FALSE)</f>
        <v>B</v>
      </c>
      <c r="F564" s="5" t="str">
        <f>VLOOKUP(C564,hospital_index!A:C,3, FALSE)</f>
        <v>No</v>
      </c>
      <c r="G564" s="8">
        <v>45881760</v>
      </c>
      <c r="H564" s="8">
        <v>28155290</v>
      </c>
      <c r="I564" s="8">
        <v>353771</v>
      </c>
      <c r="J564" s="8">
        <v>28509061</v>
      </c>
      <c r="K564" s="8">
        <v>26700165</v>
      </c>
      <c r="L564" s="8">
        <v>1808896</v>
      </c>
      <c r="M564" s="9">
        <f t="shared" si="32"/>
        <v>6.3449862484071293E-2</v>
      </c>
      <c r="N564" s="8">
        <v>183709</v>
      </c>
      <c r="O564" s="8">
        <f t="shared" si="33"/>
        <v>28692770</v>
      </c>
      <c r="P564" s="8">
        <v>1992605</v>
      </c>
      <c r="Q564" s="9">
        <f t="shared" si="34"/>
        <v>6.9446240289801231E-2</v>
      </c>
      <c r="R564" s="8">
        <v>941466</v>
      </c>
      <c r="S564" s="8">
        <v>2922626</v>
      </c>
      <c r="T564" s="8">
        <f t="shared" si="35"/>
        <v>3864092</v>
      </c>
      <c r="U564" s="8">
        <v>19943724</v>
      </c>
      <c r="V564" s="8">
        <v>9377656</v>
      </c>
      <c r="W564" s="8">
        <v>10566068</v>
      </c>
    </row>
    <row r="565" spans="1:23" x14ac:dyDescent="0.25">
      <c r="A565" s="4">
        <v>59</v>
      </c>
      <c r="B565" s="4">
        <v>6920743</v>
      </c>
      <c r="C565" t="s">
        <v>65</v>
      </c>
      <c r="D565" s="5">
        <v>2010</v>
      </c>
      <c r="E565" s="5" t="str">
        <f>VLOOKUP(C565,hospital_index!A:C,2, FALSE)</f>
        <v>B</v>
      </c>
      <c r="F565" s="5" t="str">
        <f>VLOOKUP(C565,hospital_index!A:C,3, FALSE)</f>
        <v>No</v>
      </c>
      <c r="G565" s="8">
        <v>48836074</v>
      </c>
      <c r="H565" s="8">
        <v>29538276</v>
      </c>
      <c r="I565" s="8">
        <v>260795</v>
      </c>
      <c r="J565" s="8">
        <v>29799071</v>
      </c>
      <c r="K565" s="8">
        <v>28409963</v>
      </c>
      <c r="L565" s="8">
        <v>1389108</v>
      </c>
      <c r="M565" s="9">
        <f t="shared" si="32"/>
        <v>4.6615815640695647E-2</v>
      </c>
      <c r="N565" s="8">
        <v>103643</v>
      </c>
      <c r="O565" s="8">
        <f t="shared" si="33"/>
        <v>29902714</v>
      </c>
      <c r="P565" s="8">
        <v>1492751</v>
      </c>
      <c r="Q565" s="9">
        <f t="shared" si="34"/>
        <v>4.9920251385877551E-2</v>
      </c>
      <c r="R565" s="8">
        <v>1061623</v>
      </c>
      <c r="S565" s="8">
        <v>3444404</v>
      </c>
      <c r="T565" s="8">
        <f t="shared" si="35"/>
        <v>4506027</v>
      </c>
      <c r="U565" s="8">
        <v>24187998</v>
      </c>
      <c r="V565" s="8">
        <v>10975966</v>
      </c>
      <c r="W565" s="8">
        <v>13212032</v>
      </c>
    </row>
    <row r="566" spans="1:23" x14ac:dyDescent="0.25">
      <c r="A566" s="4">
        <v>59</v>
      </c>
      <c r="B566" s="4">
        <v>6920743</v>
      </c>
      <c r="C566" t="s">
        <v>65</v>
      </c>
      <c r="D566" s="5">
        <v>2011</v>
      </c>
      <c r="E566" s="5" t="str">
        <f>VLOOKUP(C566,hospital_index!A:C,2, FALSE)</f>
        <v>B</v>
      </c>
      <c r="F566" s="5" t="str">
        <f>VLOOKUP(C566,hospital_index!A:C,3, FALSE)</f>
        <v>No</v>
      </c>
      <c r="G566" s="8">
        <v>58396362</v>
      </c>
      <c r="H566" s="8">
        <v>33734275</v>
      </c>
      <c r="I566" s="8">
        <v>224448</v>
      </c>
      <c r="J566" s="8">
        <v>35395436</v>
      </c>
      <c r="K566" s="8">
        <v>31128714</v>
      </c>
      <c r="L566" s="8">
        <v>4266722</v>
      </c>
      <c r="M566" s="9">
        <f t="shared" si="32"/>
        <v>0.12054441143202757</v>
      </c>
      <c r="N566" s="8">
        <v>63175</v>
      </c>
      <c r="O566" s="8">
        <f t="shared" si="33"/>
        <v>35458611</v>
      </c>
      <c r="P566" s="8">
        <v>4329897</v>
      </c>
      <c r="Q566" s="9">
        <f t="shared" si="34"/>
        <v>0.12211129759143696</v>
      </c>
      <c r="R566" s="8">
        <v>1283615</v>
      </c>
      <c r="S566" s="8">
        <v>3235109</v>
      </c>
      <c r="T566" s="8">
        <f t="shared" si="35"/>
        <v>4518724</v>
      </c>
      <c r="U566" s="8">
        <v>21220701</v>
      </c>
      <c r="V566" s="8">
        <v>11798743</v>
      </c>
      <c r="W566" s="8">
        <v>9421958</v>
      </c>
    </row>
    <row r="567" spans="1:23" x14ac:dyDescent="0.25">
      <c r="A567" s="4">
        <v>59</v>
      </c>
      <c r="B567" s="4">
        <v>6920743</v>
      </c>
      <c r="C567" t="s">
        <v>65</v>
      </c>
      <c r="D567" s="5">
        <v>2012</v>
      </c>
      <c r="E567" s="5" t="str">
        <f>VLOOKUP(C567,hospital_index!A:C,2, FALSE)</f>
        <v>B</v>
      </c>
      <c r="F567" s="5" t="str">
        <f>VLOOKUP(C567,hospital_index!A:C,3, FALSE)</f>
        <v>No</v>
      </c>
      <c r="G567" s="8">
        <v>60097445</v>
      </c>
      <c r="H567" s="8">
        <v>30838474</v>
      </c>
      <c r="I567" s="8">
        <v>1244226</v>
      </c>
      <c r="J567" s="8">
        <v>32082700</v>
      </c>
      <c r="K567" s="8">
        <v>29915972</v>
      </c>
      <c r="L567" s="8">
        <v>2166728</v>
      </c>
      <c r="M567" s="9">
        <f t="shared" si="32"/>
        <v>6.7535712393283612E-2</v>
      </c>
      <c r="N567" s="8">
        <v>98585</v>
      </c>
      <c r="O567" s="8">
        <f t="shared" si="33"/>
        <v>32181285</v>
      </c>
      <c r="P567" s="8">
        <v>2265313</v>
      </c>
      <c r="Q567" s="9">
        <f t="shared" si="34"/>
        <v>7.0392248165354485E-2</v>
      </c>
      <c r="R567" s="8">
        <v>1475656</v>
      </c>
      <c r="S567" s="8">
        <v>3187046</v>
      </c>
      <c r="T567" s="8">
        <f t="shared" si="35"/>
        <v>4662702</v>
      </c>
      <c r="U567" s="8">
        <v>47230191</v>
      </c>
      <c r="V567" s="8">
        <v>12979636</v>
      </c>
      <c r="W567" s="8">
        <v>34250555</v>
      </c>
    </row>
    <row r="568" spans="1:23" x14ac:dyDescent="0.25">
      <c r="A568" s="4">
        <v>59</v>
      </c>
      <c r="B568" s="4">
        <v>6920743</v>
      </c>
      <c r="C568" t="s">
        <v>65</v>
      </c>
      <c r="D568" s="5">
        <v>2013</v>
      </c>
      <c r="E568" s="5" t="str">
        <f>VLOOKUP(C568,hospital_index!A:C,2, FALSE)</f>
        <v>B</v>
      </c>
      <c r="F568" s="5" t="str">
        <f>VLOOKUP(C568,hospital_index!A:C,3, FALSE)</f>
        <v>No</v>
      </c>
      <c r="G568" s="8">
        <v>69539308</v>
      </c>
      <c r="H568" s="8">
        <v>34711577</v>
      </c>
      <c r="I568" s="8">
        <v>887617</v>
      </c>
      <c r="J568" s="8">
        <v>35599194</v>
      </c>
      <c r="K568" s="8">
        <v>38818184</v>
      </c>
      <c r="L568" s="8">
        <v>-3218990</v>
      </c>
      <c r="M568" s="9">
        <f t="shared" si="32"/>
        <v>-9.0423114635685295E-2</v>
      </c>
      <c r="N568" s="8">
        <v>79194</v>
      </c>
      <c r="O568" s="8">
        <f t="shared" si="33"/>
        <v>35678388</v>
      </c>
      <c r="P568" s="8">
        <v>-3139796</v>
      </c>
      <c r="Q568" s="9">
        <f t="shared" si="34"/>
        <v>-8.8002742724811442E-2</v>
      </c>
      <c r="R568" s="8">
        <v>1526368</v>
      </c>
      <c r="S568" s="8">
        <v>3483382</v>
      </c>
      <c r="T568" s="8">
        <f t="shared" si="35"/>
        <v>5009750</v>
      </c>
      <c r="U568" s="8">
        <v>51413905</v>
      </c>
      <c r="V568" s="8">
        <v>15219872</v>
      </c>
      <c r="W568" s="8">
        <v>36194033</v>
      </c>
    </row>
    <row r="569" spans="1:23" x14ac:dyDescent="0.25">
      <c r="A569" s="4">
        <v>59</v>
      </c>
      <c r="B569" s="4">
        <v>6920743</v>
      </c>
      <c r="C569" t="s">
        <v>65</v>
      </c>
      <c r="D569" s="5">
        <v>2014</v>
      </c>
      <c r="E569" s="5" t="str">
        <f>VLOOKUP(C569,hospital_index!A:C,2, FALSE)</f>
        <v>B</v>
      </c>
      <c r="F569" s="5" t="str">
        <f>VLOOKUP(C569,hospital_index!A:C,3, FALSE)</f>
        <v>No</v>
      </c>
      <c r="G569" s="8">
        <v>75341184</v>
      </c>
      <c r="H569" s="8">
        <v>37431343</v>
      </c>
      <c r="I569" s="8">
        <v>718006</v>
      </c>
      <c r="J569" s="8">
        <v>38149349</v>
      </c>
      <c r="K569" s="8">
        <v>40783950</v>
      </c>
      <c r="L569" s="8">
        <v>-2634601</v>
      </c>
      <c r="M569" s="9">
        <f t="shared" si="32"/>
        <v>-6.9060182390006178E-2</v>
      </c>
      <c r="N569" s="8">
        <v>113266</v>
      </c>
      <c r="O569" s="8">
        <f t="shared" si="33"/>
        <v>38262615</v>
      </c>
      <c r="P569" s="8">
        <v>-2521335</v>
      </c>
      <c r="Q569" s="9">
        <f t="shared" si="34"/>
        <v>-6.5895522300292331E-2</v>
      </c>
      <c r="R569" s="8">
        <v>783971</v>
      </c>
      <c r="S569" s="8">
        <v>2037522</v>
      </c>
      <c r="T569" s="8">
        <f t="shared" si="35"/>
        <v>2821493</v>
      </c>
      <c r="U569" s="8">
        <v>51697696</v>
      </c>
      <c r="V569" s="8">
        <v>17563399</v>
      </c>
      <c r="W569" s="8">
        <v>34134297</v>
      </c>
    </row>
    <row r="570" spans="1:23" x14ac:dyDescent="0.25">
      <c r="A570" s="4">
        <v>59</v>
      </c>
      <c r="B570" s="4">
        <v>6920743</v>
      </c>
      <c r="C570" t="s">
        <v>65</v>
      </c>
      <c r="D570" s="5">
        <v>2015</v>
      </c>
      <c r="E570" s="5" t="str">
        <f>VLOOKUP(C570,hospital_index!A:C,2, FALSE)</f>
        <v>B</v>
      </c>
      <c r="F570" s="5" t="str">
        <f>VLOOKUP(C570,hospital_index!A:C,3, FALSE)</f>
        <v>No</v>
      </c>
      <c r="G570" s="8">
        <v>79987982</v>
      </c>
      <c r="H570" s="8">
        <v>40940836</v>
      </c>
      <c r="I570" s="8">
        <v>369353</v>
      </c>
      <c r="J570" s="8">
        <v>41310189</v>
      </c>
      <c r="K570" s="8">
        <v>41093776</v>
      </c>
      <c r="L570" s="8">
        <v>216413</v>
      </c>
      <c r="M570" s="9">
        <f t="shared" si="32"/>
        <v>5.2387317811593646E-3</v>
      </c>
      <c r="N570" s="8">
        <v>1061369</v>
      </c>
      <c r="O570" s="8">
        <f t="shared" si="33"/>
        <v>42371558</v>
      </c>
      <c r="P570" s="8">
        <v>1277782</v>
      </c>
      <c r="Q570" s="9">
        <f t="shared" si="34"/>
        <v>3.0156597026713059E-2</v>
      </c>
      <c r="R570" s="8">
        <v>386578</v>
      </c>
      <c r="S570" s="8">
        <v>1382961</v>
      </c>
      <c r="T570" s="8">
        <f t="shared" si="35"/>
        <v>1769539</v>
      </c>
      <c r="U570" s="8">
        <v>52015158</v>
      </c>
      <c r="V570" s="8">
        <v>19904902</v>
      </c>
      <c r="W570" s="8">
        <v>32110256</v>
      </c>
    </row>
    <row r="571" spans="1:23" x14ac:dyDescent="0.25">
      <c r="A571" s="4">
        <v>59</v>
      </c>
      <c r="B571" s="4">
        <v>6920743</v>
      </c>
      <c r="C571" t="s">
        <v>65</v>
      </c>
      <c r="D571" s="5">
        <v>2016</v>
      </c>
      <c r="E571" s="5" t="str">
        <f>VLOOKUP(C571,hospital_index!A:C,2, FALSE)</f>
        <v>B</v>
      </c>
      <c r="F571" s="5" t="str">
        <f>VLOOKUP(C571,hospital_index!A:C,3, FALSE)</f>
        <v>No</v>
      </c>
      <c r="G571" s="8">
        <v>90751182</v>
      </c>
      <c r="H571" s="8">
        <v>45836840</v>
      </c>
      <c r="I571" s="8">
        <v>351905</v>
      </c>
      <c r="J571" s="8">
        <v>46188745</v>
      </c>
      <c r="K571" s="8">
        <v>45065297</v>
      </c>
      <c r="L571" s="8">
        <v>1123448</v>
      </c>
      <c r="M571" s="9">
        <f t="shared" si="32"/>
        <v>2.4322981713402258E-2</v>
      </c>
      <c r="N571" s="8">
        <v>591903</v>
      </c>
      <c r="O571" s="8">
        <f t="shared" si="33"/>
        <v>46780648</v>
      </c>
      <c r="P571" s="8">
        <v>1715351</v>
      </c>
      <c r="Q571" s="9">
        <f t="shared" si="34"/>
        <v>3.6667961504081775E-2</v>
      </c>
      <c r="R571" s="8">
        <v>670329</v>
      </c>
      <c r="S571" s="8">
        <v>2015016</v>
      </c>
      <c r="T571" s="8">
        <f t="shared" si="35"/>
        <v>2685345</v>
      </c>
      <c r="U571" s="8">
        <v>53493807</v>
      </c>
      <c r="V571" s="8">
        <v>21813529</v>
      </c>
      <c r="W571" s="8">
        <v>31680278</v>
      </c>
    </row>
    <row r="572" spans="1:23" x14ac:dyDescent="0.25">
      <c r="A572" s="4">
        <v>59</v>
      </c>
      <c r="B572" s="4">
        <v>6920743</v>
      </c>
      <c r="C572" t="s">
        <v>65</v>
      </c>
      <c r="D572" s="5">
        <v>2017</v>
      </c>
      <c r="E572" s="5" t="str">
        <f>VLOOKUP(C572,hospital_index!A:C,2, FALSE)</f>
        <v>B</v>
      </c>
      <c r="F572" s="5" t="str">
        <f>VLOOKUP(C572,hospital_index!A:C,3, FALSE)</f>
        <v>No</v>
      </c>
      <c r="G572" s="8">
        <v>100029075</v>
      </c>
      <c r="H572" s="8">
        <v>48671431</v>
      </c>
      <c r="I572" s="8">
        <v>362158</v>
      </c>
      <c r="J572" s="8">
        <v>49033589</v>
      </c>
      <c r="K572" s="8">
        <v>49100611</v>
      </c>
      <c r="L572" s="8">
        <v>-67022</v>
      </c>
      <c r="M572" s="9">
        <f t="shared" si="32"/>
        <v>-1.3668589505043166E-3</v>
      </c>
      <c r="N572" s="8">
        <v>74306</v>
      </c>
      <c r="O572" s="8">
        <f t="shared" si="33"/>
        <v>49107895</v>
      </c>
      <c r="P572" s="8">
        <v>7284</v>
      </c>
      <c r="Q572" s="9">
        <f t="shared" si="34"/>
        <v>1.4832645545079869E-4</v>
      </c>
      <c r="R572" s="8">
        <v>899949</v>
      </c>
      <c r="S572" s="8">
        <v>1939834</v>
      </c>
      <c r="T572" s="8">
        <f t="shared" si="35"/>
        <v>2839783</v>
      </c>
      <c r="U572" s="8">
        <v>54021137</v>
      </c>
      <c r="V572" s="8">
        <v>23929389</v>
      </c>
      <c r="W572" s="8">
        <v>30091748</v>
      </c>
    </row>
    <row r="573" spans="1:23" x14ac:dyDescent="0.25">
      <c r="A573" s="4">
        <v>59</v>
      </c>
      <c r="B573" s="4">
        <v>6920743</v>
      </c>
      <c r="C573" t="s">
        <v>65</v>
      </c>
      <c r="D573" s="5">
        <v>2018</v>
      </c>
      <c r="E573" s="5" t="str">
        <f>VLOOKUP(C573,hospital_index!A:C,2, FALSE)</f>
        <v>B</v>
      </c>
      <c r="F573" s="5" t="str">
        <f>VLOOKUP(C573,hospital_index!A:C,3, FALSE)</f>
        <v>No</v>
      </c>
      <c r="G573" s="8">
        <v>106211451</v>
      </c>
      <c r="H573" s="8">
        <v>50378348</v>
      </c>
      <c r="I573" s="8">
        <v>1712256</v>
      </c>
      <c r="J573" s="8">
        <v>52090604</v>
      </c>
      <c r="K573" s="8">
        <v>55052442</v>
      </c>
      <c r="L573" s="8">
        <v>-2961838</v>
      </c>
      <c r="M573" s="9">
        <f t="shared" si="32"/>
        <v>-5.685935221638052E-2</v>
      </c>
      <c r="N573" s="8">
        <v>-22207</v>
      </c>
      <c r="O573" s="8">
        <f t="shared" si="33"/>
        <v>52068397</v>
      </c>
      <c r="P573" s="8">
        <v>-2984045</v>
      </c>
      <c r="Q573" s="9">
        <f t="shared" si="34"/>
        <v>-5.731009925271946E-2</v>
      </c>
      <c r="R573" s="8">
        <v>698587</v>
      </c>
      <c r="S573" s="8">
        <v>3115995</v>
      </c>
      <c r="T573" s="8">
        <f t="shared" si="35"/>
        <v>3814582</v>
      </c>
      <c r="U573" s="8">
        <v>58274699</v>
      </c>
      <c r="V573" s="8">
        <v>26320449</v>
      </c>
      <c r="W573" s="8">
        <v>31954250</v>
      </c>
    </row>
    <row r="574" spans="1:23" x14ac:dyDescent="0.25">
      <c r="A574" s="4">
        <v>60</v>
      </c>
      <c r="B574" s="4">
        <v>6920740</v>
      </c>
      <c r="C574" t="s">
        <v>66</v>
      </c>
      <c r="D574" s="5">
        <v>2006</v>
      </c>
      <c r="E574" s="5" t="str">
        <f>VLOOKUP(C574,hospital_index!A:C,2, FALSE)</f>
        <v>B</v>
      </c>
      <c r="F574" s="5" t="str">
        <f>VLOOKUP(C574,hospital_index!A:C,3, FALSE)</f>
        <v>No</v>
      </c>
      <c r="G574" s="8">
        <v>118208835</v>
      </c>
      <c r="H574" s="8">
        <v>56432355</v>
      </c>
      <c r="I574" s="8">
        <v>1739254</v>
      </c>
      <c r="J574" s="8">
        <v>58171609</v>
      </c>
      <c r="K574" s="8">
        <v>56201356</v>
      </c>
      <c r="L574" s="8">
        <v>1970253</v>
      </c>
      <c r="M574" s="9">
        <f t="shared" si="32"/>
        <v>3.3869666558475287E-2</v>
      </c>
      <c r="N574" s="8">
        <v>643034</v>
      </c>
      <c r="O574" s="8">
        <f t="shared" si="33"/>
        <v>58814643</v>
      </c>
      <c r="P574" s="8">
        <v>2613287</v>
      </c>
      <c r="Q574" s="9">
        <f t="shared" si="34"/>
        <v>4.4432591387148265E-2</v>
      </c>
      <c r="R574" s="8">
        <v>7327035</v>
      </c>
      <c r="S574" s="8">
        <v>4093071</v>
      </c>
      <c r="T574" s="8">
        <f t="shared" si="35"/>
        <v>11420106</v>
      </c>
      <c r="U574" s="8" t="s">
        <v>21</v>
      </c>
      <c r="V574" s="8" t="s">
        <v>21</v>
      </c>
      <c r="W574" s="8" t="s">
        <v>21</v>
      </c>
    </row>
    <row r="575" spans="1:23" x14ac:dyDescent="0.25">
      <c r="A575" s="4">
        <v>60</v>
      </c>
      <c r="B575" s="4">
        <v>6920740</v>
      </c>
      <c r="C575" t="s">
        <v>66</v>
      </c>
      <c r="D575" s="5">
        <v>2007</v>
      </c>
      <c r="E575" s="5" t="str">
        <f>VLOOKUP(C575,hospital_index!A:C,2, FALSE)</f>
        <v>B</v>
      </c>
      <c r="F575" s="5" t="str">
        <f>VLOOKUP(C575,hospital_index!A:C,3, FALSE)</f>
        <v>No</v>
      </c>
      <c r="G575" s="8">
        <v>131000929</v>
      </c>
      <c r="H575" s="8">
        <v>61961393</v>
      </c>
      <c r="I575" s="8">
        <v>2868259</v>
      </c>
      <c r="J575" s="8">
        <v>64829652</v>
      </c>
      <c r="K575" s="8">
        <v>67714673</v>
      </c>
      <c r="L575" s="8">
        <v>-2885021</v>
      </c>
      <c r="M575" s="9">
        <f t="shared" si="32"/>
        <v>-4.4501565425648128E-2</v>
      </c>
      <c r="N575" s="8">
        <v>451893</v>
      </c>
      <c r="O575" s="8">
        <f t="shared" si="33"/>
        <v>65281545</v>
      </c>
      <c r="P575" s="8">
        <v>-2433128</v>
      </c>
      <c r="Q575" s="9">
        <f t="shared" si="34"/>
        <v>-3.7271299262295339E-2</v>
      </c>
      <c r="R575" s="8">
        <v>7835660</v>
      </c>
      <c r="S575" s="8">
        <v>5215173</v>
      </c>
      <c r="T575" s="8">
        <f t="shared" si="35"/>
        <v>13050833</v>
      </c>
      <c r="U575" s="8">
        <v>58967675</v>
      </c>
      <c r="V575" s="8">
        <v>25655908</v>
      </c>
      <c r="W575" s="8">
        <v>33311767</v>
      </c>
    </row>
    <row r="576" spans="1:23" x14ac:dyDescent="0.25">
      <c r="A576" s="4">
        <v>60</v>
      </c>
      <c r="B576" s="4">
        <v>6920740</v>
      </c>
      <c r="C576" t="s">
        <v>66</v>
      </c>
      <c r="D576" s="5">
        <v>2008</v>
      </c>
      <c r="E576" s="5" t="str">
        <f>VLOOKUP(C576,hospital_index!A:C,2, FALSE)</f>
        <v>B</v>
      </c>
      <c r="F576" s="5" t="str">
        <f>VLOOKUP(C576,hospital_index!A:C,3, FALSE)</f>
        <v>No</v>
      </c>
      <c r="G576" s="8">
        <v>158241896</v>
      </c>
      <c r="H576" s="8">
        <v>76039729</v>
      </c>
      <c r="I576" s="8">
        <v>3703794</v>
      </c>
      <c r="J576" s="8">
        <v>79743523</v>
      </c>
      <c r="K576" s="8">
        <v>79153274</v>
      </c>
      <c r="L576" s="8">
        <v>590249</v>
      </c>
      <c r="M576" s="9">
        <f t="shared" si="32"/>
        <v>7.4018425295807409E-3</v>
      </c>
      <c r="N576" s="8">
        <v>153703</v>
      </c>
      <c r="O576" s="8">
        <f t="shared" si="33"/>
        <v>79897226</v>
      </c>
      <c r="P576" s="8">
        <v>743952</v>
      </c>
      <c r="Q576" s="9">
        <f t="shared" si="34"/>
        <v>9.3113620740725087E-3</v>
      </c>
      <c r="R576" s="8">
        <v>9688201</v>
      </c>
      <c r="S576" s="8">
        <v>4558447</v>
      </c>
      <c r="T576" s="8">
        <f t="shared" si="35"/>
        <v>14246648</v>
      </c>
      <c r="U576" s="8">
        <v>61364238</v>
      </c>
      <c r="V576" s="8">
        <v>29753271</v>
      </c>
      <c r="W576" s="8">
        <v>31610967</v>
      </c>
    </row>
    <row r="577" spans="1:23" x14ac:dyDescent="0.25">
      <c r="A577" s="4">
        <v>60</v>
      </c>
      <c r="B577" s="4">
        <v>6920740</v>
      </c>
      <c r="C577" t="s">
        <v>66</v>
      </c>
      <c r="D577" s="5">
        <v>2009</v>
      </c>
      <c r="E577" s="5" t="str">
        <f>VLOOKUP(C577,hospital_index!A:C,2, FALSE)</f>
        <v>B</v>
      </c>
      <c r="F577" s="5" t="str">
        <f>VLOOKUP(C577,hospital_index!A:C,3, FALSE)</f>
        <v>No</v>
      </c>
      <c r="G577" s="8">
        <v>166445887</v>
      </c>
      <c r="H577" s="8">
        <v>85618517</v>
      </c>
      <c r="I577" s="8">
        <v>4062216</v>
      </c>
      <c r="J577" s="8">
        <v>89680733</v>
      </c>
      <c r="K577" s="8">
        <v>86723699</v>
      </c>
      <c r="L577" s="8">
        <v>2957034</v>
      </c>
      <c r="M577" s="9">
        <f t="shared" si="32"/>
        <v>3.2972901771442922E-2</v>
      </c>
      <c r="N577" s="8">
        <v>199529</v>
      </c>
      <c r="O577" s="8">
        <f t="shared" si="33"/>
        <v>89880262</v>
      </c>
      <c r="P577" s="8">
        <v>3156563</v>
      </c>
      <c r="Q577" s="9">
        <f t="shared" si="34"/>
        <v>3.5119646179936591E-2</v>
      </c>
      <c r="R577" s="8">
        <v>10441643</v>
      </c>
      <c r="S577" s="8">
        <v>4888030</v>
      </c>
      <c r="T577" s="8">
        <f t="shared" si="35"/>
        <v>15329673</v>
      </c>
      <c r="U577" s="8">
        <v>63447603</v>
      </c>
      <c r="V577" s="8">
        <v>33289372</v>
      </c>
      <c r="W577" s="8">
        <v>30158231</v>
      </c>
    </row>
    <row r="578" spans="1:23" x14ac:dyDescent="0.25">
      <c r="A578" s="4">
        <v>60</v>
      </c>
      <c r="B578" s="4">
        <v>6920740</v>
      </c>
      <c r="C578" t="s">
        <v>66</v>
      </c>
      <c r="D578" s="5">
        <v>2010</v>
      </c>
      <c r="E578" s="5" t="str">
        <f>VLOOKUP(C578,hospital_index!A:C,2, FALSE)</f>
        <v>B</v>
      </c>
      <c r="F578" s="5" t="str">
        <f>VLOOKUP(C578,hospital_index!A:C,3, FALSE)</f>
        <v>No</v>
      </c>
      <c r="G578" s="8">
        <v>176166817</v>
      </c>
      <c r="H578" s="8">
        <v>88906165</v>
      </c>
      <c r="I578" s="8">
        <v>3947732</v>
      </c>
      <c r="J578" s="8">
        <v>92853897</v>
      </c>
      <c r="K578" s="8">
        <v>89445656</v>
      </c>
      <c r="L578" s="8">
        <v>3408241</v>
      </c>
      <c r="M578" s="9">
        <f t="shared" si="32"/>
        <v>3.6705416898118987E-2</v>
      </c>
      <c r="N578" s="8">
        <v>-309662</v>
      </c>
      <c r="O578" s="8">
        <f t="shared" si="33"/>
        <v>92544235</v>
      </c>
      <c r="P578" s="8">
        <v>3098579</v>
      </c>
      <c r="Q578" s="9">
        <f t="shared" si="34"/>
        <v>3.3482139649217479E-2</v>
      </c>
      <c r="R578" s="8">
        <v>12094170</v>
      </c>
      <c r="S578" s="8">
        <v>5033353</v>
      </c>
      <c r="T578" s="8">
        <f t="shared" si="35"/>
        <v>17127523</v>
      </c>
      <c r="U578" s="8">
        <v>64765053</v>
      </c>
      <c r="V578" s="8">
        <v>36485029</v>
      </c>
      <c r="W578" s="8">
        <v>101250082</v>
      </c>
    </row>
    <row r="579" spans="1:23" x14ac:dyDescent="0.25">
      <c r="A579" s="4">
        <v>60</v>
      </c>
      <c r="B579" s="4">
        <v>6920740</v>
      </c>
      <c r="C579" t="s">
        <v>66</v>
      </c>
      <c r="D579" s="5">
        <v>2011</v>
      </c>
      <c r="E579" s="5" t="str">
        <f>VLOOKUP(C579,hospital_index!A:C,2, FALSE)</f>
        <v>B</v>
      </c>
      <c r="F579" s="5" t="str">
        <f>VLOOKUP(C579,hospital_index!A:C,3, FALSE)</f>
        <v>No</v>
      </c>
      <c r="G579" s="8">
        <v>191545397</v>
      </c>
      <c r="H579" s="8">
        <v>97666247</v>
      </c>
      <c r="I579" s="8">
        <v>4008814</v>
      </c>
      <c r="J579" s="8">
        <v>101973849</v>
      </c>
      <c r="K579" s="8">
        <v>99663244</v>
      </c>
      <c r="L579" s="8">
        <v>2310605</v>
      </c>
      <c r="M579" s="9">
        <f t="shared" ref="M579:M642" si="36">L579/J579</f>
        <v>2.2658799512412245E-2</v>
      </c>
      <c r="N579" s="8">
        <v>637827</v>
      </c>
      <c r="O579" s="8">
        <f t="shared" ref="O579:O642" si="37">J579+N579</f>
        <v>102611676</v>
      </c>
      <c r="P579" s="8">
        <v>2948432</v>
      </c>
      <c r="Q579" s="9">
        <f t="shared" ref="Q579:Q642" si="38">P579/O579</f>
        <v>2.8733884046489994E-2</v>
      </c>
      <c r="R579" s="8">
        <v>11530916</v>
      </c>
      <c r="S579" s="8">
        <v>5457245</v>
      </c>
      <c r="T579" s="8">
        <f t="shared" ref="T579:T642" si="39">R579+S579</f>
        <v>16988161</v>
      </c>
      <c r="U579" s="8">
        <v>67250364</v>
      </c>
      <c r="V579" s="8">
        <v>35967152</v>
      </c>
      <c r="W579" s="8">
        <v>31283212</v>
      </c>
    </row>
    <row r="580" spans="1:23" x14ac:dyDescent="0.25">
      <c r="A580" s="4">
        <v>60</v>
      </c>
      <c r="B580" s="4">
        <v>6920740</v>
      </c>
      <c r="C580" t="s">
        <v>66</v>
      </c>
      <c r="D580" s="5">
        <v>2012</v>
      </c>
      <c r="E580" s="5" t="str">
        <f>VLOOKUP(C580,hospital_index!A:C,2, FALSE)</f>
        <v>B</v>
      </c>
      <c r="F580" s="5" t="str">
        <f>VLOOKUP(C580,hospital_index!A:C,3, FALSE)</f>
        <v>No</v>
      </c>
      <c r="G580" s="8">
        <v>192352294</v>
      </c>
      <c r="H580" s="8">
        <v>96745526</v>
      </c>
      <c r="I580" s="8">
        <v>4799730</v>
      </c>
      <c r="J580" s="8">
        <v>101545256</v>
      </c>
      <c r="K580" s="8">
        <v>104562976</v>
      </c>
      <c r="L580" s="8">
        <v>-3017720</v>
      </c>
      <c r="M580" s="9">
        <f t="shared" si="36"/>
        <v>-2.9717981113760745E-2</v>
      </c>
      <c r="N580" s="8">
        <v>135024</v>
      </c>
      <c r="O580" s="8">
        <f t="shared" si="37"/>
        <v>101680280</v>
      </c>
      <c r="P580" s="8">
        <v>-2882696</v>
      </c>
      <c r="Q580" s="9">
        <f t="shared" si="38"/>
        <v>-2.8350590694675507E-2</v>
      </c>
      <c r="R580" s="8">
        <v>10109099</v>
      </c>
      <c r="S580" s="8">
        <v>6183167</v>
      </c>
      <c r="T580" s="8">
        <f t="shared" si="39"/>
        <v>16292266</v>
      </c>
      <c r="U580" s="8">
        <v>74234496</v>
      </c>
      <c r="V580" s="8">
        <v>37883854</v>
      </c>
      <c r="W580" s="8">
        <v>36350642</v>
      </c>
    </row>
    <row r="581" spans="1:23" x14ac:dyDescent="0.25">
      <c r="A581" s="4">
        <v>60</v>
      </c>
      <c r="B581" s="4">
        <v>6920740</v>
      </c>
      <c r="C581" t="s">
        <v>66</v>
      </c>
      <c r="D581" s="5">
        <v>2013</v>
      </c>
      <c r="E581" s="5" t="str">
        <f>VLOOKUP(C581,hospital_index!A:C,2, FALSE)</f>
        <v>B</v>
      </c>
      <c r="F581" s="5" t="str">
        <f>VLOOKUP(C581,hospital_index!A:C,3, FALSE)</f>
        <v>No</v>
      </c>
      <c r="G581" s="8">
        <v>198429789</v>
      </c>
      <c r="H581" s="8">
        <v>89999987</v>
      </c>
      <c r="I581" s="8">
        <v>3780034</v>
      </c>
      <c r="J581" s="8">
        <v>93780021</v>
      </c>
      <c r="K581" s="8">
        <v>96762943</v>
      </c>
      <c r="L581" s="8">
        <v>-2982922</v>
      </c>
      <c r="M581" s="9">
        <f t="shared" si="36"/>
        <v>-3.1807649094043176E-2</v>
      </c>
      <c r="N581" s="8">
        <v>-260987</v>
      </c>
      <c r="O581" s="8">
        <f t="shared" si="37"/>
        <v>93519034</v>
      </c>
      <c r="P581" s="8">
        <v>-3243909</v>
      </c>
      <c r="Q581" s="9">
        <f t="shared" si="38"/>
        <v>-3.4687152564043811E-2</v>
      </c>
      <c r="R581" s="8">
        <v>11483918</v>
      </c>
      <c r="S581" s="8">
        <v>5465077</v>
      </c>
      <c r="T581" s="8">
        <f t="shared" si="39"/>
        <v>16948995</v>
      </c>
      <c r="U581" s="8">
        <v>78260297</v>
      </c>
      <c r="V581" s="8">
        <v>41965451</v>
      </c>
      <c r="W581" s="8">
        <v>36294846</v>
      </c>
    </row>
    <row r="582" spans="1:23" x14ac:dyDescent="0.25">
      <c r="A582" s="4">
        <v>60</v>
      </c>
      <c r="B582" s="4">
        <v>6920740</v>
      </c>
      <c r="C582" t="s">
        <v>66</v>
      </c>
      <c r="D582" s="5">
        <v>2014</v>
      </c>
      <c r="E582" s="5" t="str">
        <f>VLOOKUP(C582,hospital_index!A:C,2, FALSE)</f>
        <v>B</v>
      </c>
      <c r="F582" s="5" t="str">
        <f>VLOOKUP(C582,hospital_index!A:C,3, FALSE)</f>
        <v>No</v>
      </c>
      <c r="G582" s="8">
        <v>207011130</v>
      </c>
      <c r="H582" s="8">
        <v>108902889</v>
      </c>
      <c r="I582" s="8">
        <v>6933433</v>
      </c>
      <c r="J582" s="8">
        <v>115836322</v>
      </c>
      <c r="K582" s="8">
        <v>117072236</v>
      </c>
      <c r="L582" s="8">
        <v>-1235914</v>
      </c>
      <c r="M582" s="9">
        <f t="shared" si="36"/>
        <v>-1.0669485862992094E-2</v>
      </c>
      <c r="N582" s="8">
        <v>-406274</v>
      </c>
      <c r="O582" s="8">
        <f t="shared" si="37"/>
        <v>115430048</v>
      </c>
      <c r="P582" s="8">
        <v>-1642188</v>
      </c>
      <c r="Q582" s="9">
        <f t="shared" si="38"/>
        <v>-1.4226694248624067E-2</v>
      </c>
      <c r="R582" s="8">
        <v>7245123</v>
      </c>
      <c r="S582" s="8">
        <v>828899</v>
      </c>
      <c r="T582" s="8">
        <f t="shared" si="39"/>
        <v>8074022</v>
      </c>
      <c r="U582" s="8">
        <v>80443690</v>
      </c>
      <c r="V582" s="8">
        <v>45713903</v>
      </c>
      <c r="W582" s="8">
        <v>34729787</v>
      </c>
    </row>
    <row r="583" spans="1:23" x14ac:dyDescent="0.25">
      <c r="A583" s="4">
        <v>60</v>
      </c>
      <c r="B583" s="4">
        <v>6920740</v>
      </c>
      <c r="C583" t="s">
        <v>66</v>
      </c>
      <c r="D583" s="5">
        <v>2015</v>
      </c>
      <c r="E583" s="5" t="str">
        <f>VLOOKUP(C583,hospital_index!A:C,2, FALSE)</f>
        <v>B</v>
      </c>
      <c r="F583" s="5" t="str">
        <f>VLOOKUP(C583,hospital_index!A:C,3, FALSE)</f>
        <v>No</v>
      </c>
      <c r="G583" s="8">
        <v>221362866</v>
      </c>
      <c r="H583" s="8">
        <v>123048503</v>
      </c>
      <c r="I583" s="8">
        <v>8856525</v>
      </c>
      <c r="J583" s="8">
        <v>131905028</v>
      </c>
      <c r="K583" s="8">
        <v>127710344</v>
      </c>
      <c r="L583" s="8">
        <v>4194684</v>
      </c>
      <c r="M583" s="9">
        <f t="shared" si="36"/>
        <v>3.1800789276963726E-2</v>
      </c>
      <c r="N583" s="8">
        <v>237744</v>
      </c>
      <c r="O583" s="8">
        <f t="shared" si="37"/>
        <v>132142772</v>
      </c>
      <c r="P583" s="8">
        <v>4432428</v>
      </c>
      <c r="Q583" s="9">
        <f t="shared" si="38"/>
        <v>3.3542719990768771E-2</v>
      </c>
      <c r="R583" s="8">
        <v>2956993</v>
      </c>
      <c r="S583" s="8">
        <v>2666413</v>
      </c>
      <c r="T583" s="8">
        <f t="shared" si="39"/>
        <v>5623406</v>
      </c>
      <c r="U583" s="8">
        <v>82756457</v>
      </c>
      <c r="V583" s="8">
        <v>49705972</v>
      </c>
      <c r="W583" s="8">
        <v>33050485</v>
      </c>
    </row>
    <row r="584" spans="1:23" x14ac:dyDescent="0.25">
      <c r="A584" s="4">
        <v>60</v>
      </c>
      <c r="B584" s="4">
        <v>6920740</v>
      </c>
      <c r="C584" t="s">
        <v>66</v>
      </c>
      <c r="D584" s="5">
        <v>2016</v>
      </c>
      <c r="E584" s="5" t="str">
        <f>VLOOKUP(C584,hospital_index!A:C,2, FALSE)</f>
        <v>B</v>
      </c>
      <c r="F584" s="5" t="str">
        <f>VLOOKUP(C584,hospital_index!A:C,3, FALSE)</f>
        <v>No</v>
      </c>
      <c r="G584" s="8">
        <v>222078972</v>
      </c>
      <c r="H584" s="8">
        <v>106944154</v>
      </c>
      <c r="I584" s="8">
        <v>6441879</v>
      </c>
      <c r="J584" s="8">
        <v>113386033</v>
      </c>
      <c r="K584" s="8">
        <v>115829290</v>
      </c>
      <c r="L584" s="8">
        <v>-2443257</v>
      </c>
      <c r="M584" s="9">
        <f t="shared" si="36"/>
        <v>-2.1548130182841831E-2</v>
      </c>
      <c r="N584" s="8">
        <v>948308</v>
      </c>
      <c r="O584" s="8">
        <f t="shared" si="37"/>
        <v>114334341</v>
      </c>
      <c r="P584" s="8">
        <v>-1494949</v>
      </c>
      <c r="Q584" s="9">
        <f t="shared" si="38"/>
        <v>-1.3075240447662177E-2</v>
      </c>
      <c r="R584" s="8">
        <v>3225015</v>
      </c>
      <c r="S584" s="8">
        <v>1984842</v>
      </c>
      <c r="T584" s="8">
        <f t="shared" si="39"/>
        <v>5209857</v>
      </c>
      <c r="U584" s="8">
        <v>85013245</v>
      </c>
      <c r="V584" s="8">
        <v>53736561</v>
      </c>
      <c r="W584" s="8">
        <v>31276684</v>
      </c>
    </row>
    <row r="585" spans="1:23" x14ac:dyDescent="0.25">
      <c r="A585" s="4">
        <v>60</v>
      </c>
      <c r="B585" s="4">
        <v>6920740</v>
      </c>
      <c r="C585" t="s">
        <v>66</v>
      </c>
      <c r="D585" s="5">
        <v>2017</v>
      </c>
      <c r="E585" s="5" t="str">
        <f>VLOOKUP(C585,hospital_index!A:C,2, FALSE)</f>
        <v>B</v>
      </c>
      <c r="F585" s="5" t="str">
        <f>VLOOKUP(C585,hospital_index!A:C,3, FALSE)</f>
        <v>No</v>
      </c>
      <c r="G585" s="8">
        <v>235931000</v>
      </c>
      <c r="H585" s="8">
        <v>99414000</v>
      </c>
      <c r="I585" s="8">
        <v>44896000</v>
      </c>
      <c r="J585" s="8">
        <v>144310000</v>
      </c>
      <c r="K585" s="8">
        <v>155682000</v>
      </c>
      <c r="L585" s="8">
        <v>-11372000</v>
      </c>
      <c r="M585" s="9">
        <f t="shared" si="36"/>
        <v>-7.8802577783937358E-2</v>
      </c>
      <c r="N585" s="8">
        <v>39884000</v>
      </c>
      <c r="O585" s="8">
        <f t="shared" si="37"/>
        <v>184194000</v>
      </c>
      <c r="P585" s="8">
        <v>28512000</v>
      </c>
      <c r="Q585" s="9">
        <f t="shared" si="38"/>
        <v>0.15479331574318381</v>
      </c>
      <c r="R585" s="8">
        <v>6145000</v>
      </c>
      <c r="S585" s="8">
        <v>2055000</v>
      </c>
      <c r="T585" s="8">
        <f t="shared" si="39"/>
        <v>8200000</v>
      </c>
      <c r="U585" s="8">
        <v>30133000</v>
      </c>
      <c r="V585" s="8">
        <v>2646000</v>
      </c>
      <c r="W585" s="8">
        <v>27487000</v>
      </c>
    </row>
    <row r="586" spans="1:23" x14ac:dyDescent="0.25">
      <c r="A586" s="4">
        <v>60</v>
      </c>
      <c r="B586" s="4">
        <v>6920740</v>
      </c>
      <c r="C586" t="s">
        <v>66</v>
      </c>
      <c r="D586" s="5">
        <v>2018</v>
      </c>
      <c r="E586" s="5" t="str">
        <f>VLOOKUP(C586,hospital_index!A:C,2, FALSE)</f>
        <v>B</v>
      </c>
      <c r="F586" s="5" t="str">
        <f>VLOOKUP(C586,hospital_index!A:C,3, FALSE)</f>
        <v>No</v>
      </c>
      <c r="G586" s="8">
        <v>206806000</v>
      </c>
      <c r="H586" s="8">
        <v>86688000</v>
      </c>
      <c r="I586" s="8">
        <v>43704000</v>
      </c>
      <c r="J586" s="8">
        <v>130392000</v>
      </c>
      <c r="K586" s="8">
        <v>143493000</v>
      </c>
      <c r="L586" s="8">
        <v>-13101000</v>
      </c>
      <c r="M586" s="9">
        <f t="shared" si="36"/>
        <v>-0.10047395545739002</v>
      </c>
      <c r="N586" s="8">
        <v>605000</v>
      </c>
      <c r="O586" s="8">
        <f t="shared" si="37"/>
        <v>130997000</v>
      </c>
      <c r="P586" s="8">
        <v>-12496000</v>
      </c>
      <c r="Q586" s="9">
        <f t="shared" si="38"/>
        <v>-9.5391497515210269E-2</v>
      </c>
      <c r="R586" s="8">
        <v>8288000</v>
      </c>
      <c r="S586" s="8">
        <v>1553000</v>
      </c>
      <c r="T586" s="8">
        <f t="shared" si="39"/>
        <v>9841000</v>
      </c>
      <c r="U586" s="8">
        <v>32644000</v>
      </c>
      <c r="V586" s="8">
        <v>5136000</v>
      </c>
      <c r="W586" s="8">
        <v>27508000</v>
      </c>
    </row>
    <row r="587" spans="1:23" x14ac:dyDescent="0.25">
      <c r="A587" s="4">
        <v>61</v>
      </c>
      <c r="B587" s="4">
        <v>6920065</v>
      </c>
      <c r="C587" t="s">
        <v>67</v>
      </c>
      <c r="D587" s="5">
        <v>2006</v>
      </c>
      <c r="E587" s="5" t="str">
        <f>VLOOKUP(C587,hospital_index!A:C,2, FALSE)</f>
        <v>B</v>
      </c>
      <c r="F587" s="5" t="str">
        <f>VLOOKUP(C587,hospital_index!A:C,3, FALSE)</f>
        <v>Yes</v>
      </c>
      <c r="G587" s="8">
        <v>14286450</v>
      </c>
      <c r="H587" s="8">
        <v>11545124</v>
      </c>
      <c r="I587" s="8">
        <v>47362</v>
      </c>
      <c r="J587" s="8">
        <v>11592486</v>
      </c>
      <c r="K587" s="8">
        <v>12188484</v>
      </c>
      <c r="L587" s="8">
        <v>-595998</v>
      </c>
      <c r="M587" s="9">
        <f t="shared" si="36"/>
        <v>-5.1412440782762213E-2</v>
      </c>
      <c r="N587" s="8">
        <v>4034356</v>
      </c>
      <c r="O587" s="8">
        <f t="shared" si="37"/>
        <v>15626842</v>
      </c>
      <c r="P587" s="8">
        <v>3438358</v>
      </c>
      <c r="Q587" s="9">
        <f t="shared" si="38"/>
        <v>0.22002897322440451</v>
      </c>
      <c r="R587" s="8">
        <v>68648</v>
      </c>
      <c r="S587" s="8">
        <v>455000</v>
      </c>
      <c r="T587" s="8">
        <f t="shared" si="39"/>
        <v>523648</v>
      </c>
      <c r="U587" s="8" t="s">
        <v>21</v>
      </c>
      <c r="V587" s="8" t="s">
        <v>21</v>
      </c>
      <c r="W587" s="8" t="s">
        <v>21</v>
      </c>
    </row>
    <row r="588" spans="1:23" x14ac:dyDescent="0.25">
      <c r="A588" s="4">
        <v>61</v>
      </c>
      <c r="B588" s="4">
        <v>6920065</v>
      </c>
      <c r="C588" t="s">
        <v>67</v>
      </c>
      <c r="D588" s="5">
        <v>2007</v>
      </c>
      <c r="E588" s="5" t="str">
        <f>VLOOKUP(C588,hospital_index!A:C,2, FALSE)</f>
        <v>B</v>
      </c>
      <c r="F588" s="5" t="str">
        <f>VLOOKUP(C588,hospital_index!A:C,3, FALSE)</f>
        <v>Yes</v>
      </c>
      <c r="G588" s="8">
        <v>17235033</v>
      </c>
      <c r="H588" s="8">
        <v>13283131</v>
      </c>
      <c r="I588" s="8">
        <v>26917</v>
      </c>
      <c r="J588" s="8">
        <v>13310048</v>
      </c>
      <c r="K588" s="8">
        <v>13826506</v>
      </c>
      <c r="L588" s="8">
        <v>-516458</v>
      </c>
      <c r="M588" s="9">
        <f t="shared" si="36"/>
        <v>-3.8802114011910402E-2</v>
      </c>
      <c r="N588" s="8">
        <v>691529</v>
      </c>
      <c r="O588" s="8">
        <f t="shared" si="37"/>
        <v>14001577</v>
      </c>
      <c r="P588" s="8">
        <v>175071</v>
      </c>
      <c r="Q588" s="9">
        <f t="shared" si="38"/>
        <v>1.2503662980248582E-2</v>
      </c>
      <c r="R588" s="8">
        <v>221517</v>
      </c>
      <c r="S588" s="8">
        <v>783739</v>
      </c>
      <c r="T588" s="8">
        <f t="shared" si="39"/>
        <v>1005256</v>
      </c>
      <c r="U588" s="8">
        <v>8687378</v>
      </c>
      <c r="V588" s="8">
        <v>3622675</v>
      </c>
      <c r="W588" s="8">
        <v>5064703</v>
      </c>
    </row>
    <row r="589" spans="1:23" x14ac:dyDescent="0.25">
      <c r="A589" s="4">
        <v>61</v>
      </c>
      <c r="B589" s="4">
        <v>6920065</v>
      </c>
      <c r="C589" t="s">
        <v>67</v>
      </c>
      <c r="D589" s="5">
        <v>2008</v>
      </c>
      <c r="E589" s="5" t="str">
        <f>VLOOKUP(C589,hospital_index!A:C,2, FALSE)</f>
        <v>B</v>
      </c>
      <c r="F589" s="5" t="str">
        <f>VLOOKUP(C589,hospital_index!A:C,3, FALSE)</f>
        <v>Yes</v>
      </c>
      <c r="G589" s="8">
        <v>18690389</v>
      </c>
      <c r="H589" s="8">
        <v>13097321</v>
      </c>
      <c r="I589" s="8">
        <v>34793</v>
      </c>
      <c r="J589" s="8">
        <v>13132113</v>
      </c>
      <c r="K589" s="8">
        <v>14441815</v>
      </c>
      <c r="L589" s="8">
        <v>-1309702</v>
      </c>
      <c r="M589" s="9">
        <f t="shared" si="36"/>
        <v>-9.9732769585519104E-2</v>
      </c>
      <c r="N589" s="8">
        <v>596086</v>
      </c>
      <c r="O589" s="8">
        <f t="shared" si="37"/>
        <v>13728199</v>
      </c>
      <c r="P589" s="8">
        <v>-713616</v>
      </c>
      <c r="Q589" s="9">
        <f t="shared" si="38"/>
        <v>-5.1981763958986897E-2</v>
      </c>
      <c r="R589" s="8">
        <v>281294</v>
      </c>
      <c r="S589" s="8">
        <v>1317121</v>
      </c>
      <c r="T589" s="8">
        <f t="shared" si="39"/>
        <v>1598415</v>
      </c>
      <c r="U589" s="8">
        <v>8764108</v>
      </c>
      <c r="V589" s="8">
        <v>3959892</v>
      </c>
      <c r="W589" s="8">
        <v>4804216</v>
      </c>
    </row>
    <row r="590" spans="1:23" x14ac:dyDescent="0.25">
      <c r="A590" s="4">
        <v>61</v>
      </c>
      <c r="B590" s="4">
        <v>6920065</v>
      </c>
      <c r="C590" t="s">
        <v>67</v>
      </c>
      <c r="D590" s="5">
        <v>2009</v>
      </c>
      <c r="E590" s="5" t="str">
        <f>VLOOKUP(C590,hospital_index!A:C,2, FALSE)</f>
        <v>B</v>
      </c>
      <c r="F590" s="5" t="str">
        <f>VLOOKUP(C590,hospital_index!A:C,3, FALSE)</f>
        <v>Yes</v>
      </c>
      <c r="G590" s="8">
        <v>18837406</v>
      </c>
      <c r="H590" s="8">
        <v>13848435</v>
      </c>
      <c r="I590" s="8">
        <v>20161</v>
      </c>
      <c r="J590" s="8">
        <v>13868596</v>
      </c>
      <c r="K590" s="8">
        <v>14484111</v>
      </c>
      <c r="L590" s="8">
        <v>-615515</v>
      </c>
      <c r="M590" s="9">
        <f t="shared" si="36"/>
        <v>-4.4381925899348425E-2</v>
      </c>
      <c r="N590" s="8">
        <v>852881</v>
      </c>
      <c r="O590" s="8">
        <f t="shared" si="37"/>
        <v>14721477</v>
      </c>
      <c r="P590" s="8">
        <v>237366</v>
      </c>
      <c r="Q590" s="9">
        <f t="shared" si="38"/>
        <v>1.6123789752889604E-2</v>
      </c>
      <c r="R590" s="8">
        <v>291314</v>
      </c>
      <c r="S590" s="8">
        <v>1344141</v>
      </c>
      <c r="T590" s="8">
        <f t="shared" si="39"/>
        <v>1635455</v>
      </c>
      <c r="U590" s="8">
        <v>10361713</v>
      </c>
      <c r="V590" s="8">
        <v>4203226</v>
      </c>
      <c r="W590" s="8">
        <v>6158487</v>
      </c>
    </row>
    <row r="591" spans="1:23" x14ac:dyDescent="0.25">
      <c r="A591" s="4">
        <v>61</v>
      </c>
      <c r="B591" s="4">
        <v>6920065</v>
      </c>
      <c r="C591" t="s">
        <v>67</v>
      </c>
      <c r="D591" s="5">
        <v>2010</v>
      </c>
      <c r="E591" s="5" t="str">
        <f>VLOOKUP(C591,hospital_index!A:C,2, FALSE)</f>
        <v>B</v>
      </c>
      <c r="F591" s="5" t="str">
        <f>VLOOKUP(C591,hospital_index!A:C,3, FALSE)</f>
        <v>Yes</v>
      </c>
      <c r="G591" s="8">
        <v>21548160</v>
      </c>
      <c r="H591" s="8">
        <v>15114366</v>
      </c>
      <c r="I591" s="8">
        <v>14267</v>
      </c>
      <c r="J591" s="8">
        <v>15128633</v>
      </c>
      <c r="K591" s="8">
        <v>15465022</v>
      </c>
      <c r="L591" s="8">
        <v>-336389</v>
      </c>
      <c r="M591" s="9">
        <f t="shared" si="36"/>
        <v>-2.2235254170023162E-2</v>
      </c>
      <c r="N591" s="8">
        <v>584403</v>
      </c>
      <c r="O591" s="8">
        <f t="shared" si="37"/>
        <v>15713036</v>
      </c>
      <c r="P591" s="8">
        <v>248014</v>
      </c>
      <c r="Q591" s="9">
        <f t="shared" si="38"/>
        <v>1.5783964346546397E-2</v>
      </c>
      <c r="R591" s="8">
        <v>334575</v>
      </c>
      <c r="S591" s="8">
        <v>1387354</v>
      </c>
      <c r="T591" s="8">
        <f t="shared" si="39"/>
        <v>1721929</v>
      </c>
      <c r="U591" s="8">
        <v>10645452</v>
      </c>
      <c r="V591" s="8">
        <v>4841187</v>
      </c>
      <c r="W591" s="8">
        <v>5804265</v>
      </c>
    </row>
    <row r="592" spans="1:23" x14ac:dyDescent="0.25">
      <c r="A592" s="4">
        <v>61</v>
      </c>
      <c r="B592" s="4">
        <v>6920065</v>
      </c>
      <c r="C592" t="s">
        <v>67</v>
      </c>
      <c r="D592" s="5">
        <v>2011</v>
      </c>
      <c r="E592" s="5" t="str">
        <f>VLOOKUP(C592,hospital_index!A:C,2, FALSE)</f>
        <v>B</v>
      </c>
      <c r="F592" s="5" t="str">
        <f>VLOOKUP(C592,hospital_index!A:C,3, FALSE)</f>
        <v>Yes</v>
      </c>
      <c r="G592" s="8">
        <v>20562403</v>
      </c>
      <c r="H592" s="8">
        <v>15281905</v>
      </c>
      <c r="I592" s="8">
        <v>91217</v>
      </c>
      <c r="J592" s="8">
        <v>15373122</v>
      </c>
      <c r="K592" s="8">
        <v>15864528</v>
      </c>
      <c r="L592" s="8">
        <v>-491406</v>
      </c>
      <c r="M592" s="9">
        <f t="shared" si="36"/>
        <v>-3.1965270294478897E-2</v>
      </c>
      <c r="N592" s="8">
        <v>875466</v>
      </c>
      <c r="O592" s="8">
        <f t="shared" si="37"/>
        <v>16248588</v>
      </c>
      <c r="P592" s="8">
        <v>384060</v>
      </c>
      <c r="Q592" s="9">
        <f t="shared" si="38"/>
        <v>2.3636515369827828E-2</v>
      </c>
      <c r="R592" s="8">
        <v>342987</v>
      </c>
      <c r="S592" s="8">
        <v>1414431</v>
      </c>
      <c r="T592" s="8">
        <f t="shared" si="39"/>
        <v>1757418</v>
      </c>
      <c r="U592" s="8">
        <v>10821992</v>
      </c>
      <c r="V592" s="8">
        <v>5173946</v>
      </c>
      <c r="W592" s="8">
        <v>5648046</v>
      </c>
    </row>
    <row r="593" spans="1:23" x14ac:dyDescent="0.25">
      <c r="A593" s="4">
        <v>61</v>
      </c>
      <c r="B593" s="4">
        <v>6920065</v>
      </c>
      <c r="C593" t="s">
        <v>67</v>
      </c>
      <c r="D593" s="5">
        <v>2012</v>
      </c>
      <c r="E593" s="5" t="str">
        <f>VLOOKUP(C593,hospital_index!A:C,2, FALSE)</f>
        <v>B</v>
      </c>
      <c r="F593" s="5" t="str">
        <f>VLOOKUP(C593,hospital_index!A:C,3, FALSE)</f>
        <v>Yes</v>
      </c>
      <c r="G593" s="8">
        <v>20104915</v>
      </c>
      <c r="H593" s="8">
        <v>13505536</v>
      </c>
      <c r="I593" s="8">
        <v>216748</v>
      </c>
      <c r="J593" s="8">
        <v>13722284</v>
      </c>
      <c r="K593" s="8">
        <v>14301959</v>
      </c>
      <c r="L593" s="8">
        <v>-579675</v>
      </c>
      <c r="M593" s="9">
        <f t="shared" si="36"/>
        <v>-4.2243332086699267E-2</v>
      </c>
      <c r="N593" s="8">
        <v>828411</v>
      </c>
      <c r="O593" s="8">
        <f t="shared" si="37"/>
        <v>14550695</v>
      </c>
      <c r="P593" s="8">
        <v>248736</v>
      </c>
      <c r="Q593" s="9">
        <f t="shared" si="38"/>
        <v>1.7094441193358807E-2</v>
      </c>
      <c r="R593" s="8">
        <v>385161</v>
      </c>
      <c r="S593" s="8">
        <v>1378331</v>
      </c>
      <c r="T593" s="8">
        <f t="shared" si="39"/>
        <v>1763492</v>
      </c>
      <c r="U593" s="8">
        <v>11129686</v>
      </c>
      <c r="V593" s="8">
        <v>5906658</v>
      </c>
      <c r="W593" s="8">
        <v>5223028</v>
      </c>
    </row>
    <row r="594" spans="1:23" x14ac:dyDescent="0.25">
      <c r="A594" s="4">
        <v>61</v>
      </c>
      <c r="B594" s="4">
        <v>6920065</v>
      </c>
      <c r="C594" t="s">
        <v>67</v>
      </c>
      <c r="D594" s="5">
        <v>2013</v>
      </c>
      <c r="E594" s="5" t="str">
        <f>VLOOKUP(C594,hospital_index!A:C,2, FALSE)</f>
        <v>B</v>
      </c>
      <c r="F594" s="5" t="str">
        <f>VLOOKUP(C594,hospital_index!A:C,3, FALSE)</f>
        <v>Yes</v>
      </c>
      <c r="G594" s="8">
        <v>18038045</v>
      </c>
      <c r="H594" s="8">
        <v>13042040</v>
      </c>
      <c r="I594" s="8">
        <v>554520</v>
      </c>
      <c r="J594" s="8">
        <v>13596560</v>
      </c>
      <c r="K594" s="8">
        <v>14053724</v>
      </c>
      <c r="L594" s="8">
        <v>-457164</v>
      </c>
      <c r="M594" s="9">
        <f t="shared" si="36"/>
        <v>-3.3623504768853299E-2</v>
      </c>
      <c r="N594" s="8">
        <v>812503</v>
      </c>
      <c r="O594" s="8">
        <f t="shared" si="37"/>
        <v>14409063</v>
      </c>
      <c r="P594" s="8">
        <v>355339</v>
      </c>
      <c r="Q594" s="9">
        <f t="shared" si="38"/>
        <v>2.4660798554354296E-2</v>
      </c>
      <c r="R594" s="8">
        <v>249335</v>
      </c>
      <c r="S594" s="8">
        <v>1209696</v>
      </c>
      <c r="T594" s="8">
        <f t="shared" si="39"/>
        <v>1459031</v>
      </c>
      <c r="U594" s="8">
        <v>11608753</v>
      </c>
      <c r="V594" s="8">
        <v>6591545</v>
      </c>
      <c r="W594" s="8">
        <v>5017208</v>
      </c>
    </row>
    <row r="595" spans="1:23" x14ac:dyDescent="0.25">
      <c r="A595" s="4">
        <v>61</v>
      </c>
      <c r="B595" s="4">
        <v>6920065</v>
      </c>
      <c r="C595" t="s">
        <v>67</v>
      </c>
      <c r="D595" s="5">
        <v>2014</v>
      </c>
      <c r="E595" s="5" t="str">
        <f>VLOOKUP(C595,hospital_index!A:C,2, FALSE)</f>
        <v>B</v>
      </c>
      <c r="F595" s="5" t="str">
        <f>VLOOKUP(C595,hospital_index!A:C,3, FALSE)</f>
        <v>Yes</v>
      </c>
      <c r="G595" s="8">
        <v>19527336</v>
      </c>
      <c r="H595" s="8">
        <v>13553039</v>
      </c>
      <c r="I595" s="8">
        <v>2297514</v>
      </c>
      <c r="J595" s="8">
        <v>15850553</v>
      </c>
      <c r="K595" s="8">
        <v>14454695</v>
      </c>
      <c r="L595" s="8">
        <v>1395858</v>
      </c>
      <c r="M595" s="9">
        <f t="shared" si="36"/>
        <v>8.8063678283022681E-2</v>
      </c>
      <c r="N595" s="8">
        <v>789341</v>
      </c>
      <c r="O595" s="8">
        <f t="shared" si="37"/>
        <v>16639894</v>
      </c>
      <c r="P595" s="8">
        <v>2185199</v>
      </c>
      <c r="Q595" s="9">
        <f t="shared" si="38"/>
        <v>0.13132289184053697</v>
      </c>
      <c r="R595" s="8">
        <v>154783</v>
      </c>
      <c r="S595" s="8">
        <v>878322</v>
      </c>
      <c r="T595" s="8">
        <f t="shared" si="39"/>
        <v>1033105</v>
      </c>
      <c r="U595" s="8">
        <v>12851724</v>
      </c>
      <c r="V595" s="8">
        <v>7355850</v>
      </c>
      <c r="W595" s="8">
        <v>5495874</v>
      </c>
    </row>
    <row r="596" spans="1:23" x14ac:dyDescent="0.25">
      <c r="A596" s="4">
        <v>61</v>
      </c>
      <c r="B596" s="4">
        <v>6920065</v>
      </c>
      <c r="C596" t="s">
        <v>67</v>
      </c>
      <c r="D596" s="5">
        <v>2015</v>
      </c>
      <c r="E596" s="5" t="str">
        <f>VLOOKUP(C596,hospital_index!A:C,2, FALSE)</f>
        <v>B</v>
      </c>
      <c r="F596" s="5" t="str">
        <f>VLOOKUP(C596,hospital_index!A:C,3, FALSE)</f>
        <v>Yes</v>
      </c>
      <c r="G596" s="8">
        <v>22875121</v>
      </c>
      <c r="H596" s="8">
        <v>15556069</v>
      </c>
      <c r="I596" s="8">
        <v>822868</v>
      </c>
      <c r="J596" s="8">
        <v>16378937</v>
      </c>
      <c r="K596" s="8">
        <v>16506538</v>
      </c>
      <c r="L596" s="8">
        <v>-127601</v>
      </c>
      <c r="M596" s="9">
        <f t="shared" si="36"/>
        <v>-7.7905544175424814E-3</v>
      </c>
      <c r="N596" s="8">
        <v>576451</v>
      </c>
      <c r="O596" s="8">
        <f t="shared" si="37"/>
        <v>16955388</v>
      </c>
      <c r="P596" s="8">
        <v>448850</v>
      </c>
      <c r="Q596" s="9">
        <f t="shared" si="38"/>
        <v>2.647241101176806E-2</v>
      </c>
      <c r="R596" s="8">
        <v>117676</v>
      </c>
      <c r="S596" s="8">
        <v>721360</v>
      </c>
      <c r="T596" s="8">
        <f t="shared" si="39"/>
        <v>839036</v>
      </c>
      <c r="U596" s="8">
        <v>15125308</v>
      </c>
      <c r="V596" s="8">
        <v>8003626</v>
      </c>
      <c r="W596" s="8">
        <v>7121682</v>
      </c>
    </row>
    <row r="597" spans="1:23" x14ac:dyDescent="0.25">
      <c r="A597" s="4">
        <v>61</v>
      </c>
      <c r="B597" s="4">
        <v>6920065</v>
      </c>
      <c r="C597" t="s">
        <v>67</v>
      </c>
      <c r="D597" s="5">
        <v>2016</v>
      </c>
      <c r="E597" s="5" t="str">
        <f>VLOOKUP(C597,hospital_index!A:C,2, FALSE)</f>
        <v>B</v>
      </c>
      <c r="F597" s="5" t="str">
        <f>VLOOKUP(C597,hospital_index!A:C,3, FALSE)</f>
        <v>Yes</v>
      </c>
      <c r="G597" s="8">
        <v>24129316</v>
      </c>
      <c r="H597" s="8">
        <v>15406034</v>
      </c>
      <c r="I597" s="8">
        <v>905042</v>
      </c>
      <c r="J597" s="8">
        <v>16311076</v>
      </c>
      <c r="K597" s="8">
        <v>17072124</v>
      </c>
      <c r="L597" s="8">
        <v>-761048</v>
      </c>
      <c r="M597" s="9">
        <f t="shared" si="36"/>
        <v>-4.665835656703457E-2</v>
      </c>
      <c r="N597" s="8">
        <v>688933</v>
      </c>
      <c r="O597" s="8">
        <f t="shared" si="37"/>
        <v>17000009</v>
      </c>
      <c r="P597" s="8">
        <v>-72115</v>
      </c>
      <c r="Q597" s="9">
        <f t="shared" si="38"/>
        <v>-4.2420565777347534E-3</v>
      </c>
      <c r="R597" s="8">
        <v>77315</v>
      </c>
      <c r="S597" s="8">
        <v>333780</v>
      </c>
      <c r="T597" s="8">
        <f t="shared" si="39"/>
        <v>411095</v>
      </c>
      <c r="U597" s="8">
        <v>15425374</v>
      </c>
      <c r="V597" s="8">
        <v>8638279</v>
      </c>
      <c r="W597" s="8">
        <v>6787095</v>
      </c>
    </row>
    <row r="598" spans="1:23" x14ac:dyDescent="0.25">
      <c r="A598" s="4">
        <v>61</v>
      </c>
      <c r="B598" s="4">
        <v>6920065</v>
      </c>
      <c r="C598" t="s">
        <v>67</v>
      </c>
      <c r="D598" s="5">
        <v>2017</v>
      </c>
      <c r="E598" s="5" t="str">
        <f>VLOOKUP(C598,hospital_index!A:C,2, FALSE)</f>
        <v>B</v>
      </c>
      <c r="F598" s="5" t="str">
        <f>VLOOKUP(C598,hospital_index!A:C,3, FALSE)</f>
        <v>Yes</v>
      </c>
      <c r="G598" s="8">
        <v>25038263</v>
      </c>
      <c r="H598" s="8">
        <v>16884812</v>
      </c>
      <c r="I598" s="8">
        <v>228015</v>
      </c>
      <c r="J598" s="8">
        <v>17112827</v>
      </c>
      <c r="K598" s="8">
        <v>17846336</v>
      </c>
      <c r="L598" s="8">
        <v>-733509</v>
      </c>
      <c r="M598" s="9">
        <f t="shared" si="36"/>
        <v>-4.2863110811556734E-2</v>
      </c>
      <c r="N598" s="8">
        <v>929631</v>
      </c>
      <c r="O598" s="8">
        <f t="shared" si="37"/>
        <v>18042458</v>
      </c>
      <c r="P598" s="8">
        <v>196122</v>
      </c>
      <c r="Q598" s="9">
        <f t="shared" si="38"/>
        <v>1.087002668926817E-2</v>
      </c>
      <c r="R598" s="8">
        <v>41241</v>
      </c>
      <c r="S598" s="8">
        <v>280750</v>
      </c>
      <c r="T598" s="8">
        <f t="shared" si="39"/>
        <v>321991</v>
      </c>
      <c r="U598" s="8">
        <v>15782867</v>
      </c>
      <c r="V598" s="8">
        <v>9085045</v>
      </c>
      <c r="W598" s="8">
        <v>6697822</v>
      </c>
    </row>
    <row r="599" spans="1:23" x14ac:dyDescent="0.25">
      <c r="A599" s="4">
        <v>61</v>
      </c>
      <c r="B599" s="4">
        <v>6920065</v>
      </c>
      <c r="C599" t="s">
        <v>67</v>
      </c>
      <c r="D599" s="5">
        <v>2018</v>
      </c>
      <c r="E599" s="5" t="str">
        <f>VLOOKUP(C599,hospital_index!A:C,2, FALSE)</f>
        <v>B</v>
      </c>
      <c r="F599" s="5" t="str">
        <f>VLOOKUP(C599,hospital_index!A:C,3, FALSE)</f>
        <v>Yes</v>
      </c>
      <c r="G599" s="8">
        <v>28901177</v>
      </c>
      <c r="H599" s="8">
        <v>18533783</v>
      </c>
      <c r="I599" s="8">
        <v>63479</v>
      </c>
      <c r="J599" s="8">
        <v>18597262</v>
      </c>
      <c r="K599" s="8">
        <v>20536480</v>
      </c>
      <c r="L599" s="8">
        <v>-1939218</v>
      </c>
      <c r="M599" s="9">
        <f t="shared" si="36"/>
        <v>-0.10427438189557151</v>
      </c>
      <c r="N599" s="8">
        <v>1018559</v>
      </c>
      <c r="O599" s="8">
        <f t="shared" si="37"/>
        <v>19615821</v>
      </c>
      <c r="P599" s="8">
        <v>-920659</v>
      </c>
      <c r="Q599" s="9">
        <f t="shared" si="38"/>
        <v>-4.693451270788003E-2</v>
      </c>
      <c r="R599" s="8">
        <v>150762</v>
      </c>
      <c r="S599" s="8">
        <v>355603</v>
      </c>
      <c r="T599" s="8">
        <f t="shared" si="39"/>
        <v>506365</v>
      </c>
      <c r="U599" s="8">
        <v>16132794</v>
      </c>
      <c r="V599" s="8">
        <v>9722074</v>
      </c>
      <c r="W599" s="8">
        <v>6410720</v>
      </c>
    </row>
    <row r="600" spans="1:23" x14ac:dyDescent="0.25">
      <c r="A600" s="4">
        <v>63</v>
      </c>
      <c r="B600" s="4">
        <v>6920380</v>
      </c>
      <c r="C600" t="s">
        <v>68</v>
      </c>
      <c r="D600" s="5">
        <v>2006</v>
      </c>
      <c r="E600" s="5" t="str">
        <f>VLOOKUP(C600,hospital_index!A:C,2, FALSE)</f>
        <v>A</v>
      </c>
      <c r="F600" s="5" t="str">
        <f>VLOOKUP(C600,hospital_index!A:C,3, FALSE)</f>
        <v>Yes</v>
      </c>
      <c r="G600" s="8">
        <v>58074394</v>
      </c>
      <c r="H600" s="8">
        <v>34838769</v>
      </c>
      <c r="I600" s="8">
        <v>1169232</v>
      </c>
      <c r="J600" s="8">
        <v>36008001</v>
      </c>
      <c r="K600" s="8">
        <v>31559579</v>
      </c>
      <c r="L600" s="8">
        <v>4448442</v>
      </c>
      <c r="M600" s="9">
        <f t="shared" si="36"/>
        <v>0.12354037648465961</v>
      </c>
      <c r="N600" s="8">
        <v>2934104</v>
      </c>
      <c r="O600" s="8">
        <f t="shared" si="37"/>
        <v>38942105</v>
      </c>
      <c r="P600" s="8">
        <v>7382526</v>
      </c>
      <c r="Q600" s="9">
        <f t="shared" si="38"/>
        <v>0.18957696303268659</v>
      </c>
      <c r="R600" s="8">
        <v>2149164</v>
      </c>
      <c r="S600" s="8">
        <v>1461131</v>
      </c>
      <c r="T600" s="8">
        <f t="shared" si="39"/>
        <v>3610295</v>
      </c>
      <c r="U600" s="8" t="s">
        <v>21</v>
      </c>
      <c r="V600" s="8" t="s">
        <v>21</v>
      </c>
      <c r="W600" s="8" t="s">
        <v>21</v>
      </c>
    </row>
    <row r="601" spans="1:23" x14ac:dyDescent="0.25">
      <c r="A601" s="4">
        <v>63</v>
      </c>
      <c r="B601" s="4">
        <v>6920380</v>
      </c>
      <c r="C601" t="s">
        <v>68</v>
      </c>
      <c r="D601" s="5">
        <v>2007</v>
      </c>
      <c r="E601" s="5" t="str">
        <f>VLOOKUP(C601,hospital_index!A:C,2, FALSE)</f>
        <v>A</v>
      </c>
      <c r="F601" s="5" t="str">
        <f>VLOOKUP(C601,hospital_index!A:C,3, FALSE)</f>
        <v>Yes</v>
      </c>
      <c r="G601" s="8">
        <v>67416512</v>
      </c>
      <c r="H601" s="8">
        <v>37435423</v>
      </c>
      <c r="I601" s="8">
        <v>1715692</v>
      </c>
      <c r="J601" s="8">
        <v>39151115</v>
      </c>
      <c r="K601" s="8">
        <v>32684900</v>
      </c>
      <c r="L601" s="8">
        <v>6466215</v>
      </c>
      <c r="M601" s="9">
        <f t="shared" si="36"/>
        <v>0.16516043029681274</v>
      </c>
      <c r="N601" s="8">
        <v>5343093</v>
      </c>
      <c r="O601" s="8">
        <f t="shared" si="37"/>
        <v>44494208</v>
      </c>
      <c r="P601" s="8">
        <v>11809308</v>
      </c>
      <c r="Q601" s="9">
        <f t="shared" si="38"/>
        <v>0.26541225320832768</v>
      </c>
      <c r="R601" s="8">
        <v>2734473</v>
      </c>
      <c r="S601" s="8">
        <v>1857247</v>
      </c>
      <c r="T601" s="8">
        <f t="shared" si="39"/>
        <v>4591720</v>
      </c>
      <c r="U601" s="8">
        <v>548559716</v>
      </c>
      <c r="V601" s="8">
        <v>30136335</v>
      </c>
      <c r="W601" s="8">
        <v>24723382</v>
      </c>
    </row>
    <row r="602" spans="1:23" x14ac:dyDescent="0.25">
      <c r="A602" s="4">
        <v>63</v>
      </c>
      <c r="B602" s="4">
        <v>6920380</v>
      </c>
      <c r="C602" t="s">
        <v>68</v>
      </c>
      <c r="D602" s="5">
        <v>2008</v>
      </c>
      <c r="E602" s="5" t="str">
        <f>VLOOKUP(C602,hospital_index!A:C,2, FALSE)</f>
        <v>A</v>
      </c>
      <c r="F602" s="5" t="str">
        <f>VLOOKUP(C602,hospital_index!A:C,3, FALSE)</f>
        <v>Yes</v>
      </c>
      <c r="G602" s="8">
        <v>70872975</v>
      </c>
      <c r="H602" s="8">
        <v>37980790</v>
      </c>
      <c r="I602" s="8">
        <v>1940529</v>
      </c>
      <c r="J602" s="8">
        <v>39921319</v>
      </c>
      <c r="K602" s="8">
        <v>36641137</v>
      </c>
      <c r="L602" s="8">
        <v>3280182</v>
      </c>
      <c r="M602" s="9">
        <f t="shared" si="36"/>
        <v>8.2166172916280644E-2</v>
      </c>
      <c r="N602" s="8">
        <v>-502984</v>
      </c>
      <c r="O602" s="8">
        <f t="shared" si="37"/>
        <v>39418335</v>
      </c>
      <c r="P602" s="8">
        <v>2777198</v>
      </c>
      <c r="Q602" s="9">
        <f t="shared" si="38"/>
        <v>7.0454472518943281E-2</v>
      </c>
      <c r="R602" s="8">
        <v>2877226</v>
      </c>
      <c r="S602" s="8">
        <v>2481865</v>
      </c>
      <c r="T602" s="8">
        <f t="shared" si="39"/>
        <v>5359091</v>
      </c>
      <c r="U602" s="8">
        <v>53367885</v>
      </c>
      <c r="V602" s="8">
        <v>29951224</v>
      </c>
      <c r="W602" s="8">
        <v>23416661</v>
      </c>
    </row>
    <row r="603" spans="1:23" x14ac:dyDescent="0.25">
      <c r="A603" s="4">
        <v>63</v>
      </c>
      <c r="B603" s="4">
        <v>6920380</v>
      </c>
      <c r="C603" t="s">
        <v>68</v>
      </c>
      <c r="D603" s="5">
        <v>2009</v>
      </c>
      <c r="E603" s="5" t="str">
        <f>VLOOKUP(C603,hospital_index!A:C,2, FALSE)</f>
        <v>A</v>
      </c>
      <c r="F603" s="5" t="str">
        <f>VLOOKUP(C603,hospital_index!A:C,3, FALSE)</f>
        <v>Yes</v>
      </c>
      <c r="G603" s="8">
        <v>76553000</v>
      </c>
      <c r="H603" s="8">
        <v>45246000</v>
      </c>
      <c r="I603" s="8">
        <v>1808000</v>
      </c>
      <c r="J603" s="8">
        <v>47054000</v>
      </c>
      <c r="K603" s="8">
        <v>42204000</v>
      </c>
      <c r="L603" s="8">
        <v>4850000</v>
      </c>
      <c r="M603" s="9">
        <f t="shared" si="36"/>
        <v>0.10307306498916138</v>
      </c>
      <c r="N603" s="8">
        <v>-6838000</v>
      </c>
      <c r="O603" s="8">
        <f t="shared" si="37"/>
        <v>40216000</v>
      </c>
      <c r="P603" s="8">
        <v>-1988000</v>
      </c>
      <c r="Q603" s="9">
        <f t="shared" si="38"/>
        <v>-4.9433061468072408E-2</v>
      </c>
      <c r="R603" s="8">
        <v>3667000</v>
      </c>
      <c r="S603" s="8">
        <v>3101000</v>
      </c>
      <c r="T603" s="8">
        <f t="shared" si="39"/>
        <v>6768000</v>
      </c>
      <c r="U603" s="8">
        <v>56022000</v>
      </c>
      <c r="V603" s="8">
        <v>30192000</v>
      </c>
      <c r="W603" s="8">
        <v>25830000</v>
      </c>
    </row>
    <row r="604" spans="1:23" x14ac:dyDescent="0.25">
      <c r="A604" s="4">
        <v>63</v>
      </c>
      <c r="B604" s="4">
        <v>6920380</v>
      </c>
      <c r="C604" t="s">
        <v>68</v>
      </c>
      <c r="D604" s="5">
        <v>2010</v>
      </c>
      <c r="E604" s="5" t="str">
        <f>VLOOKUP(C604,hospital_index!A:C,2, FALSE)</f>
        <v>A</v>
      </c>
      <c r="F604" s="5" t="str">
        <f>VLOOKUP(C604,hospital_index!A:C,3, FALSE)</f>
        <v>Yes</v>
      </c>
      <c r="G604" s="8">
        <v>86901000</v>
      </c>
      <c r="H604" s="8">
        <v>49892000</v>
      </c>
      <c r="I604" s="8">
        <v>1754000</v>
      </c>
      <c r="J604" s="8">
        <v>51732000</v>
      </c>
      <c r="K604" s="8">
        <v>44512000</v>
      </c>
      <c r="L604" s="8">
        <v>7220000</v>
      </c>
      <c r="M604" s="9">
        <f t="shared" si="36"/>
        <v>0.13956545271785356</v>
      </c>
      <c r="N604" s="8">
        <v>5360000</v>
      </c>
      <c r="O604" s="8">
        <f t="shared" si="37"/>
        <v>57092000</v>
      </c>
      <c r="P604" s="8">
        <v>12580000</v>
      </c>
      <c r="Q604" s="9">
        <f t="shared" si="38"/>
        <v>0.22034610803615218</v>
      </c>
      <c r="R604" s="8">
        <v>4178000</v>
      </c>
      <c r="S604" s="8">
        <v>3238000</v>
      </c>
      <c r="T604" s="8">
        <f t="shared" si="39"/>
        <v>7416000</v>
      </c>
      <c r="U604" s="8">
        <v>56375000</v>
      </c>
      <c r="V604" s="8">
        <v>31871000</v>
      </c>
      <c r="W604" s="8">
        <v>24504000</v>
      </c>
    </row>
    <row r="605" spans="1:23" x14ac:dyDescent="0.25">
      <c r="A605" s="4">
        <v>63</v>
      </c>
      <c r="B605" s="4">
        <v>6920380</v>
      </c>
      <c r="C605" t="s">
        <v>68</v>
      </c>
      <c r="D605" s="5">
        <v>2011</v>
      </c>
      <c r="E605" s="5" t="str">
        <f>VLOOKUP(C605,hospital_index!A:C,2, FALSE)</f>
        <v>A</v>
      </c>
      <c r="F605" s="5" t="str">
        <f>VLOOKUP(C605,hospital_index!A:C,3, FALSE)</f>
        <v>Yes</v>
      </c>
      <c r="G605" s="8">
        <v>92616753</v>
      </c>
      <c r="H605" s="8">
        <v>53684959</v>
      </c>
      <c r="I605" s="8">
        <v>665309</v>
      </c>
      <c r="J605" s="8">
        <v>54350268</v>
      </c>
      <c r="K605" s="8">
        <v>46413831</v>
      </c>
      <c r="L605" s="8">
        <v>7936437</v>
      </c>
      <c r="M605" s="9">
        <f t="shared" si="36"/>
        <v>0.14602387977185319</v>
      </c>
      <c r="N605" s="8">
        <v>10138184</v>
      </c>
      <c r="O605" s="8">
        <f t="shared" si="37"/>
        <v>64488452</v>
      </c>
      <c r="P605" s="8">
        <v>18074621</v>
      </c>
      <c r="Q605" s="9">
        <f t="shared" si="38"/>
        <v>0.28027686259239099</v>
      </c>
      <c r="R605" s="8">
        <v>4705224</v>
      </c>
      <c r="S605" s="8">
        <v>4243965</v>
      </c>
      <c r="T605" s="8">
        <f t="shared" si="39"/>
        <v>8949189</v>
      </c>
      <c r="U605" s="8">
        <v>51709034</v>
      </c>
      <c r="V605" s="8">
        <v>30608543</v>
      </c>
      <c r="W605" s="8">
        <v>21100491</v>
      </c>
    </row>
    <row r="606" spans="1:23" x14ac:dyDescent="0.25">
      <c r="A606" s="4">
        <v>63</v>
      </c>
      <c r="B606" s="4">
        <v>6920380</v>
      </c>
      <c r="C606" t="s">
        <v>68</v>
      </c>
      <c r="D606" s="5">
        <v>2012</v>
      </c>
      <c r="E606" s="5" t="str">
        <f>VLOOKUP(C606,hospital_index!A:C,2, FALSE)</f>
        <v>A</v>
      </c>
      <c r="F606" s="5" t="str">
        <f>VLOOKUP(C606,hospital_index!A:C,3, FALSE)</f>
        <v>Yes</v>
      </c>
      <c r="G606" s="8">
        <v>97025851</v>
      </c>
      <c r="H606" s="8">
        <v>51918736</v>
      </c>
      <c r="I606" s="8">
        <v>891386</v>
      </c>
      <c r="J606" s="8">
        <v>52810122</v>
      </c>
      <c r="K606" s="8">
        <v>44647032</v>
      </c>
      <c r="L606" s="8">
        <v>8163090</v>
      </c>
      <c r="M606" s="9">
        <f t="shared" si="36"/>
        <v>0.15457434466824371</v>
      </c>
      <c r="N606" s="8">
        <v>356544</v>
      </c>
      <c r="O606" s="8">
        <f t="shared" si="37"/>
        <v>53166666</v>
      </c>
      <c r="P606" s="8">
        <v>8519634</v>
      </c>
      <c r="Q606" s="9">
        <f t="shared" si="38"/>
        <v>0.16024390169584829</v>
      </c>
      <c r="R606" s="8">
        <v>3342460</v>
      </c>
      <c r="S606" s="8">
        <v>4790473</v>
      </c>
      <c r="T606" s="8">
        <f t="shared" si="39"/>
        <v>8132933</v>
      </c>
      <c r="U606" s="8">
        <v>49817592</v>
      </c>
      <c r="V606" s="8">
        <v>25117326</v>
      </c>
      <c r="W606" s="8">
        <v>24700266</v>
      </c>
    </row>
    <row r="607" spans="1:23" x14ac:dyDescent="0.25">
      <c r="A607" s="4">
        <v>63</v>
      </c>
      <c r="B607" s="4">
        <v>6920380</v>
      </c>
      <c r="C607" t="s">
        <v>68</v>
      </c>
      <c r="D607" s="5">
        <v>2013</v>
      </c>
      <c r="E607" s="5" t="str">
        <f>VLOOKUP(C607,hospital_index!A:C,2, FALSE)</f>
        <v>A</v>
      </c>
      <c r="F607" s="5" t="str">
        <f>VLOOKUP(C607,hospital_index!A:C,3, FALSE)</f>
        <v>Yes</v>
      </c>
      <c r="G607" s="8">
        <v>101324457</v>
      </c>
      <c r="H607" s="8">
        <v>50173774</v>
      </c>
      <c r="I607" s="8">
        <v>1623727</v>
      </c>
      <c r="J607" s="8">
        <v>51797501</v>
      </c>
      <c r="K607" s="8">
        <v>45381648</v>
      </c>
      <c r="L607" s="8">
        <v>6415853</v>
      </c>
      <c r="M607" s="9">
        <f t="shared" si="36"/>
        <v>0.12386414163107985</v>
      </c>
      <c r="N607" s="8">
        <v>7089925</v>
      </c>
      <c r="O607" s="8">
        <f t="shared" si="37"/>
        <v>58887426</v>
      </c>
      <c r="P607" s="8">
        <v>13505778</v>
      </c>
      <c r="Q607" s="9">
        <f t="shared" si="38"/>
        <v>0.22934909737776618</v>
      </c>
      <c r="R607" s="8">
        <v>2783800</v>
      </c>
      <c r="S607" s="8">
        <v>3667686</v>
      </c>
      <c r="T607" s="8">
        <f t="shared" si="39"/>
        <v>6451486</v>
      </c>
      <c r="U607" s="8">
        <v>95859102</v>
      </c>
      <c r="V607" s="8">
        <v>26284653</v>
      </c>
      <c r="W607" s="8">
        <v>69574449</v>
      </c>
    </row>
    <row r="608" spans="1:23" x14ac:dyDescent="0.25">
      <c r="A608" s="4">
        <v>63</v>
      </c>
      <c r="B608" s="4">
        <v>6920380</v>
      </c>
      <c r="C608" t="s">
        <v>68</v>
      </c>
      <c r="D608" s="5">
        <v>2014</v>
      </c>
      <c r="E608" s="5" t="str">
        <f>VLOOKUP(C608,hospital_index!A:C,2, FALSE)</f>
        <v>A</v>
      </c>
      <c r="F608" s="5" t="str">
        <f>VLOOKUP(C608,hospital_index!A:C,3, FALSE)</f>
        <v>Yes</v>
      </c>
      <c r="G608" s="8">
        <v>106387857</v>
      </c>
      <c r="H608" s="8">
        <v>58249613</v>
      </c>
      <c r="I608" s="8">
        <v>21881</v>
      </c>
      <c r="J608" s="8">
        <v>58271494</v>
      </c>
      <c r="K608" s="8">
        <v>51717610</v>
      </c>
      <c r="L608" s="8">
        <v>6553884</v>
      </c>
      <c r="M608" s="9">
        <f t="shared" si="36"/>
        <v>0.11247152853160072</v>
      </c>
      <c r="N608" s="8">
        <v>-4822083</v>
      </c>
      <c r="O608" s="8">
        <f t="shared" si="37"/>
        <v>53449411</v>
      </c>
      <c r="P608" s="8">
        <v>1731801</v>
      </c>
      <c r="Q608" s="9">
        <f t="shared" si="38"/>
        <v>3.240074993529863E-2</v>
      </c>
      <c r="R608" s="8">
        <v>1879091</v>
      </c>
      <c r="S608" s="8">
        <v>2913388</v>
      </c>
      <c r="T608" s="8">
        <f t="shared" si="39"/>
        <v>4792479</v>
      </c>
      <c r="U608" s="8">
        <v>123371913</v>
      </c>
      <c r="V608" s="8">
        <v>37065027</v>
      </c>
      <c r="W608" s="8">
        <v>86306886</v>
      </c>
    </row>
    <row r="609" spans="1:23" x14ac:dyDescent="0.25">
      <c r="A609" s="4">
        <v>63</v>
      </c>
      <c r="B609" s="4">
        <v>6920380</v>
      </c>
      <c r="C609" t="s">
        <v>68</v>
      </c>
      <c r="D609" s="5">
        <v>2015</v>
      </c>
      <c r="E609" s="5" t="str">
        <f>VLOOKUP(C609,hospital_index!A:C,2, FALSE)</f>
        <v>A</v>
      </c>
      <c r="F609" s="5" t="str">
        <f>VLOOKUP(C609,hospital_index!A:C,3, FALSE)</f>
        <v>Yes</v>
      </c>
      <c r="G609" s="8">
        <v>122495788</v>
      </c>
      <c r="H609" s="8">
        <v>60858628</v>
      </c>
      <c r="I609" s="8">
        <v>3157333</v>
      </c>
      <c r="J609" s="8">
        <v>64015961</v>
      </c>
      <c r="K609" s="8">
        <v>60115289</v>
      </c>
      <c r="L609" s="8">
        <v>3900672</v>
      </c>
      <c r="M609" s="9">
        <f t="shared" si="36"/>
        <v>6.0932803929944906E-2</v>
      </c>
      <c r="N609" s="8">
        <v>612538</v>
      </c>
      <c r="O609" s="8">
        <f t="shared" si="37"/>
        <v>64628499</v>
      </c>
      <c r="P609" s="8">
        <v>4513210</v>
      </c>
      <c r="Q609" s="9">
        <f t="shared" si="38"/>
        <v>6.9833124238271413E-2</v>
      </c>
      <c r="R609" s="8">
        <v>1174726</v>
      </c>
      <c r="S609" s="8">
        <v>2434899</v>
      </c>
      <c r="T609" s="8">
        <f t="shared" si="39"/>
        <v>3609625</v>
      </c>
      <c r="U609" s="8">
        <v>128098028</v>
      </c>
      <c r="V609" s="8">
        <v>44591639</v>
      </c>
      <c r="W609" s="8">
        <v>83506389</v>
      </c>
    </row>
    <row r="610" spans="1:23" x14ac:dyDescent="0.25">
      <c r="A610" s="4">
        <v>63</v>
      </c>
      <c r="B610" s="4">
        <v>6920380</v>
      </c>
      <c r="C610" t="s">
        <v>68</v>
      </c>
      <c r="D610" s="5">
        <v>2016</v>
      </c>
      <c r="E610" s="5" t="str">
        <f>VLOOKUP(C610,hospital_index!A:C,2, FALSE)</f>
        <v>A</v>
      </c>
      <c r="F610" s="5" t="str">
        <f>VLOOKUP(C610,hospital_index!A:C,3, FALSE)</f>
        <v>Yes</v>
      </c>
      <c r="G610" s="8">
        <v>124684786</v>
      </c>
      <c r="H610" s="8">
        <v>65179508</v>
      </c>
      <c r="I610" s="8">
        <v>2494437</v>
      </c>
      <c r="J610" s="8">
        <v>67673945</v>
      </c>
      <c r="K610" s="8">
        <v>60646285</v>
      </c>
      <c r="L610" s="8">
        <v>7027660</v>
      </c>
      <c r="M610" s="9">
        <f t="shared" si="36"/>
        <v>0.10384587450901525</v>
      </c>
      <c r="N610" s="8">
        <v>-88573</v>
      </c>
      <c r="O610" s="8">
        <f t="shared" si="37"/>
        <v>67585372</v>
      </c>
      <c r="P610" s="8">
        <v>6939087</v>
      </c>
      <c r="Q610" s="9">
        <f t="shared" si="38"/>
        <v>0.10267143310241748</v>
      </c>
      <c r="R610" s="8">
        <v>609023</v>
      </c>
      <c r="S610" s="8">
        <v>907717</v>
      </c>
      <c r="T610" s="8">
        <f t="shared" si="39"/>
        <v>1516740</v>
      </c>
      <c r="U610" s="8">
        <v>128961541</v>
      </c>
      <c r="V610" s="8">
        <v>49429930</v>
      </c>
      <c r="W610" s="8">
        <v>79531611</v>
      </c>
    </row>
    <row r="611" spans="1:23" x14ac:dyDescent="0.25">
      <c r="A611" s="4">
        <v>63</v>
      </c>
      <c r="B611" s="4">
        <v>6920380</v>
      </c>
      <c r="C611" t="s">
        <v>68</v>
      </c>
      <c r="D611" s="5">
        <v>2017</v>
      </c>
      <c r="E611" s="5" t="str">
        <f>VLOOKUP(C611,hospital_index!A:C,2, FALSE)</f>
        <v>A</v>
      </c>
      <c r="F611" s="5" t="str">
        <f>VLOOKUP(C611,hospital_index!A:C,3, FALSE)</f>
        <v>Yes</v>
      </c>
      <c r="G611" s="8">
        <v>133179036</v>
      </c>
      <c r="H611" s="8">
        <v>68524790</v>
      </c>
      <c r="I611" s="8">
        <v>6969466</v>
      </c>
      <c r="J611" s="8">
        <v>75494256</v>
      </c>
      <c r="K611" s="8">
        <v>62774097</v>
      </c>
      <c r="L611" s="8">
        <v>12720159</v>
      </c>
      <c r="M611" s="9">
        <f t="shared" si="36"/>
        <v>0.16849174591507995</v>
      </c>
      <c r="N611" s="8">
        <v>3629563</v>
      </c>
      <c r="O611" s="8">
        <f t="shared" si="37"/>
        <v>79123819</v>
      </c>
      <c r="P611" s="8">
        <v>16349722</v>
      </c>
      <c r="Q611" s="9">
        <f t="shared" si="38"/>
        <v>0.20663464183901437</v>
      </c>
      <c r="R611" s="8">
        <v>1468143</v>
      </c>
      <c r="S611" s="8">
        <v>1153542</v>
      </c>
      <c r="T611" s="8">
        <f t="shared" si="39"/>
        <v>2621685</v>
      </c>
      <c r="U611" s="8">
        <v>129749892</v>
      </c>
      <c r="V611" s="8">
        <v>54335032</v>
      </c>
      <c r="W611" s="8">
        <v>75414860</v>
      </c>
    </row>
    <row r="612" spans="1:23" x14ac:dyDescent="0.25">
      <c r="A612" s="4">
        <v>63</v>
      </c>
      <c r="B612" s="4">
        <v>6920380</v>
      </c>
      <c r="C612" t="s">
        <v>68</v>
      </c>
      <c r="D612" s="5">
        <v>2018</v>
      </c>
      <c r="E612" s="5" t="str">
        <f>VLOOKUP(C612,hospital_index!A:C,2, FALSE)</f>
        <v>A</v>
      </c>
      <c r="F612" s="5" t="str">
        <f>VLOOKUP(C612,hospital_index!A:C,3, FALSE)</f>
        <v>Yes</v>
      </c>
      <c r="G612" s="8">
        <v>137031000</v>
      </c>
      <c r="H612" s="8">
        <v>73927000</v>
      </c>
      <c r="I612" s="8">
        <v>4061000</v>
      </c>
      <c r="J612" s="8">
        <v>77988000</v>
      </c>
      <c r="K612" s="8">
        <v>65825000</v>
      </c>
      <c r="L612" s="8">
        <v>12163000</v>
      </c>
      <c r="M612" s="9">
        <f t="shared" si="36"/>
        <v>0.15595989126532286</v>
      </c>
      <c r="N612" s="8">
        <v>3899000</v>
      </c>
      <c r="O612" s="8">
        <f t="shared" si="37"/>
        <v>81887000</v>
      </c>
      <c r="P612" s="8">
        <v>16062000</v>
      </c>
      <c r="Q612" s="9">
        <f t="shared" si="38"/>
        <v>0.19614835077606946</v>
      </c>
      <c r="R612" s="8">
        <v>1605000</v>
      </c>
      <c r="S612" s="8">
        <v>1853000</v>
      </c>
      <c r="T612" s="8">
        <f t="shared" si="39"/>
        <v>3458000</v>
      </c>
      <c r="U612" s="8">
        <v>125301000</v>
      </c>
      <c r="V612" s="8">
        <v>53676000</v>
      </c>
      <c r="W612" s="8">
        <v>71626000</v>
      </c>
    </row>
    <row r="613" spans="1:23" x14ac:dyDescent="0.25">
      <c r="A613" s="4">
        <v>64</v>
      </c>
      <c r="B613" s="4">
        <v>6920070</v>
      </c>
      <c r="C613" t="s">
        <v>69</v>
      </c>
      <c r="D613" s="5">
        <v>2006</v>
      </c>
      <c r="E613" s="5" t="str">
        <f>VLOOKUP(C613,hospital_index!A:C,2, FALSE)</f>
        <v>DRG</v>
      </c>
      <c r="F613" s="5" t="str">
        <f>VLOOKUP(C613,hospital_index!A:C,3, FALSE)</f>
        <v>No</v>
      </c>
      <c r="G613" s="8">
        <v>443857645</v>
      </c>
      <c r="H613" s="8">
        <v>258292545</v>
      </c>
      <c r="I613" s="8">
        <v>10648525</v>
      </c>
      <c r="J613" s="8">
        <v>268941070</v>
      </c>
      <c r="K613" s="8">
        <v>245902651</v>
      </c>
      <c r="L613" s="8">
        <v>23038420</v>
      </c>
      <c r="M613" s="9">
        <f t="shared" si="36"/>
        <v>8.566345036107724E-2</v>
      </c>
      <c r="N613" s="8">
        <v>8024881</v>
      </c>
      <c r="O613" s="8">
        <f t="shared" si="37"/>
        <v>276965951</v>
      </c>
      <c r="P613" s="8">
        <v>31063301</v>
      </c>
      <c r="Q613" s="9">
        <f t="shared" si="38"/>
        <v>0.11215566710580969</v>
      </c>
      <c r="R613" s="8">
        <v>6983685</v>
      </c>
      <c r="S613" s="8">
        <v>17288779</v>
      </c>
      <c r="T613" s="8">
        <f t="shared" si="39"/>
        <v>24272464</v>
      </c>
      <c r="U613" s="8" t="s">
        <v>21</v>
      </c>
      <c r="V613" s="8" t="s">
        <v>21</v>
      </c>
      <c r="W613" s="8" t="s">
        <v>21</v>
      </c>
    </row>
    <row r="614" spans="1:23" x14ac:dyDescent="0.25">
      <c r="A614" s="4">
        <v>64</v>
      </c>
      <c r="B614" s="4">
        <v>6920070</v>
      </c>
      <c r="C614" t="s">
        <v>69</v>
      </c>
      <c r="D614" s="5">
        <v>2007</v>
      </c>
      <c r="E614" s="5" t="str">
        <f>VLOOKUP(C614,hospital_index!A:C,2, FALSE)</f>
        <v>DRG</v>
      </c>
      <c r="F614" s="5" t="str">
        <f>VLOOKUP(C614,hospital_index!A:C,3, FALSE)</f>
        <v>No</v>
      </c>
      <c r="G614" s="8">
        <v>505908376</v>
      </c>
      <c r="H614" s="8">
        <v>282323444</v>
      </c>
      <c r="I614" s="8">
        <v>14604905</v>
      </c>
      <c r="J614" s="8">
        <v>296928349</v>
      </c>
      <c r="K614" s="8">
        <v>286221121</v>
      </c>
      <c r="L614" s="8">
        <v>10707228</v>
      </c>
      <c r="M614" s="9">
        <f t="shared" si="36"/>
        <v>3.6059972165204068E-2</v>
      </c>
      <c r="N614" s="8">
        <v>6968379</v>
      </c>
      <c r="O614" s="8">
        <f t="shared" si="37"/>
        <v>303896728</v>
      </c>
      <c r="P614" s="8">
        <v>17675607</v>
      </c>
      <c r="Q614" s="9">
        <f t="shared" si="38"/>
        <v>5.816320273115938E-2</v>
      </c>
      <c r="R614" s="8">
        <v>18271750</v>
      </c>
      <c r="S614" s="8">
        <v>15356903</v>
      </c>
      <c r="T614" s="8">
        <f t="shared" si="39"/>
        <v>33628653</v>
      </c>
      <c r="U614" s="8">
        <v>317158888</v>
      </c>
      <c r="V614" s="8">
        <v>130080820</v>
      </c>
      <c r="W614" s="8">
        <v>187078068</v>
      </c>
    </row>
    <row r="615" spans="1:23" x14ac:dyDescent="0.25">
      <c r="A615" s="4">
        <v>64</v>
      </c>
      <c r="B615" s="4">
        <v>6920070</v>
      </c>
      <c r="C615" t="s">
        <v>69</v>
      </c>
      <c r="D615" s="5">
        <v>2008</v>
      </c>
      <c r="E615" s="5" t="str">
        <f>VLOOKUP(C615,hospital_index!A:C,2, FALSE)</f>
        <v>DRG</v>
      </c>
      <c r="F615" s="5" t="str">
        <f>VLOOKUP(C615,hospital_index!A:C,3, FALSE)</f>
        <v>No</v>
      </c>
      <c r="G615" s="8">
        <v>584564167</v>
      </c>
      <c r="H615" s="8">
        <v>269094157</v>
      </c>
      <c r="I615" s="8">
        <v>25109388</v>
      </c>
      <c r="J615" s="8">
        <v>341579398</v>
      </c>
      <c r="K615" s="8">
        <v>346742287</v>
      </c>
      <c r="L615" s="8">
        <v>-6162889</v>
      </c>
      <c r="M615" s="9">
        <f t="shared" si="36"/>
        <v>-1.8042332283752079E-2</v>
      </c>
      <c r="N615" s="8">
        <v>-51297558</v>
      </c>
      <c r="O615" s="8">
        <f t="shared" si="37"/>
        <v>290281840</v>
      </c>
      <c r="P615" s="8">
        <v>12178605</v>
      </c>
      <c r="Q615" s="9">
        <f t="shared" si="38"/>
        <v>4.1954415749879494E-2</v>
      </c>
      <c r="R615" s="8">
        <v>20977621</v>
      </c>
      <c r="S615" s="8">
        <v>17812373</v>
      </c>
      <c r="T615" s="8">
        <f t="shared" si="39"/>
        <v>38789994</v>
      </c>
      <c r="U615" s="8">
        <v>349692498</v>
      </c>
      <c r="V615" s="8">
        <v>151944689</v>
      </c>
      <c r="W615" s="8">
        <v>197747809</v>
      </c>
    </row>
    <row r="616" spans="1:23" x14ac:dyDescent="0.25">
      <c r="A616" s="4">
        <v>64</v>
      </c>
      <c r="B616" s="4">
        <v>6920070</v>
      </c>
      <c r="C616" t="s">
        <v>69</v>
      </c>
      <c r="D616" s="5">
        <v>2009</v>
      </c>
      <c r="E616" s="5" t="str">
        <f>VLOOKUP(C616,hospital_index!A:C,2, FALSE)</f>
        <v>DRG</v>
      </c>
      <c r="F616" s="5" t="str">
        <f>VLOOKUP(C616,hospital_index!A:C,3, FALSE)</f>
        <v>No</v>
      </c>
      <c r="G616" s="8">
        <v>639771615</v>
      </c>
      <c r="H616" s="8">
        <v>338529813</v>
      </c>
      <c r="I616" s="8">
        <v>37891685</v>
      </c>
      <c r="J616" s="8">
        <v>376421498</v>
      </c>
      <c r="K616" s="8">
        <v>349659340</v>
      </c>
      <c r="L616" s="8">
        <v>26762158</v>
      </c>
      <c r="M616" s="9">
        <f t="shared" si="36"/>
        <v>7.1096252850043118E-2</v>
      </c>
      <c r="N616" s="8">
        <v>237453</v>
      </c>
      <c r="O616" s="8">
        <f t="shared" si="37"/>
        <v>376658951</v>
      </c>
      <c r="P616" s="8">
        <v>26999611</v>
      </c>
      <c r="Q616" s="9">
        <f t="shared" si="38"/>
        <v>7.1681851521962103E-2</v>
      </c>
      <c r="R616" s="8">
        <v>25218000</v>
      </c>
      <c r="S616" s="8">
        <v>21438487</v>
      </c>
      <c r="T616" s="8">
        <f t="shared" si="39"/>
        <v>46656487</v>
      </c>
      <c r="U616" s="8">
        <v>387601000</v>
      </c>
      <c r="V616" s="8">
        <v>184612000</v>
      </c>
      <c r="W616" s="8">
        <v>202989000</v>
      </c>
    </row>
    <row r="617" spans="1:23" x14ac:dyDescent="0.25">
      <c r="A617" s="4">
        <v>64</v>
      </c>
      <c r="B617" s="4">
        <v>6920070</v>
      </c>
      <c r="C617" t="s">
        <v>69</v>
      </c>
      <c r="D617" s="5">
        <v>2010</v>
      </c>
      <c r="E617" s="5" t="str">
        <f>VLOOKUP(C617,hospital_index!A:C,2, FALSE)</f>
        <v>DRG</v>
      </c>
      <c r="F617" s="5" t="str">
        <f>VLOOKUP(C617,hospital_index!A:C,3, FALSE)</f>
        <v>No</v>
      </c>
      <c r="G617" s="8">
        <v>671458348</v>
      </c>
      <c r="H617" s="8">
        <v>338310960</v>
      </c>
      <c r="I617" s="8">
        <v>30617764</v>
      </c>
      <c r="J617" s="8">
        <v>368928724</v>
      </c>
      <c r="K617" s="8">
        <v>347756991</v>
      </c>
      <c r="L617" s="8">
        <v>21171733</v>
      </c>
      <c r="M617" s="9">
        <f t="shared" si="36"/>
        <v>5.7387055067037826E-2</v>
      </c>
      <c r="N617" s="8">
        <v>-1953398</v>
      </c>
      <c r="O617" s="8">
        <f t="shared" si="37"/>
        <v>366975326</v>
      </c>
      <c r="P617" s="8">
        <v>19218335</v>
      </c>
      <c r="Q617" s="9">
        <f t="shared" si="38"/>
        <v>5.236955631180501E-2</v>
      </c>
      <c r="R617" s="8">
        <v>31709864</v>
      </c>
      <c r="S617" s="8">
        <v>13104635</v>
      </c>
      <c r="T617" s="8">
        <f t="shared" si="39"/>
        <v>44814499</v>
      </c>
      <c r="U617" s="8">
        <v>373957712</v>
      </c>
      <c r="V617" s="8">
        <v>181503606</v>
      </c>
      <c r="W617" s="8">
        <v>192454106</v>
      </c>
    </row>
    <row r="618" spans="1:23" x14ac:dyDescent="0.25">
      <c r="A618" s="4">
        <v>64</v>
      </c>
      <c r="B618" s="4">
        <v>6920070</v>
      </c>
      <c r="C618" t="s">
        <v>69</v>
      </c>
      <c r="D618" s="5">
        <v>2011</v>
      </c>
      <c r="E618" s="5" t="str">
        <f>VLOOKUP(C618,hospital_index!A:C,2, FALSE)</f>
        <v>DRG</v>
      </c>
      <c r="F618" s="5" t="str">
        <f>VLOOKUP(C618,hospital_index!A:C,3, FALSE)</f>
        <v>No</v>
      </c>
      <c r="G618" s="8">
        <v>708243488</v>
      </c>
      <c r="H618" s="8">
        <v>345811631</v>
      </c>
      <c r="I618" s="8">
        <v>31314422</v>
      </c>
      <c r="J618" s="8">
        <v>377126052</v>
      </c>
      <c r="K618" s="8">
        <v>360902506</v>
      </c>
      <c r="L618" s="8">
        <v>16223546</v>
      </c>
      <c r="M618" s="9">
        <f t="shared" si="36"/>
        <v>4.3018894913152271E-2</v>
      </c>
      <c r="N618" s="8">
        <v>-2029133</v>
      </c>
      <c r="O618" s="8">
        <f t="shared" si="37"/>
        <v>375096919</v>
      </c>
      <c r="P618" s="8">
        <v>14194413</v>
      </c>
      <c r="Q618" s="9">
        <f t="shared" si="38"/>
        <v>3.7841987713047573E-2</v>
      </c>
      <c r="R618" s="8">
        <v>22140629</v>
      </c>
      <c r="S618" s="8">
        <v>19030977</v>
      </c>
      <c r="T618" s="8">
        <f t="shared" si="39"/>
        <v>41171606</v>
      </c>
      <c r="U618" s="8">
        <v>382508000</v>
      </c>
      <c r="V618" s="8">
        <v>205608218</v>
      </c>
      <c r="W618" s="8">
        <v>176899782</v>
      </c>
    </row>
    <row r="619" spans="1:23" x14ac:dyDescent="0.25">
      <c r="A619" s="4">
        <v>64</v>
      </c>
      <c r="B619" s="4">
        <v>6920070</v>
      </c>
      <c r="C619" t="s">
        <v>69</v>
      </c>
      <c r="D619" s="5">
        <v>2012</v>
      </c>
      <c r="E619" s="5" t="str">
        <f>VLOOKUP(C619,hospital_index!A:C,2, FALSE)</f>
        <v>DRG</v>
      </c>
      <c r="F619" s="5" t="str">
        <f>VLOOKUP(C619,hospital_index!A:C,3, FALSE)</f>
        <v>No</v>
      </c>
      <c r="G619" s="8">
        <v>782763986</v>
      </c>
      <c r="H619" s="8">
        <v>365059709</v>
      </c>
      <c r="I619" s="8">
        <v>35481720</v>
      </c>
      <c r="J619" s="8">
        <v>400541429</v>
      </c>
      <c r="K619" s="8">
        <v>370285346</v>
      </c>
      <c r="L619" s="8">
        <v>30256083</v>
      </c>
      <c r="M619" s="9">
        <f t="shared" si="36"/>
        <v>7.5537961392752706E-2</v>
      </c>
      <c r="N619" s="8">
        <v>424705</v>
      </c>
      <c r="O619" s="8">
        <f t="shared" si="37"/>
        <v>400966134</v>
      </c>
      <c r="P619" s="8">
        <v>30680788</v>
      </c>
      <c r="Q619" s="9">
        <f t="shared" si="38"/>
        <v>7.6517155436374079E-2</v>
      </c>
      <c r="R619" s="8">
        <v>27602641</v>
      </c>
      <c r="S619" s="8">
        <v>17067609</v>
      </c>
      <c r="T619" s="8">
        <f t="shared" si="39"/>
        <v>44670250</v>
      </c>
      <c r="U619" s="8">
        <v>372364264</v>
      </c>
      <c r="V619" s="8">
        <v>206716905</v>
      </c>
      <c r="W619" s="8">
        <v>165647359</v>
      </c>
    </row>
    <row r="620" spans="1:23" x14ac:dyDescent="0.25">
      <c r="A620" s="4">
        <v>64</v>
      </c>
      <c r="B620" s="4">
        <v>6920070</v>
      </c>
      <c r="C620" t="s">
        <v>69</v>
      </c>
      <c r="D620" s="5">
        <v>2013</v>
      </c>
      <c r="E620" s="5" t="str">
        <f>VLOOKUP(C620,hospital_index!A:C,2, FALSE)</f>
        <v>DRG</v>
      </c>
      <c r="F620" s="5" t="str">
        <f>VLOOKUP(C620,hospital_index!A:C,3, FALSE)</f>
        <v>No</v>
      </c>
      <c r="G620" s="8">
        <v>859888361</v>
      </c>
      <c r="H620" s="8">
        <v>383158346</v>
      </c>
      <c r="I620" s="8">
        <v>33265537</v>
      </c>
      <c r="J620" s="8">
        <v>416423883</v>
      </c>
      <c r="K620" s="8">
        <v>389761038</v>
      </c>
      <c r="L620" s="8">
        <v>26662845</v>
      </c>
      <c r="M620" s="9">
        <f t="shared" si="36"/>
        <v>6.4028135965486885E-2</v>
      </c>
      <c r="N620" s="8">
        <v>592818</v>
      </c>
      <c r="O620" s="8">
        <f t="shared" si="37"/>
        <v>417016701</v>
      </c>
      <c r="P620" s="8">
        <v>27255663</v>
      </c>
      <c r="Q620" s="9">
        <f t="shared" si="38"/>
        <v>6.5358684519448054E-2</v>
      </c>
      <c r="R620" s="8">
        <v>26955054</v>
      </c>
      <c r="S620" s="8">
        <v>18885983</v>
      </c>
      <c r="T620" s="8">
        <f t="shared" si="39"/>
        <v>45841037</v>
      </c>
      <c r="U620" s="8">
        <v>352918926</v>
      </c>
      <c r="V620" s="8">
        <v>188131246</v>
      </c>
      <c r="W620" s="8">
        <v>164787680</v>
      </c>
    </row>
    <row r="621" spans="1:23" x14ac:dyDescent="0.25">
      <c r="A621" s="4">
        <v>64</v>
      </c>
      <c r="B621" s="4">
        <v>6920070</v>
      </c>
      <c r="C621" t="s">
        <v>69</v>
      </c>
      <c r="D621" s="5">
        <v>2014</v>
      </c>
      <c r="E621" s="5" t="str">
        <f>VLOOKUP(C621,hospital_index!A:C,2, FALSE)</f>
        <v>DRG</v>
      </c>
      <c r="F621" s="5" t="str">
        <f>VLOOKUP(C621,hospital_index!A:C,3, FALSE)</f>
        <v>No</v>
      </c>
      <c r="G621" s="8">
        <v>962258044</v>
      </c>
      <c r="H621" s="8">
        <v>404401359</v>
      </c>
      <c r="I621" s="8">
        <v>58641720</v>
      </c>
      <c r="J621" s="8">
        <v>463043079</v>
      </c>
      <c r="K621" s="8">
        <v>413009510</v>
      </c>
      <c r="L621" s="8">
        <v>50033569</v>
      </c>
      <c r="M621" s="9">
        <f t="shared" si="36"/>
        <v>0.10805381025898024</v>
      </c>
      <c r="N621" s="8">
        <v>716071</v>
      </c>
      <c r="O621" s="8">
        <f t="shared" si="37"/>
        <v>463759150</v>
      </c>
      <c r="P621" s="8">
        <v>50749640</v>
      </c>
      <c r="Q621" s="9">
        <f t="shared" si="38"/>
        <v>0.10943102685952395</v>
      </c>
      <c r="R621" s="8">
        <v>13387649</v>
      </c>
      <c r="S621" s="8">
        <v>3496018</v>
      </c>
      <c r="T621" s="8">
        <f t="shared" si="39"/>
        <v>16883667</v>
      </c>
      <c r="U621" s="8">
        <v>396445251</v>
      </c>
      <c r="V621" s="8">
        <v>208622867</v>
      </c>
      <c r="W621" s="8">
        <v>187822384</v>
      </c>
    </row>
    <row r="622" spans="1:23" x14ac:dyDescent="0.25">
      <c r="A622" s="4">
        <v>64</v>
      </c>
      <c r="B622" s="4">
        <v>6920070</v>
      </c>
      <c r="C622" t="s">
        <v>69</v>
      </c>
      <c r="D622" s="5">
        <v>2015</v>
      </c>
      <c r="E622" s="5" t="str">
        <f>VLOOKUP(C622,hospital_index!A:C,2, FALSE)</f>
        <v>DRG</v>
      </c>
      <c r="F622" s="5" t="str">
        <f>VLOOKUP(C622,hospital_index!A:C,3, FALSE)</f>
        <v>No</v>
      </c>
      <c r="G622" s="8">
        <v>1044415901</v>
      </c>
      <c r="H622" s="8">
        <v>430301100</v>
      </c>
      <c r="I622" s="8">
        <v>81576864</v>
      </c>
      <c r="J622" s="8">
        <v>511877964</v>
      </c>
      <c r="K622" s="8">
        <v>450056793</v>
      </c>
      <c r="L622" s="8">
        <v>61821171</v>
      </c>
      <c r="M622" s="9">
        <f t="shared" si="36"/>
        <v>0.12077326110486757</v>
      </c>
      <c r="N622" s="8">
        <v>684384</v>
      </c>
      <c r="O622" s="8">
        <f t="shared" si="37"/>
        <v>512562348</v>
      </c>
      <c r="P622" s="8">
        <v>62505555</v>
      </c>
      <c r="Q622" s="9">
        <f t="shared" si="38"/>
        <v>0.12194722309177497</v>
      </c>
      <c r="R622" s="8">
        <v>8262594</v>
      </c>
      <c r="S622" s="8">
        <v>3393853</v>
      </c>
      <c r="T622" s="8">
        <f t="shared" si="39"/>
        <v>11656447</v>
      </c>
      <c r="U622" s="8">
        <v>434363291</v>
      </c>
      <c r="V622" s="8">
        <v>230564573</v>
      </c>
      <c r="W622" s="8">
        <v>203798718</v>
      </c>
    </row>
    <row r="623" spans="1:23" x14ac:dyDescent="0.25">
      <c r="A623" s="4">
        <v>64</v>
      </c>
      <c r="B623" s="4">
        <v>6920070</v>
      </c>
      <c r="C623" t="s">
        <v>69</v>
      </c>
      <c r="D623" s="5">
        <v>2016</v>
      </c>
      <c r="E623" s="5" t="str">
        <f>VLOOKUP(C623,hospital_index!A:C,2, FALSE)</f>
        <v>DRG</v>
      </c>
      <c r="F623" s="5" t="str">
        <f>VLOOKUP(C623,hospital_index!A:C,3, FALSE)</f>
        <v>No</v>
      </c>
      <c r="G623" s="8">
        <v>1189156356</v>
      </c>
      <c r="H623" s="8">
        <v>516076195</v>
      </c>
      <c r="I623" s="8">
        <v>62073528</v>
      </c>
      <c r="J623" s="8">
        <v>578149723</v>
      </c>
      <c r="K623" s="8">
        <v>555294714</v>
      </c>
      <c r="L623" s="8">
        <v>22855009</v>
      </c>
      <c r="M623" s="9">
        <f t="shared" si="36"/>
        <v>3.9531298019838366E-2</v>
      </c>
      <c r="N623" s="8">
        <v>20110235</v>
      </c>
      <c r="O623" s="8">
        <f t="shared" si="37"/>
        <v>598259958</v>
      </c>
      <c r="P623" s="8">
        <v>42965244</v>
      </c>
      <c r="Q623" s="9">
        <f t="shared" si="38"/>
        <v>7.1817014368860704E-2</v>
      </c>
      <c r="R623" s="8">
        <v>7122635</v>
      </c>
      <c r="S623" s="8">
        <v>10040215</v>
      </c>
      <c r="T623" s="8">
        <f t="shared" si="39"/>
        <v>17162850</v>
      </c>
      <c r="U623" s="8">
        <v>465011237</v>
      </c>
      <c r="V623" s="8">
        <v>242267220</v>
      </c>
      <c r="W623" s="8">
        <v>222744017</v>
      </c>
    </row>
    <row r="624" spans="1:23" x14ac:dyDescent="0.25">
      <c r="A624" s="4">
        <v>64</v>
      </c>
      <c r="B624" s="4">
        <v>6920070</v>
      </c>
      <c r="C624" t="s">
        <v>69</v>
      </c>
      <c r="D624" s="5">
        <v>2017</v>
      </c>
      <c r="E624" s="5" t="str">
        <f>VLOOKUP(C624,hospital_index!A:C,2, FALSE)</f>
        <v>DRG</v>
      </c>
      <c r="F624" s="5" t="str">
        <f>VLOOKUP(C624,hospital_index!A:C,3, FALSE)</f>
        <v>No</v>
      </c>
      <c r="G624" s="8">
        <v>1268241236</v>
      </c>
      <c r="H624" s="8">
        <v>530004040</v>
      </c>
      <c r="I624" s="8">
        <v>68491272</v>
      </c>
      <c r="J624" s="8">
        <v>598495312</v>
      </c>
      <c r="K624" s="8">
        <v>586713223</v>
      </c>
      <c r="L624" s="8">
        <v>11782089</v>
      </c>
      <c r="M624" s="9">
        <f t="shared" si="36"/>
        <v>1.9686184275408327E-2</v>
      </c>
      <c r="N624" s="8">
        <v>57984665</v>
      </c>
      <c r="O624" s="8">
        <f t="shared" si="37"/>
        <v>656479977</v>
      </c>
      <c r="P624" s="8">
        <v>69766754</v>
      </c>
      <c r="Q624" s="9">
        <f t="shared" si="38"/>
        <v>0.10627400140796678</v>
      </c>
      <c r="R624" s="8">
        <v>17705132</v>
      </c>
      <c r="S624" s="8">
        <v>4343565</v>
      </c>
      <c r="T624" s="8">
        <f t="shared" si="39"/>
        <v>22048697</v>
      </c>
      <c r="U624" s="8">
        <v>487589819</v>
      </c>
      <c r="V624" s="8">
        <v>253192186</v>
      </c>
      <c r="W624" s="8">
        <v>234397633</v>
      </c>
    </row>
    <row r="625" spans="1:23" x14ac:dyDescent="0.25">
      <c r="A625" s="4">
        <v>64</v>
      </c>
      <c r="B625" s="4">
        <v>6920070</v>
      </c>
      <c r="C625" t="s">
        <v>69</v>
      </c>
      <c r="D625" s="5">
        <v>2018</v>
      </c>
      <c r="E625" s="5" t="str">
        <f>VLOOKUP(C625,hospital_index!A:C,2, FALSE)</f>
        <v>DRG</v>
      </c>
      <c r="F625" s="5" t="str">
        <f>VLOOKUP(C625,hospital_index!A:C,3, FALSE)</f>
        <v>No</v>
      </c>
      <c r="G625" s="8">
        <v>1330505240</v>
      </c>
      <c r="H625" s="8">
        <v>550586924</v>
      </c>
      <c r="I625" s="8">
        <v>65346202</v>
      </c>
      <c r="J625" s="8">
        <v>615933126</v>
      </c>
      <c r="K625" s="8">
        <v>606007111</v>
      </c>
      <c r="L625" s="8">
        <v>9926015</v>
      </c>
      <c r="M625" s="9">
        <f t="shared" si="36"/>
        <v>1.6115410230428166E-2</v>
      </c>
      <c r="N625" s="8">
        <v>-21840188</v>
      </c>
      <c r="O625" s="8">
        <f t="shared" si="37"/>
        <v>594092938</v>
      </c>
      <c r="P625" s="8">
        <v>-11914173</v>
      </c>
      <c r="Q625" s="9">
        <f t="shared" si="38"/>
        <v>-2.0054392567110436E-2</v>
      </c>
      <c r="R625" s="8">
        <v>28703612</v>
      </c>
      <c r="S625" s="8">
        <v>0</v>
      </c>
      <c r="T625" s="8">
        <f t="shared" si="39"/>
        <v>28703612</v>
      </c>
      <c r="U625" s="8">
        <v>564706384</v>
      </c>
      <c r="V625" s="8">
        <v>278830912</v>
      </c>
      <c r="W625" s="8">
        <v>285875472</v>
      </c>
    </row>
    <row r="626" spans="1:23" x14ac:dyDescent="0.25">
      <c r="A626" s="4">
        <v>65</v>
      </c>
      <c r="B626" s="4">
        <v>6920060</v>
      </c>
      <c r="C626" t="s">
        <v>70</v>
      </c>
      <c r="D626" s="5">
        <v>2006</v>
      </c>
      <c r="E626" s="5" t="str">
        <f>VLOOKUP(C626,hospital_index!A:C,2, FALSE)</f>
        <v>A</v>
      </c>
      <c r="F626" s="5" t="str">
        <f>VLOOKUP(C626,hospital_index!A:C,3, FALSE)</f>
        <v>Yes</v>
      </c>
      <c r="G626" s="8">
        <v>34564033</v>
      </c>
      <c r="H626" s="8">
        <v>20101745</v>
      </c>
      <c r="I626" s="8">
        <v>449770</v>
      </c>
      <c r="J626" s="8">
        <v>20551515</v>
      </c>
      <c r="K626" s="8">
        <v>20778071</v>
      </c>
      <c r="L626" s="8">
        <v>-226556</v>
      </c>
      <c r="M626" s="9">
        <f t="shared" si="36"/>
        <v>-1.1023810166793057E-2</v>
      </c>
      <c r="N626" s="8">
        <v>0</v>
      </c>
      <c r="O626" s="8">
        <f t="shared" si="37"/>
        <v>20551515</v>
      </c>
      <c r="P626" s="8">
        <v>-226556</v>
      </c>
      <c r="Q626" s="9">
        <f t="shared" si="38"/>
        <v>-1.1023810166793057E-2</v>
      </c>
      <c r="R626" s="8">
        <v>1376396</v>
      </c>
      <c r="S626" s="8">
        <v>738000</v>
      </c>
      <c r="T626" s="8">
        <f t="shared" si="39"/>
        <v>2114396</v>
      </c>
      <c r="U626" s="8" t="s">
        <v>21</v>
      </c>
      <c r="V626" s="8" t="s">
        <v>21</v>
      </c>
      <c r="W626" s="8" t="s">
        <v>21</v>
      </c>
    </row>
    <row r="627" spans="1:23" x14ac:dyDescent="0.25">
      <c r="A627" s="4">
        <v>65</v>
      </c>
      <c r="B627" s="4">
        <v>6920060</v>
      </c>
      <c r="C627" t="s">
        <v>70</v>
      </c>
      <c r="D627" s="5">
        <v>2007</v>
      </c>
      <c r="E627" s="5" t="str">
        <f>VLOOKUP(C627,hospital_index!A:C,2, FALSE)</f>
        <v>A</v>
      </c>
      <c r="F627" s="5" t="str">
        <f>VLOOKUP(C627,hospital_index!A:C,3, FALSE)</f>
        <v>Yes</v>
      </c>
      <c r="G627" s="8">
        <v>37935050</v>
      </c>
      <c r="H627" s="8">
        <v>21332245</v>
      </c>
      <c r="I627" s="8">
        <v>780680</v>
      </c>
      <c r="J627" s="8">
        <v>22112925</v>
      </c>
      <c r="K627" s="8">
        <v>23245246</v>
      </c>
      <c r="L627" s="8">
        <v>-1132321</v>
      </c>
      <c r="M627" s="9">
        <f t="shared" si="36"/>
        <v>-5.1206296769875537E-2</v>
      </c>
      <c r="N627" s="8">
        <v>-32709</v>
      </c>
      <c r="O627" s="8">
        <f t="shared" si="37"/>
        <v>22080216</v>
      </c>
      <c r="P627" s="8">
        <v>-1165031</v>
      </c>
      <c r="Q627" s="9">
        <f t="shared" si="38"/>
        <v>-5.2763568979578825E-2</v>
      </c>
      <c r="R627" s="8">
        <v>1387934</v>
      </c>
      <c r="S627" s="8">
        <v>1727698</v>
      </c>
      <c r="T627" s="8">
        <f t="shared" si="39"/>
        <v>3115632</v>
      </c>
      <c r="U627" s="8">
        <v>25748469</v>
      </c>
      <c r="V627" s="8">
        <v>14672055</v>
      </c>
      <c r="W627" s="8">
        <v>11076414</v>
      </c>
    </row>
    <row r="628" spans="1:23" x14ac:dyDescent="0.25">
      <c r="A628" s="4">
        <v>65</v>
      </c>
      <c r="B628" s="4">
        <v>6920060</v>
      </c>
      <c r="C628" t="s">
        <v>70</v>
      </c>
      <c r="D628" s="5">
        <v>2008</v>
      </c>
      <c r="E628" s="5" t="str">
        <f>VLOOKUP(C628,hospital_index!A:C,2, FALSE)</f>
        <v>A</v>
      </c>
      <c r="F628" s="5" t="str">
        <f>VLOOKUP(C628,hospital_index!A:C,3, FALSE)</f>
        <v>Yes</v>
      </c>
      <c r="G628" s="8">
        <v>39447780</v>
      </c>
      <c r="H628" s="8">
        <v>25582420</v>
      </c>
      <c r="I628" s="8">
        <v>1023029</v>
      </c>
      <c r="J628" s="8">
        <v>26605449</v>
      </c>
      <c r="K628" s="8">
        <v>26411667</v>
      </c>
      <c r="L628" s="8">
        <v>193782</v>
      </c>
      <c r="M628" s="9">
        <f t="shared" si="36"/>
        <v>7.2835455624146771E-3</v>
      </c>
      <c r="N628" s="8">
        <v>-67432</v>
      </c>
      <c r="O628" s="8">
        <f t="shared" si="37"/>
        <v>26538017</v>
      </c>
      <c r="P628" s="8">
        <v>126350</v>
      </c>
      <c r="Q628" s="9">
        <f t="shared" si="38"/>
        <v>4.7610942445322872E-3</v>
      </c>
      <c r="R628" s="8">
        <v>875890</v>
      </c>
      <c r="S628" s="8">
        <v>1996114</v>
      </c>
      <c r="T628" s="8">
        <f t="shared" si="39"/>
        <v>2872004</v>
      </c>
      <c r="U628" s="8">
        <v>26417214</v>
      </c>
      <c r="V628" s="8">
        <v>15738338</v>
      </c>
      <c r="W628" s="8">
        <v>10678876</v>
      </c>
    </row>
    <row r="629" spans="1:23" x14ac:dyDescent="0.25">
      <c r="A629" s="4">
        <v>65</v>
      </c>
      <c r="B629" s="4">
        <v>6920060</v>
      </c>
      <c r="C629" t="s">
        <v>70</v>
      </c>
      <c r="D629" s="5">
        <v>2009</v>
      </c>
      <c r="E629" s="5" t="str">
        <f>VLOOKUP(C629,hospital_index!A:C,2, FALSE)</f>
        <v>A</v>
      </c>
      <c r="F629" s="5" t="str">
        <f>VLOOKUP(C629,hospital_index!A:C,3, FALSE)</f>
        <v>Yes</v>
      </c>
      <c r="G629" s="8">
        <v>42206040</v>
      </c>
      <c r="H629" s="8">
        <v>27089386</v>
      </c>
      <c r="I629" s="8">
        <v>165556</v>
      </c>
      <c r="J629" s="8">
        <v>27254942</v>
      </c>
      <c r="K629" s="8">
        <v>26948466</v>
      </c>
      <c r="L629" s="8">
        <v>306476</v>
      </c>
      <c r="M629" s="9">
        <f t="shared" si="36"/>
        <v>1.1244786358378601E-2</v>
      </c>
      <c r="N629" s="8">
        <v>-52203</v>
      </c>
      <c r="O629" s="8">
        <f t="shared" si="37"/>
        <v>27202739</v>
      </c>
      <c r="P629" s="8">
        <v>254273</v>
      </c>
      <c r="Q629" s="9">
        <f t="shared" si="38"/>
        <v>9.3473307963584107E-3</v>
      </c>
      <c r="R629" s="8">
        <v>1035477</v>
      </c>
      <c r="S629" s="8">
        <v>1995228</v>
      </c>
      <c r="T629" s="8">
        <f t="shared" si="39"/>
        <v>3030705</v>
      </c>
      <c r="U629" s="8">
        <v>26802566</v>
      </c>
      <c r="V629" s="8">
        <v>17023896</v>
      </c>
      <c r="W629" s="8">
        <v>9778670</v>
      </c>
    </row>
    <row r="630" spans="1:23" x14ac:dyDescent="0.25">
      <c r="A630" s="4">
        <v>65</v>
      </c>
      <c r="B630" s="4">
        <v>6920060</v>
      </c>
      <c r="C630" t="s">
        <v>70</v>
      </c>
      <c r="D630" s="5">
        <v>2010</v>
      </c>
      <c r="E630" s="5" t="str">
        <f>VLOOKUP(C630,hospital_index!A:C,2, FALSE)</f>
        <v>A</v>
      </c>
      <c r="F630" s="5" t="str">
        <f>VLOOKUP(C630,hospital_index!A:C,3, FALSE)</f>
        <v>Yes</v>
      </c>
      <c r="G630" s="8">
        <v>47230027</v>
      </c>
      <c r="H630" s="8">
        <v>27339954</v>
      </c>
      <c r="I630" s="8">
        <v>113521</v>
      </c>
      <c r="J630" s="8">
        <v>27453475</v>
      </c>
      <c r="K630" s="8">
        <v>27166115</v>
      </c>
      <c r="L630" s="8">
        <v>287360</v>
      </c>
      <c r="M630" s="9">
        <f t="shared" si="36"/>
        <v>1.0467163082269184E-2</v>
      </c>
      <c r="N630" s="8">
        <v>-36844</v>
      </c>
      <c r="O630" s="8">
        <f t="shared" si="37"/>
        <v>27416631</v>
      </c>
      <c r="P630" s="8">
        <v>250516</v>
      </c>
      <c r="Q630" s="9">
        <f t="shared" si="38"/>
        <v>9.1373735890452768E-3</v>
      </c>
      <c r="R630" s="8">
        <v>1402482</v>
      </c>
      <c r="S630" s="8">
        <v>2531891</v>
      </c>
      <c r="T630" s="8">
        <f t="shared" si="39"/>
        <v>3934373</v>
      </c>
      <c r="U630" s="8">
        <v>6075989</v>
      </c>
      <c r="V630" s="8">
        <v>125618</v>
      </c>
      <c r="W630" s="8">
        <v>5950371</v>
      </c>
    </row>
    <row r="631" spans="1:23" x14ac:dyDescent="0.25">
      <c r="A631" s="4">
        <v>65</v>
      </c>
      <c r="B631" s="4">
        <v>6920060</v>
      </c>
      <c r="C631" t="s">
        <v>70</v>
      </c>
      <c r="D631" s="5">
        <v>2011</v>
      </c>
      <c r="E631" s="5" t="str">
        <f>VLOOKUP(C631,hospital_index!A:C,2, FALSE)</f>
        <v>A</v>
      </c>
      <c r="F631" s="5" t="str">
        <f>VLOOKUP(C631,hospital_index!A:C,3, FALSE)</f>
        <v>Yes</v>
      </c>
      <c r="G631" s="8">
        <v>50660923</v>
      </c>
      <c r="H631" s="8">
        <v>28499331</v>
      </c>
      <c r="I631" s="8">
        <v>130747</v>
      </c>
      <c r="J631" s="8">
        <v>28630078</v>
      </c>
      <c r="K631" s="8">
        <v>27989911</v>
      </c>
      <c r="L631" s="8">
        <v>640167</v>
      </c>
      <c r="M631" s="9">
        <f t="shared" si="36"/>
        <v>2.2359946067908022E-2</v>
      </c>
      <c r="N631" s="8">
        <v>578952</v>
      </c>
      <c r="O631" s="8">
        <f t="shared" si="37"/>
        <v>29209030</v>
      </c>
      <c r="P631" s="8">
        <v>1219119</v>
      </c>
      <c r="Q631" s="9">
        <f t="shared" si="38"/>
        <v>4.1737743430713035E-2</v>
      </c>
      <c r="R631" s="8">
        <v>1516186</v>
      </c>
      <c r="S631" s="8">
        <v>2165200</v>
      </c>
      <c r="T631" s="8">
        <f t="shared" si="39"/>
        <v>3681386</v>
      </c>
      <c r="U631" s="8">
        <v>7980019</v>
      </c>
      <c r="V631" s="8">
        <v>680986</v>
      </c>
      <c r="W631" s="8">
        <v>7299033</v>
      </c>
    </row>
    <row r="632" spans="1:23" x14ac:dyDescent="0.25">
      <c r="A632" s="4">
        <v>65</v>
      </c>
      <c r="B632" s="4">
        <v>6920060</v>
      </c>
      <c r="C632" t="s">
        <v>70</v>
      </c>
      <c r="D632" s="5">
        <v>2012</v>
      </c>
      <c r="E632" s="5" t="str">
        <f>VLOOKUP(C632,hospital_index!A:C,2, FALSE)</f>
        <v>A</v>
      </c>
      <c r="F632" s="5" t="str">
        <f>VLOOKUP(C632,hospital_index!A:C,3, FALSE)</f>
        <v>Yes</v>
      </c>
      <c r="G632" s="8">
        <v>49844000</v>
      </c>
      <c r="H632" s="8">
        <v>30980000</v>
      </c>
      <c r="I632" s="8">
        <v>242000</v>
      </c>
      <c r="J632" s="8">
        <v>31222000</v>
      </c>
      <c r="K632" s="8">
        <v>30284000</v>
      </c>
      <c r="L632" s="8">
        <v>938000</v>
      </c>
      <c r="M632" s="9">
        <f t="shared" si="36"/>
        <v>3.0042918454935622E-2</v>
      </c>
      <c r="N632" s="8">
        <v>-116000</v>
      </c>
      <c r="O632" s="8">
        <f t="shared" si="37"/>
        <v>31106000</v>
      </c>
      <c r="P632" s="8">
        <v>822000</v>
      </c>
      <c r="Q632" s="9">
        <f t="shared" si="38"/>
        <v>2.6425769947920015E-2</v>
      </c>
      <c r="R632" s="8">
        <v>1540000</v>
      </c>
      <c r="S632" s="8">
        <v>1841000</v>
      </c>
      <c r="T632" s="8">
        <f t="shared" si="39"/>
        <v>3381000</v>
      </c>
      <c r="U632" s="8">
        <v>10194000</v>
      </c>
      <c r="V632" s="8">
        <v>1482000</v>
      </c>
      <c r="W632" s="8">
        <v>8712000</v>
      </c>
    </row>
    <row r="633" spans="1:23" x14ac:dyDescent="0.25">
      <c r="A633" s="4">
        <v>65</v>
      </c>
      <c r="B633" s="4">
        <v>6920060</v>
      </c>
      <c r="C633" t="s">
        <v>70</v>
      </c>
      <c r="D633" s="5">
        <v>2013</v>
      </c>
      <c r="E633" s="5" t="str">
        <f>VLOOKUP(C633,hospital_index!A:C,2, FALSE)</f>
        <v>A</v>
      </c>
      <c r="F633" s="5" t="str">
        <f>VLOOKUP(C633,hospital_index!A:C,3, FALSE)</f>
        <v>Yes</v>
      </c>
      <c r="G633" s="8">
        <v>52313718</v>
      </c>
      <c r="H633" s="8">
        <v>30068969</v>
      </c>
      <c r="I633" s="8">
        <v>537162</v>
      </c>
      <c r="J633" s="8">
        <v>30606131</v>
      </c>
      <c r="K633" s="8">
        <v>31554196</v>
      </c>
      <c r="L633" s="8">
        <v>-948065</v>
      </c>
      <c r="M633" s="9">
        <f t="shared" si="36"/>
        <v>-3.0976309942605945E-2</v>
      </c>
      <c r="N633" s="8">
        <v>294778</v>
      </c>
      <c r="O633" s="8">
        <f t="shared" si="37"/>
        <v>30900909</v>
      </c>
      <c r="P633" s="8">
        <v>-653287</v>
      </c>
      <c r="Q633" s="9">
        <f t="shared" si="38"/>
        <v>-2.1141352184817604E-2</v>
      </c>
      <c r="R633" s="8">
        <v>1451878</v>
      </c>
      <c r="S633" s="8">
        <v>1614404</v>
      </c>
      <c r="T633" s="8">
        <f t="shared" si="39"/>
        <v>3066282</v>
      </c>
      <c r="U633" s="8">
        <v>13107339</v>
      </c>
      <c r="V633" s="8">
        <v>2541431</v>
      </c>
      <c r="W633" s="8">
        <v>10565908</v>
      </c>
    </row>
    <row r="634" spans="1:23" x14ac:dyDescent="0.25">
      <c r="A634" s="4">
        <v>65</v>
      </c>
      <c r="B634" s="4">
        <v>6920060</v>
      </c>
      <c r="C634" t="s">
        <v>70</v>
      </c>
      <c r="D634" s="5">
        <v>2014</v>
      </c>
      <c r="E634" s="5" t="str">
        <f>VLOOKUP(C634,hospital_index!A:C,2, FALSE)</f>
        <v>A</v>
      </c>
      <c r="F634" s="5" t="str">
        <f>VLOOKUP(C634,hospital_index!A:C,3, FALSE)</f>
        <v>Yes</v>
      </c>
      <c r="G634" s="8">
        <v>53682326</v>
      </c>
      <c r="H634" s="8">
        <v>31341047</v>
      </c>
      <c r="I634" s="8">
        <v>593847</v>
      </c>
      <c r="J634" s="8">
        <v>31934894</v>
      </c>
      <c r="K634" s="8">
        <v>33171481</v>
      </c>
      <c r="L634" s="8">
        <v>-1236587</v>
      </c>
      <c r="M634" s="9">
        <f t="shared" si="36"/>
        <v>-3.8722126336163822E-2</v>
      </c>
      <c r="N634" s="8">
        <v>209382</v>
      </c>
      <c r="O634" s="8">
        <f t="shared" si="37"/>
        <v>32144276</v>
      </c>
      <c r="P634" s="8">
        <v>-1027205</v>
      </c>
      <c r="Q634" s="9">
        <f t="shared" si="38"/>
        <v>-3.1956078276580251E-2</v>
      </c>
      <c r="R634" s="8">
        <v>1033940</v>
      </c>
      <c r="S634" s="8">
        <v>1350026</v>
      </c>
      <c r="T634" s="8">
        <f t="shared" si="39"/>
        <v>2383966</v>
      </c>
      <c r="U634" s="8">
        <v>12992935</v>
      </c>
      <c r="V634" s="8">
        <v>3710509</v>
      </c>
      <c r="W634" s="8">
        <v>9282426</v>
      </c>
    </row>
    <row r="635" spans="1:23" x14ac:dyDescent="0.25">
      <c r="A635" s="4">
        <v>65</v>
      </c>
      <c r="B635" s="4">
        <v>6920060</v>
      </c>
      <c r="C635" t="s">
        <v>70</v>
      </c>
      <c r="D635" s="5">
        <v>2015</v>
      </c>
      <c r="E635" s="5" t="str">
        <f>VLOOKUP(C635,hospital_index!A:C,2, FALSE)</f>
        <v>A</v>
      </c>
      <c r="F635" s="5" t="str">
        <f>VLOOKUP(C635,hospital_index!A:C,3, FALSE)</f>
        <v>Yes</v>
      </c>
      <c r="G635" s="8">
        <v>55332827</v>
      </c>
      <c r="H635" s="8">
        <v>30140372</v>
      </c>
      <c r="I635" s="8">
        <v>654735</v>
      </c>
      <c r="J635" s="8">
        <v>30795107</v>
      </c>
      <c r="K635" s="8">
        <v>32048079</v>
      </c>
      <c r="L635" s="8">
        <v>-1252972</v>
      </c>
      <c r="M635" s="9">
        <f t="shared" si="36"/>
        <v>-4.0687372834911729E-2</v>
      </c>
      <c r="N635" s="8">
        <v>2292</v>
      </c>
      <c r="O635" s="8">
        <f t="shared" si="37"/>
        <v>30797399</v>
      </c>
      <c r="P635" s="8">
        <v>-1250680</v>
      </c>
      <c r="Q635" s="9">
        <f t="shared" si="38"/>
        <v>-4.0609922935375159E-2</v>
      </c>
      <c r="R635" s="8">
        <v>718982</v>
      </c>
      <c r="S635" s="8">
        <v>509713</v>
      </c>
      <c r="T635" s="8">
        <f t="shared" si="39"/>
        <v>1228695</v>
      </c>
      <c r="U635" s="8">
        <v>14361394</v>
      </c>
      <c r="V635" s="8">
        <v>5119396</v>
      </c>
      <c r="W635" s="8">
        <v>9241998</v>
      </c>
    </row>
    <row r="636" spans="1:23" x14ac:dyDescent="0.25">
      <c r="A636" s="4">
        <v>65</v>
      </c>
      <c r="B636" s="4">
        <v>6920060</v>
      </c>
      <c r="C636" t="s">
        <v>70</v>
      </c>
      <c r="D636" s="5">
        <v>2016</v>
      </c>
      <c r="E636" s="5" t="str">
        <f>VLOOKUP(C636,hospital_index!A:C,2, FALSE)</f>
        <v>A</v>
      </c>
      <c r="F636" s="5" t="str">
        <f>VLOOKUP(C636,hospital_index!A:C,3, FALSE)</f>
        <v>Yes</v>
      </c>
      <c r="G636" s="8">
        <v>55103084</v>
      </c>
      <c r="H636" s="8">
        <v>30084370</v>
      </c>
      <c r="I636" s="8">
        <v>1261951</v>
      </c>
      <c r="J636" s="8">
        <v>31346321</v>
      </c>
      <c r="K636" s="8">
        <v>31791163</v>
      </c>
      <c r="L636" s="8">
        <v>-444842</v>
      </c>
      <c r="M636" s="9">
        <f t="shared" si="36"/>
        <v>-1.4191202852800493E-2</v>
      </c>
      <c r="N636" s="8">
        <v>-157963</v>
      </c>
      <c r="O636" s="8">
        <f t="shared" si="37"/>
        <v>31188358</v>
      </c>
      <c r="P636" s="8">
        <v>-602805</v>
      </c>
      <c r="Q636" s="9">
        <f t="shared" si="38"/>
        <v>-1.9327885103794178E-2</v>
      </c>
      <c r="R636" s="8">
        <v>618732</v>
      </c>
      <c r="S636" s="8">
        <v>671425</v>
      </c>
      <c r="T636" s="8">
        <f t="shared" si="39"/>
        <v>1290157</v>
      </c>
      <c r="U636" s="8">
        <v>15074630</v>
      </c>
      <c r="V636" s="8">
        <v>6457464</v>
      </c>
      <c r="W636" s="8">
        <v>8617166</v>
      </c>
    </row>
    <row r="637" spans="1:23" x14ac:dyDescent="0.25">
      <c r="A637" s="4">
        <v>65</v>
      </c>
      <c r="B637" s="4">
        <v>6920060</v>
      </c>
      <c r="C637" t="s">
        <v>70</v>
      </c>
      <c r="D637" s="5">
        <v>2017</v>
      </c>
      <c r="E637" s="5" t="str">
        <f>VLOOKUP(C637,hospital_index!A:C,2, FALSE)</f>
        <v>A</v>
      </c>
      <c r="F637" s="5" t="str">
        <f>VLOOKUP(C637,hospital_index!A:C,3, FALSE)</f>
        <v>Yes</v>
      </c>
      <c r="G637" s="8">
        <v>58303780</v>
      </c>
      <c r="H637" s="8">
        <v>30745117</v>
      </c>
      <c r="I637" s="8">
        <v>856762</v>
      </c>
      <c r="J637" s="8">
        <v>31601879</v>
      </c>
      <c r="K637" s="8">
        <v>32690115</v>
      </c>
      <c r="L637" s="8">
        <v>-1088236</v>
      </c>
      <c r="M637" s="9">
        <f t="shared" si="36"/>
        <v>-3.4435800478825961E-2</v>
      </c>
      <c r="N637" s="8">
        <v>155847</v>
      </c>
      <c r="O637" s="8">
        <f t="shared" si="37"/>
        <v>31757726</v>
      </c>
      <c r="P637" s="8">
        <v>-932389</v>
      </c>
      <c r="Q637" s="9">
        <f t="shared" si="38"/>
        <v>-2.9359438393038596E-2</v>
      </c>
      <c r="R637" s="8">
        <v>563901</v>
      </c>
      <c r="S637" s="8">
        <v>667759</v>
      </c>
      <c r="T637" s="8">
        <f t="shared" si="39"/>
        <v>1231660</v>
      </c>
      <c r="U637" s="8">
        <v>16131018</v>
      </c>
      <c r="V637" s="8">
        <v>7716876</v>
      </c>
      <c r="W637" s="8">
        <v>8414142</v>
      </c>
    </row>
    <row r="638" spans="1:23" x14ac:dyDescent="0.25">
      <c r="A638" s="4">
        <v>65</v>
      </c>
      <c r="B638" s="4">
        <v>6920060</v>
      </c>
      <c r="C638" t="s">
        <v>70</v>
      </c>
      <c r="D638" s="5">
        <v>2018</v>
      </c>
      <c r="E638" s="5" t="str">
        <f>VLOOKUP(C638,hospital_index!A:C,2, FALSE)</f>
        <v>A</v>
      </c>
      <c r="F638" s="5" t="str">
        <f>VLOOKUP(C638,hospital_index!A:C,3, FALSE)</f>
        <v>Yes</v>
      </c>
      <c r="G638" s="8">
        <v>61556934</v>
      </c>
      <c r="H638" s="8">
        <v>32351140</v>
      </c>
      <c r="I638" s="8">
        <v>1409455</v>
      </c>
      <c r="J638" s="8">
        <v>33760595</v>
      </c>
      <c r="K638" s="8">
        <v>32238848</v>
      </c>
      <c r="L638" s="8">
        <v>1521747</v>
      </c>
      <c r="M638" s="9">
        <f t="shared" si="36"/>
        <v>4.5074649898794734E-2</v>
      </c>
      <c r="N638" s="8">
        <v>16945</v>
      </c>
      <c r="O638" s="8">
        <f t="shared" si="37"/>
        <v>33777540</v>
      </c>
      <c r="P638" s="8">
        <v>1538692</v>
      </c>
      <c r="Q638" s="9">
        <f t="shared" si="38"/>
        <v>4.5553702253035594E-2</v>
      </c>
      <c r="R638" s="8">
        <v>828669</v>
      </c>
      <c r="S638" s="8">
        <v>689192</v>
      </c>
      <c r="T638" s="8">
        <f t="shared" si="39"/>
        <v>1517861</v>
      </c>
      <c r="U638" s="8">
        <v>19535813</v>
      </c>
      <c r="V638" s="8">
        <v>8866585</v>
      </c>
      <c r="W638" s="8">
        <v>10669228</v>
      </c>
    </row>
    <row r="639" spans="1:23" x14ac:dyDescent="0.25">
      <c r="A639" s="4">
        <v>67</v>
      </c>
      <c r="B639" s="4">
        <v>6920540</v>
      </c>
      <c r="C639" t="s">
        <v>71</v>
      </c>
      <c r="D639" s="5">
        <v>2006</v>
      </c>
      <c r="E639" s="5" t="str">
        <f>VLOOKUP(C639,hospital_index!A:C,2, FALSE)</f>
        <v>DRG</v>
      </c>
      <c r="F639" s="5" t="str">
        <f>VLOOKUP(C639,hospital_index!A:C,3, FALSE)</f>
        <v>No</v>
      </c>
      <c r="G639" s="8">
        <v>1143037566</v>
      </c>
      <c r="H639" s="8">
        <v>600188782</v>
      </c>
      <c r="I639" s="8">
        <v>17951218</v>
      </c>
      <c r="J639" s="8">
        <v>618140000</v>
      </c>
      <c r="K639" s="8">
        <v>572014000</v>
      </c>
      <c r="L639" s="8">
        <v>46126000</v>
      </c>
      <c r="M639" s="9">
        <f t="shared" si="36"/>
        <v>7.4620636101853946E-2</v>
      </c>
      <c r="N639" s="8">
        <v>35659454</v>
      </c>
      <c r="O639" s="8">
        <f t="shared" si="37"/>
        <v>653799454</v>
      </c>
      <c r="P639" s="8">
        <v>81785217</v>
      </c>
      <c r="Q639" s="9">
        <f t="shared" si="38"/>
        <v>0.12509220755635564</v>
      </c>
      <c r="R639" s="8">
        <v>48503737</v>
      </c>
      <c r="S639" s="8">
        <v>8628000</v>
      </c>
      <c r="T639" s="8">
        <f t="shared" si="39"/>
        <v>57131737</v>
      </c>
      <c r="U639" s="8" t="s">
        <v>21</v>
      </c>
      <c r="V639" s="8" t="s">
        <v>21</v>
      </c>
      <c r="W639" s="8" t="s">
        <v>21</v>
      </c>
    </row>
    <row r="640" spans="1:23" x14ac:dyDescent="0.25">
      <c r="A640" s="4">
        <v>67</v>
      </c>
      <c r="B640" s="4">
        <v>6920540</v>
      </c>
      <c r="C640" t="s">
        <v>71</v>
      </c>
      <c r="D640" s="5">
        <v>2007</v>
      </c>
      <c r="E640" s="5" t="str">
        <f>VLOOKUP(C640,hospital_index!A:C,2, FALSE)</f>
        <v>DRG</v>
      </c>
      <c r="F640" s="5" t="str">
        <f>VLOOKUP(C640,hospital_index!A:C,3, FALSE)</f>
        <v>No</v>
      </c>
      <c r="G640" s="8">
        <v>1190847557</v>
      </c>
      <c r="H640" s="8">
        <v>620845081</v>
      </c>
      <c r="I640" s="8">
        <v>18231707</v>
      </c>
      <c r="J640" s="8">
        <v>639076788</v>
      </c>
      <c r="K640" s="8">
        <v>581448042</v>
      </c>
      <c r="L640" s="8">
        <v>57628746</v>
      </c>
      <c r="M640" s="9">
        <f t="shared" si="36"/>
        <v>9.0174994745701828E-2</v>
      </c>
      <c r="N640" s="8">
        <v>72726012</v>
      </c>
      <c r="O640" s="8">
        <f t="shared" si="37"/>
        <v>711802800</v>
      </c>
      <c r="P640" s="8">
        <v>130354758</v>
      </c>
      <c r="Q640" s="9">
        <f t="shared" si="38"/>
        <v>0.18313324701729186</v>
      </c>
      <c r="R640" s="8">
        <v>56540296</v>
      </c>
      <c r="S640" s="8">
        <v>10961102</v>
      </c>
      <c r="T640" s="8">
        <f t="shared" si="39"/>
        <v>67501398</v>
      </c>
      <c r="U640" s="8">
        <v>471784543</v>
      </c>
      <c r="V640" s="8">
        <v>256486628</v>
      </c>
      <c r="W640" s="8">
        <v>215297915</v>
      </c>
    </row>
    <row r="641" spans="1:23" x14ac:dyDescent="0.25">
      <c r="A641" s="4">
        <v>67</v>
      </c>
      <c r="B641" s="4">
        <v>6920540</v>
      </c>
      <c r="C641" t="s">
        <v>71</v>
      </c>
      <c r="D641" s="5">
        <v>2008</v>
      </c>
      <c r="E641" s="5" t="str">
        <f>VLOOKUP(C641,hospital_index!A:C,2, FALSE)</f>
        <v>DRG</v>
      </c>
      <c r="F641" s="5" t="str">
        <f>VLOOKUP(C641,hospital_index!A:C,3, FALSE)</f>
        <v>No</v>
      </c>
      <c r="G641" s="8">
        <v>1235687474</v>
      </c>
      <c r="H641" s="8">
        <v>661685806</v>
      </c>
      <c r="I641" s="8">
        <v>19701593</v>
      </c>
      <c r="J641" s="8">
        <v>681387399</v>
      </c>
      <c r="K641" s="8">
        <v>619487367</v>
      </c>
      <c r="L641" s="8">
        <v>61900032</v>
      </c>
      <c r="M641" s="9">
        <f t="shared" si="36"/>
        <v>9.0844110253350902E-2</v>
      </c>
      <c r="N641" s="8">
        <v>-69117723</v>
      </c>
      <c r="O641" s="8">
        <f t="shared" si="37"/>
        <v>612269676</v>
      </c>
      <c r="P641" s="8">
        <v>-7217691</v>
      </c>
      <c r="Q641" s="9">
        <f t="shared" si="38"/>
        <v>-1.1788418213284173E-2</v>
      </c>
      <c r="R641" s="8">
        <v>65828937</v>
      </c>
      <c r="S641" s="8">
        <v>13740321</v>
      </c>
      <c r="T641" s="8">
        <f t="shared" si="39"/>
        <v>79569258</v>
      </c>
      <c r="U641" s="8">
        <v>499111757</v>
      </c>
      <c r="V641" s="8">
        <v>278759335</v>
      </c>
      <c r="W641" s="8">
        <v>220352422</v>
      </c>
    </row>
    <row r="642" spans="1:23" x14ac:dyDescent="0.25">
      <c r="A642" s="4">
        <v>67</v>
      </c>
      <c r="B642" s="4">
        <v>6920540</v>
      </c>
      <c r="C642" t="s">
        <v>71</v>
      </c>
      <c r="D642" s="5">
        <v>2009</v>
      </c>
      <c r="E642" s="5" t="str">
        <f>VLOOKUP(C642,hospital_index!A:C,2, FALSE)</f>
        <v>DRG</v>
      </c>
      <c r="F642" s="5" t="str">
        <f>VLOOKUP(C642,hospital_index!A:C,3, FALSE)</f>
        <v>No</v>
      </c>
      <c r="G642" s="8">
        <v>1266823424</v>
      </c>
      <c r="H642" s="8">
        <v>688519261</v>
      </c>
      <c r="I642" s="8">
        <v>17753085</v>
      </c>
      <c r="J642" s="8">
        <v>706272346</v>
      </c>
      <c r="K642" s="8">
        <v>646930866</v>
      </c>
      <c r="L642" s="8">
        <v>59341480</v>
      </c>
      <c r="M642" s="9">
        <f t="shared" si="36"/>
        <v>8.4020676069341674E-2</v>
      </c>
      <c r="N642" s="8">
        <v>-5881475</v>
      </c>
      <c r="O642" s="8">
        <f t="shared" si="37"/>
        <v>700390871</v>
      </c>
      <c r="P642" s="8">
        <v>53460005</v>
      </c>
      <c r="Q642" s="9">
        <f t="shared" si="38"/>
        <v>7.632881468553579E-2</v>
      </c>
      <c r="R642" s="8">
        <v>81540243</v>
      </c>
      <c r="S642" s="8">
        <v>12785441</v>
      </c>
      <c r="T642" s="8">
        <f t="shared" si="39"/>
        <v>94325684</v>
      </c>
      <c r="U642" s="8">
        <v>519033558</v>
      </c>
      <c r="V642" s="8">
        <v>303457946</v>
      </c>
      <c r="W642" s="8">
        <v>215575612</v>
      </c>
    </row>
    <row r="643" spans="1:23" x14ac:dyDescent="0.25">
      <c r="A643" s="4">
        <v>67</v>
      </c>
      <c r="B643" s="4">
        <v>6920540</v>
      </c>
      <c r="C643" t="s">
        <v>71</v>
      </c>
      <c r="D643" s="5">
        <v>2010</v>
      </c>
      <c r="E643" s="5" t="str">
        <f>VLOOKUP(C643,hospital_index!A:C,2, FALSE)</f>
        <v>DRG</v>
      </c>
      <c r="F643" s="5" t="str">
        <f>VLOOKUP(C643,hospital_index!A:C,3, FALSE)</f>
        <v>No</v>
      </c>
      <c r="G643" s="8">
        <v>1277933534</v>
      </c>
      <c r="H643" s="8">
        <v>703173625</v>
      </c>
      <c r="I643" s="8">
        <v>19588917</v>
      </c>
      <c r="J643" s="8">
        <v>722762542</v>
      </c>
      <c r="K643" s="8">
        <v>662106673</v>
      </c>
      <c r="L643" s="8">
        <v>60655869</v>
      </c>
      <c r="M643" s="9">
        <f t="shared" ref="M643:M706" si="40">L643/J643</f>
        <v>8.3922264195036275E-2</v>
      </c>
      <c r="N643" s="8">
        <v>21009378</v>
      </c>
      <c r="O643" s="8">
        <f t="shared" ref="O643:O706" si="41">J643+N643</f>
        <v>743771920</v>
      </c>
      <c r="P643" s="8">
        <v>81665247</v>
      </c>
      <c r="Q643" s="9">
        <f t="shared" ref="Q643:Q706" si="42">P643/O643</f>
        <v>0.10979877675403503</v>
      </c>
      <c r="R643" s="8">
        <v>70603385</v>
      </c>
      <c r="S643" s="8">
        <v>13780272</v>
      </c>
      <c r="T643" s="8">
        <f t="shared" ref="T643:T706" si="43">R643+S643</f>
        <v>84383657</v>
      </c>
      <c r="U643" s="8">
        <v>527248837</v>
      </c>
      <c r="V643" s="8">
        <v>322950366</v>
      </c>
      <c r="W643" s="8">
        <v>204298471</v>
      </c>
    </row>
    <row r="644" spans="1:23" x14ac:dyDescent="0.25">
      <c r="A644" s="4">
        <v>67</v>
      </c>
      <c r="B644" s="4">
        <v>6920540</v>
      </c>
      <c r="C644" t="s">
        <v>71</v>
      </c>
      <c r="D644" s="5">
        <v>2011</v>
      </c>
      <c r="E644" s="5" t="str">
        <f>VLOOKUP(C644,hospital_index!A:C,2, FALSE)</f>
        <v>DRG</v>
      </c>
      <c r="F644" s="5" t="str">
        <f>VLOOKUP(C644,hospital_index!A:C,3, FALSE)</f>
        <v>No</v>
      </c>
      <c r="G644" s="8">
        <v>1334302973</v>
      </c>
      <c r="H644" s="8">
        <v>749753505</v>
      </c>
      <c r="I644" s="8">
        <v>16628252</v>
      </c>
      <c r="J644" s="8">
        <v>766381757</v>
      </c>
      <c r="K644" s="8">
        <v>698766003</v>
      </c>
      <c r="L644" s="8">
        <v>67615754</v>
      </c>
      <c r="M644" s="9">
        <f t="shared" si="40"/>
        <v>8.822724886443245E-2</v>
      </c>
      <c r="N644" s="8">
        <v>27351307</v>
      </c>
      <c r="O644" s="8">
        <f t="shared" si="41"/>
        <v>793733064</v>
      </c>
      <c r="P644" s="8">
        <v>94967061</v>
      </c>
      <c r="Q644" s="9">
        <f t="shared" si="42"/>
        <v>0.11964609426929454</v>
      </c>
      <c r="R644" s="8">
        <v>53780730</v>
      </c>
      <c r="S644" s="8">
        <v>12618651</v>
      </c>
      <c r="T644" s="8">
        <f t="shared" si="43"/>
        <v>66399381</v>
      </c>
      <c r="U644" s="8">
        <v>540290170</v>
      </c>
      <c r="V644" s="8">
        <v>335688715</v>
      </c>
      <c r="W644" s="8">
        <v>204601455</v>
      </c>
    </row>
    <row r="645" spans="1:23" x14ac:dyDescent="0.25">
      <c r="A645" s="4">
        <v>67</v>
      </c>
      <c r="B645" s="4">
        <v>6920540</v>
      </c>
      <c r="C645" t="s">
        <v>71</v>
      </c>
      <c r="D645" s="5">
        <v>2012</v>
      </c>
      <c r="E645" s="5" t="str">
        <f>VLOOKUP(C645,hospital_index!A:C,2, FALSE)</f>
        <v>DRG</v>
      </c>
      <c r="F645" s="5" t="str">
        <f>VLOOKUP(C645,hospital_index!A:C,3, FALSE)</f>
        <v>No</v>
      </c>
      <c r="G645" s="8">
        <v>1378380363</v>
      </c>
      <c r="H645" s="8">
        <v>760034412</v>
      </c>
      <c r="I645" s="8">
        <v>18380255</v>
      </c>
      <c r="J645" s="8">
        <v>778414667</v>
      </c>
      <c r="K645" s="8">
        <v>709179052</v>
      </c>
      <c r="L645" s="8">
        <v>69235615</v>
      </c>
      <c r="M645" s="9">
        <f t="shared" si="40"/>
        <v>8.8944386501391554E-2</v>
      </c>
      <c r="N645" s="8">
        <v>-1313761</v>
      </c>
      <c r="O645" s="8">
        <f t="shared" si="41"/>
        <v>777100906</v>
      </c>
      <c r="P645" s="8">
        <v>67921854</v>
      </c>
      <c r="Q645" s="9">
        <f t="shared" si="42"/>
        <v>8.7404162671250313E-2</v>
      </c>
      <c r="R645" s="8">
        <v>63896140</v>
      </c>
      <c r="S645" s="8">
        <v>13070822</v>
      </c>
      <c r="T645" s="8">
        <f t="shared" si="43"/>
        <v>76966962</v>
      </c>
      <c r="U645" s="8">
        <v>569325715</v>
      </c>
      <c r="V645" s="8">
        <v>359684208</v>
      </c>
      <c r="W645" s="8">
        <v>209641507</v>
      </c>
    </row>
    <row r="646" spans="1:23" x14ac:dyDescent="0.25">
      <c r="A646" s="4">
        <v>67</v>
      </c>
      <c r="B646" s="4">
        <v>6920540</v>
      </c>
      <c r="C646" t="s">
        <v>71</v>
      </c>
      <c r="D646" s="5">
        <v>2013</v>
      </c>
      <c r="E646" s="5" t="str">
        <f>VLOOKUP(C646,hospital_index!A:C,2, FALSE)</f>
        <v>DRG</v>
      </c>
      <c r="F646" s="5" t="str">
        <f>VLOOKUP(C646,hospital_index!A:C,3, FALSE)</f>
        <v>No</v>
      </c>
      <c r="G646" s="8">
        <v>1443661427</v>
      </c>
      <c r="H646" s="8">
        <v>778657378</v>
      </c>
      <c r="I646" s="8">
        <v>15884950</v>
      </c>
      <c r="J646" s="8">
        <v>794542328</v>
      </c>
      <c r="K646" s="8">
        <v>686358779</v>
      </c>
      <c r="L646" s="8">
        <v>108183549</v>
      </c>
      <c r="M646" s="9">
        <f t="shared" si="40"/>
        <v>0.13615832056715801</v>
      </c>
      <c r="N646" s="8">
        <v>-602792</v>
      </c>
      <c r="O646" s="8">
        <f t="shared" si="41"/>
        <v>793939536</v>
      </c>
      <c r="P646" s="8">
        <v>107580757</v>
      </c>
      <c r="Q646" s="9">
        <f t="shared" si="42"/>
        <v>0.1355024559452094</v>
      </c>
      <c r="R646" s="8">
        <v>64300108</v>
      </c>
      <c r="S646" s="8">
        <v>12664869</v>
      </c>
      <c r="T646" s="8">
        <f t="shared" si="43"/>
        <v>76964977</v>
      </c>
      <c r="U646" s="8">
        <v>579791618</v>
      </c>
      <c r="V646" s="8">
        <v>384486852</v>
      </c>
      <c r="W646" s="8">
        <v>195304766</v>
      </c>
    </row>
    <row r="647" spans="1:23" x14ac:dyDescent="0.25">
      <c r="A647" s="4">
        <v>67</v>
      </c>
      <c r="B647" s="4">
        <v>6920540</v>
      </c>
      <c r="C647" t="s">
        <v>71</v>
      </c>
      <c r="D647" s="5">
        <v>2014</v>
      </c>
      <c r="E647" s="5" t="str">
        <f>VLOOKUP(C647,hospital_index!A:C,2, FALSE)</f>
        <v>DRG</v>
      </c>
      <c r="F647" s="5" t="str">
        <f>VLOOKUP(C647,hospital_index!A:C,3, FALSE)</f>
        <v>No</v>
      </c>
      <c r="G647" s="8">
        <v>1471183464</v>
      </c>
      <c r="H647" s="8">
        <v>789552296</v>
      </c>
      <c r="I647" s="8">
        <v>15305643</v>
      </c>
      <c r="J647" s="8">
        <v>804857939</v>
      </c>
      <c r="K647" s="8">
        <v>738808427</v>
      </c>
      <c r="L647" s="8">
        <v>66049512</v>
      </c>
      <c r="M647" s="9">
        <f t="shared" si="40"/>
        <v>8.2063565257321766E-2</v>
      </c>
      <c r="N647" s="8">
        <v>-195562</v>
      </c>
      <c r="O647" s="8">
        <f t="shared" si="41"/>
        <v>804662377</v>
      </c>
      <c r="P647" s="8">
        <v>65853950</v>
      </c>
      <c r="Q647" s="9">
        <f t="shared" si="42"/>
        <v>8.1840473572930575E-2</v>
      </c>
      <c r="R647" s="8">
        <v>32159628</v>
      </c>
      <c r="S647" s="8">
        <v>5124906</v>
      </c>
      <c r="T647" s="8">
        <f t="shared" si="43"/>
        <v>37284534</v>
      </c>
      <c r="U647" s="8">
        <v>584013826</v>
      </c>
      <c r="V647" s="8">
        <v>408070824</v>
      </c>
      <c r="W647" s="8">
        <v>175943002</v>
      </c>
    </row>
    <row r="648" spans="1:23" x14ac:dyDescent="0.25">
      <c r="A648" s="4">
        <v>67</v>
      </c>
      <c r="B648" s="4">
        <v>6920540</v>
      </c>
      <c r="C648" t="s">
        <v>71</v>
      </c>
      <c r="D648" s="5">
        <v>2015</v>
      </c>
      <c r="E648" s="5" t="str">
        <f>VLOOKUP(C648,hospital_index!A:C,2, FALSE)</f>
        <v>DRG</v>
      </c>
      <c r="F648" s="5" t="str">
        <f>VLOOKUP(C648,hospital_index!A:C,3, FALSE)</f>
        <v>No</v>
      </c>
      <c r="G648" s="8">
        <v>1553745254</v>
      </c>
      <c r="H648" s="8">
        <v>827526207</v>
      </c>
      <c r="I648" s="8">
        <v>26466791</v>
      </c>
      <c r="J648" s="8">
        <v>853992998</v>
      </c>
      <c r="K648" s="8">
        <v>776178910</v>
      </c>
      <c r="L648" s="8">
        <v>77814088</v>
      </c>
      <c r="M648" s="9">
        <f t="shared" si="40"/>
        <v>9.1117946145033851E-2</v>
      </c>
      <c r="N648" s="8">
        <v>111004905</v>
      </c>
      <c r="O648" s="8">
        <f t="shared" si="41"/>
        <v>964997903</v>
      </c>
      <c r="P648" s="8">
        <v>188818992</v>
      </c>
      <c r="Q648" s="9">
        <f t="shared" si="42"/>
        <v>0.19566777442002378</v>
      </c>
      <c r="R648" s="8">
        <v>29586121</v>
      </c>
      <c r="S648" s="8">
        <v>0</v>
      </c>
      <c r="T648" s="8">
        <f t="shared" si="43"/>
        <v>29586121</v>
      </c>
      <c r="U648" s="8">
        <v>601907822</v>
      </c>
      <c r="V648" s="8">
        <v>427617574</v>
      </c>
      <c r="W648" s="8">
        <v>174290248</v>
      </c>
    </row>
    <row r="649" spans="1:23" x14ac:dyDescent="0.25">
      <c r="A649" s="4">
        <v>67</v>
      </c>
      <c r="B649" s="4">
        <v>6920540</v>
      </c>
      <c r="C649" t="s">
        <v>71</v>
      </c>
      <c r="D649" s="5">
        <v>2016</v>
      </c>
      <c r="E649" s="5" t="str">
        <f>VLOOKUP(C649,hospital_index!A:C,2, FALSE)</f>
        <v>DRG</v>
      </c>
      <c r="F649" s="5" t="str">
        <f>VLOOKUP(C649,hospital_index!A:C,3, FALSE)</f>
        <v>No</v>
      </c>
      <c r="G649" s="8">
        <v>1705512783</v>
      </c>
      <c r="H649" s="8">
        <v>861680736</v>
      </c>
      <c r="I649" s="8">
        <v>23512934</v>
      </c>
      <c r="J649" s="8">
        <v>885193669</v>
      </c>
      <c r="K649" s="8">
        <v>826344026</v>
      </c>
      <c r="L649" s="8">
        <v>58849643</v>
      </c>
      <c r="M649" s="9">
        <f t="shared" si="40"/>
        <v>6.6482223112239627E-2</v>
      </c>
      <c r="N649" s="8">
        <v>1676745</v>
      </c>
      <c r="O649" s="8">
        <f t="shared" si="41"/>
        <v>886870414</v>
      </c>
      <c r="P649" s="8">
        <v>60526387</v>
      </c>
      <c r="Q649" s="9">
        <f t="shared" si="42"/>
        <v>6.8247159950923786E-2</v>
      </c>
      <c r="R649" s="8">
        <v>26599225</v>
      </c>
      <c r="S649" s="8">
        <v>2793464</v>
      </c>
      <c r="T649" s="8">
        <f t="shared" si="43"/>
        <v>29392689</v>
      </c>
      <c r="U649" s="8">
        <v>642648190</v>
      </c>
      <c r="V649" s="8">
        <v>448023888</v>
      </c>
      <c r="W649" s="8">
        <v>194624302</v>
      </c>
    </row>
    <row r="650" spans="1:23" x14ac:dyDescent="0.25">
      <c r="A650" s="4">
        <v>67</v>
      </c>
      <c r="B650" s="4">
        <v>6920540</v>
      </c>
      <c r="C650" t="s">
        <v>71</v>
      </c>
      <c r="D650" s="5">
        <v>2017</v>
      </c>
      <c r="E650" s="5" t="str">
        <f>VLOOKUP(C650,hospital_index!A:C,2, FALSE)</f>
        <v>DRG</v>
      </c>
      <c r="F650" s="5" t="str">
        <f>VLOOKUP(C650,hospital_index!A:C,3, FALSE)</f>
        <v>No</v>
      </c>
      <c r="G650" s="8">
        <v>1846152578</v>
      </c>
      <c r="H650" s="8">
        <v>906433775</v>
      </c>
      <c r="I650" s="8">
        <v>23184433</v>
      </c>
      <c r="J650" s="8">
        <v>929618207</v>
      </c>
      <c r="K650" s="8">
        <v>858645038</v>
      </c>
      <c r="L650" s="8">
        <v>70973169</v>
      </c>
      <c r="M650" s="9">
        <f t="shared" si="40"/>
        <v>7.6346578052768274E-2</v>
      </c>
      <c r="N650" s="8">
        <v>16357550</v>
      </c>
      <c r="O650" s="8">
        <f t="shared" si="41"/>
        <v>945975757</v>
      </c>
      <c r="P650" s="8">
        <v>87330718</v>
      </c>
      <c r="Q650" s="9">
        <f t="shared" si="42"/>
        <v>9.2318135379023253E-2</v>
      </c>
      <c r="R650" s="8">
        <v>29872950</v>
      </c>
      <c r="S650" s="8">
        <v>6126415</v>
      </c>
      <c r="T650" s="8">
        <f t="shared" si="43"/>
        <v>35999365</v>
      </c>
      <c r="U650" s="8">
        <v>677796420</v>
      </c>
      <c r="V650" s="8">
        <v>471345063</v>
      </c>
      <c r="W650" s="8">
        <v>206451357</v>
      </c>
    </row>
    <row r="651" spans="1:23" x14ac:dyDescent="0.25">
      <c r="A651" s="4">
        <v>67</v>
      </c>
      <c r="B651" s="4">
        <v>6920540</v>
      </c>
      <c r="C651" t="s">
        <v>71</v>
      </c>
      <c r="D651" s="5">
        <v>2018</v>
      </c>
      <c r="E651" s="5" t="str">
        <f>VLOOKUP(C651,hospital_index!A:C,2, FALSE)</f>
        <v>DRG</v>
      </c>
      <c r="F651" s="5" t="str">
        <f>VLOOKUP(C651,hospital_index!A:C,3, FALSE)</f>
        <v>No</v>
      </c>
      <c r="G651" s="8">
        <v>1933918597</v>
      </c>
      <c r="H651" s="8">
        <v>941278933</v>
      </c>
      <c r="I651" s="8">
        <v>26460848</v>
      </c>
      <c r="J651" s="8">
        <v>967739780</v>
      </c>
      <c r="K651" s="8">
        <v>924686065</v>
      </c>
      <c r="L651" s="8">
        <v>43053715</v>
      </c>
      <c r="M651" s="9">
        <f t="shared" si="40"/>
        <v>4.4488937925027741E-2</v>
      </c>
      <c r="N651" s="8">
        <v>-17142789</v>
      </c>
      <c r="O651" s="8">
        <f t="shared" si="41"/>
        <v>950596991</v>
      </c>
      <c r="P651" s="8">
        <v>25910925</v>
      </c>
      <c r="Q651" s="9">
        <f t="shared" si="42"/>
        <v>2.7257528947932468E-2</v>
      </c>
      <c r="R651" s="8">
        <v>32323979</v>
      </c>
      <c r="S651" s="8">
        <v>7293685</v>
      </c>
      <c r="T651" s="8">
        <f t="shared" si="43"/>
        <v>39617664</v>
      </c>
      <c r="U651" s="8">
        <v>702370595</v>
      </c>
      <c r="V651" s="8">
        <v>495084213</v>
      </c>
      <c r="W651" s="8">
        <v>207286382</v>
      </c>
    </row>
    <row r="652" spans="1:23" x14ac:dyDescent="0.25">
      <c r="A652" s="4">
        <v>68</v>
      </c>
      <c r="B652" s="4">
        <v>6920780</v>
      </c>
      <c r="C652" t="s">
        <v>72</v>
      </c>
      <c r="D652" s="5">
        <v>2006</v>
      </c>
      <c r="E652" s="5" t="str">
        <f>VLOOKUP(C652,hospital_index!A:C,2, FALSE)</f>
        <v>A</v>
      </c>
      <c r="F652" s="5" t="str">
        <f>VLOOKUP(C652,hospital_index!A:C,3, FALSE)</f>
        <v>Yes</v>
      </c>
      <c r="G652" s="8">
        <v>59732728</v>
      </c>
      <c r="H652" s="8">
        <v>37638331</v>
      </c>
      <c r="I652" s="8">
        <v>2183669</v>
      </c>
      <c r="J652" s="8">
        <v>39822000</v>
      </c>
      <c r="K652" s="8">
        <v>37302000</v>
      </c>
      <c r="L652" s="8">
        <v>2520000</v>
      </c>
      <c r="M652" s="9">
        <f t="shared" si="40"/>
        <v>6.3281603133946054E-2</v>
      </c>
      <c r="N652" s="8">
        <v>0</v>
      </c>
      <c r="O652" s="8">
        <f t="shared" si="41"/>
        <v>39822000</v>
      </c>
      <c r="P652" s="8">
        <v>2520000</v>
      </c>
      <c r="Q652" s="9">
        <f t="shared" si="42"/>
        <v>6.3281603133946054E-2</v>
      </c>
      <c r="R652" s="8">
        <v>4076678</v>
      </c>
      <c r="S652" s="8">
        <v>958000</v>
      </c>
      <c r="T652" s="8">
        <f t="shared" si="43"/>
        <v>5034678</v>
      </c>
      <c r="U652" s="8" t="s">
        <v>21</v>
      </c>
      <c r="V652" s="8" t="s">
        <v>21</v>
      </c>
      <c r="W652" s="8" t="s">
        <v>21</v>
      </c>
    </row>
    <row r="653" spans="1:23" x14ac:dyDescent="0.25">
      <c r="A653" s="4">
        <v>68</v>
      </c>
      <c r="B653" s="4">
        <v>6920780</v>
      </c>
      <c r="C653" t="s">
        <v>72</v>
      </c>
      <c r="D653" s="5">
        <v>2007</v>
      </c>
      <c r="E653" s="5" t="str">
        <f>VLOOKUP(C653,hospital_index!A:C,2, FALSE)</f>
        <v>A</v>
      </c>
      <c r="F653" s="5" t="str">
        <f>VLOOKUP(C653,hospital_index!A:C,3, FALSE)</f>
        <v>Yes</v>
      </c>
      <c r="G653" s="8">
        <v>61577456</v>
      </c>
      <c r="H653" s="8">
        <v>37713651</v>
      </c>
      <c r="I653" s="8">
        <v>2224223</v>
      </c>
      <c r="J653" s="8">
        <v>39937874</v>
      </c>
      <c r="K653" s="8">
        <v>39619673</v>
      </c>
      <c r="L653" s="8">
        <v>318201</v>
      </c>
      <c r="M653" s="9">
        <f t="shared" si="40"/>
        <v>7.9673995666369214E-3</v>
      </c>
      <c r="N653" s="8">
        <v>0</v>
      </c>
      <c r="O653" s="8">
        <f t="shared" si="41"/>
        <v>39937874</v>
      </c>
      <c r="P653" s="8">
        <v>318201</v>
      </c>
      <c r="Q653" s="9">
        <f t="shared" si="42"/>
        <v>7.9673995666369214E-3</v>
      </c>
      <c r="R653" s="8">
        <v>5774849</v>
      </c>
      <c r="S653" s="8">
        <v>1069102</v>
      </c>
      <c r="T653" s="8">
        <f t="shared" si="43"/>
        <v>6843951</v>
      </c>
      <c r="U653" s="8">
        <v>29739495</v>
      </c>
      <c r="V653" s="8">
        <v>18544292</v>
      </c>
      <c r="W653" s="8">
        <v>11195203</v>
      </c>
    </row>
    <row r="654" spans="1:23" x14ac:dyDescent="0.25">
      <c r="A654" s="4">
        <v>68</v>
      </c>
      <c r="B654" s="4">
        <v>6920780</v>
      </c>
      <c r="C654" t="s">
        <v>72</v>
      </c>
      <c r="D654" s="5">
        <v>2008</v>
      </c>
      <c r="E654" s="5" t="str">
        <f>VLOOKUP(C654,hospital_index!A:C,2, FALSE)</f>
        <v>A</v>
      </c>
      <c r="F654" s="5" t="str">
        <f>VLOOKUP(C654,hospital_index!A:C,3, FALSE)</f>
        <v>Yes</v>
      </c>
      <c r="G654" s="8">
        <v>62744015</v>
      </c>
      <c r="H654" s="8">
        <v>38025780</v>
      </c>
      <c r="I654" s="8">
        <v>0</v>
      </c>
      <c r="J654" s="8">
        <v>38025780</v>
      </c>
      <c r="K654" s="8">
        <v>37603136</v>
      </c>
      <c r="L654" s="8">
        <v>422644</v>
      </c>
      <c r="M654" s="9">
        <f t="shared" si="40"/>
        <v>1.1114670100126808E-2</v>
      </c>
      <c r="N654" s="8">
        <v>2093922</v>
      </c>
      <c r="O654" s="8">
        <f t="shared" si="41"/>
        <v>40119702</v>
      </c>
      <c r="P654" s="8">
        <v>2516566</v>
      </c>
      <c r="Q654" s="9">
        <f t="shared" si="42"/>
        <v>6.2726437997969176E-2</v>
      </c>
      <c r="R654" s="8">
        <v>5060537</v>
      </c>
      <c r="S654" s="8">
        <v>1118709</v>
      </c>
      <c r="T654" s="8">
        <f t="shared" si="43"/>
        <v>6179246</v>
      </c>
      <c r="U654" s="8">
        <v>29739495</v>
      </c>
      <c r="V654" s="8">
        <v>18544292</v>
      </c>
      <c r="W654" s="8">
        <v>11195203</v>
      </c>
    </row>
    <row r="655" spans="1:23" x14ac:dyDescent="0.25">
      <c r="A655" s="4">
        <v>68</v>
      </c>
      <c r="B655" s="4">
        <v>6920780</v>
      </c>
      <c r="C655" t="s">
        <v>72</v>
      </c>
      <c r="D655" s="5">
        <v>2009</v>
      </c>
      <c r="E655" s="5" t="str">
        <f>VLOOKUP(C655,hospital_index!A:C,2, FALSE)</f>
        <v>A</v>
      </c>
      <c r="F655" s="5" t="str">
        <f>VLOOKUP(C655,hospital_index!A:C,3, FALSE)</f>
        <v>Yes</v>
      </c>
      <c r="G655" s="8">
        <v>68462495</v>
      </c>
      <c r="H655" s="8">
        <v>43069424</v>
      </c>
      <c r="I655" s="8">
        <v>0</v>
      </c>
      <c r="J655" s="8">
        <v>43069424</v>
      </c>
      <c r="K655" s="8">
        <v>42148802</v>
      </c>
      <c r="L655" s="8">
        <v>920622</v>
      </c>
      <c r="M655" s="9">
        <f t="shared" si="40"/>
        <v>2.1375303277796333E-2</v>
      </c>
      <c r="N655" s="8">
        <v>2066444</v>
      </c>
      <c r="O655" s="8">
        <f t="shared" si="41"/>
        <v>45135868</v>
      </c>
      <c r="P655" s="8">
        <v>2987066</v>
      </c>
      <c r="Q655" s="9">
        <f t="shared" si="42"/>
        <v>6.6179429627895928E-2</v>
      </c>
      <c r="R655" s="8">
        <v>5745013</v>
      </c>
      <c r="S655" s="8">
        <v>1071768</v>
      </c>
      <c r="T655" s="8">
        <f t="shared" si="43"/>
        <v>6816781</v>
      </c>
      <c r="U655" s="8">
        <v>29882957</v>
      </c>
      <c r="V655" s="8">
        <v>20759628</v>
      </c>
      <c r="W655" s="8">
        <v>9123329</v>
      </c>
    </row>
    <row r="656" spans="1:23" x14ac:dyDescent="0.25">
      <c r="A656" s="4">
        <v>68</v>
      </c>
      <c r="B656" s="4">
        <v>6920780</v>
      </c>
      <c r="C656" t="s">
        <v>72</v>
      </c>
      <c r="D656" s="5">
        <v>2010</v>
      </c>
      <c r="E656" s="5" t="str">
        <f>VLOOKUP(C656,hospital_index!A:C,2, FALSE)</f>
        <v>A</v>
      </c>
      <c r="F656" s="5" t="str">
        <f>VLOOKUP(C656,hospital_index!A:C,3, FALSE)</f>
        <v>Yes</v>
      </c>
      <c r="G656" s="8">
        <v>76085765</v>
      </c>
      <c r="H656" s="8">
        <v>47444787</v>
      </c>
      <c r="I656" s="8">
        <v>667054</v>
      </c>
      <c r="J656" s="8">
        <v>48111841</v>
      </c>
      <c r="K656" s="8">
        <v>46986562</v>
      </c>
      <c r="L656" s="8">
        <v>1125279</v>
      </c>
      <c r="M656" s="9">
        <f t="shared" si="40"/>
        <v>2.33888160712869E-2</v>
      </c>
      <c r="N656" s="8">
        <v>1756063</v>
      </c>
      <c r="O656" s="8">
        <f t="shared" si="41"/>
        <v>49867904</v>
      </c>
      <c r="P656" s="8">
        <v>2881342</v>
      </c>
      <c r="Q656" s="9">
        <f t="shared" si="42"/>
        <v>5.7779488787016192E-2</v>
      </c>
      <c r="R656" s="8">
        <v>5701930</v>
      </c>
      <c r="S656" s="8">
        <v>973509</v>
      </c>
      <c r="T656" s="8">
        <f t="shared" si="43"/>
        <v>6675439</v>
      </c>
      <c r="U656" s="8">
        <v>30546682</v>
      </c>
      <c r="V656" s="8">
        <v>22109461</v>
      </c>
      <c r="W656" s="8">
        <v>8437221</v>
      </c>
    </row>
    <row r="657" spans="1:23" x14ac:dyDescent="0.25">
      <c r="A657" s="4">
        <v>68</v>
      </c>
      <c r="B657" s="4">
        <v>6920780</v>
      </c>
      <c r="C657" t="s">
        <v>72</v>
      </c>
      <c r="D657" s="5">
        <v>2011</v>
      </c>
      <c r="E657" s="5" t="str">
        <f>VLOOKUP(C657,hospital_index!A:C,2, FALSE)</f>
        <v>A</v>
      </c>
      <c r="F657" s="5" t="str">
        <f>VLOOKUP(C657,hospital_index!A:C,3, FALSE)</f>
        <v>Yes</v>
      </c>
      <c r="G657" s="8">
        <v>82858403</v>
      </c>
      <c r="H657" s="8">
        <v>51147186</v>
      </c>
      <c r="I657" s="8">
        <v>621333</v>
      </c>
      <c r="J657" s="8">
        <v>52332549</v>
      </c>
      <c r="K657" s="8">
        <v>51494428</v>
      </c>
      <c r="L657" s="8">
        <v>838121</v>
      </c>
      <c r="M657" s="9">
        <f t="shared" si="40"/>
        <v>1.6015290980762278E-2</v>
      </c>
      <c r="N657" s="8">
        <v>1704639</v>
      </c>
      <c r="O657" s="8">
        <f t="shared" si="41"/>
        <v>54037188</v>
      </c>
      <c r="P657" s="8">
        <v>2542760</v>
      </c>
      <c r="Q657" s="9">
        <f t="shared" si="42"/>
        <v>4.7055742426863514E-2</v>
      </c>
      <c r="R657" s="8">
        <v>5845537</v>
      </c>
      <c r="S657" s="8">
        <v>1219404</v>
      </c>
      <c r="T657" s="8">
        <f t="shared" si="43"/>
        <v>7064941</v>
      </c>
      <c r="U657" s="8">
        <v>33612034</v>
      </c>
      <c r="V657" s="8">
        <v>24876429</v>
      </c>
      <c r="W657" s="8">
        <v>8735605</v>
      </c>
    </row>
    <row r="658" spans="1:23" x14ac:dyDescent="0.25">
      <c r="A658" s="4">
        <v>68</v>
      </c>
      <c r="B658" s="4">
        <v>6920780</v>
      </c>
      <c r="C658" t="s">
        <v>72</v>
      </c>
      <c r="D658" s="5">
        <v>2012</v>
      </c>
      <c r="E658" s="5" t="str">
        <f>VLOOKUP(C658,hospital_index!A:C,2, FALSE)</f>
        <v>A</v>
      </c>
      <c r="F658" s="5" t="str">
        <f>VLOOKUP(C658,hospital_index!A:C,3, FALSE)</f>
        <v>Yes</v>
      </c>
      <c r="G658" s="8">
        <v>87209000</v>
      </c>
      <c r="H658" s="8">
        <v>51744000</v>
      </c>
      <c r="I658" s="8">
        <v>699000</v>
      </c>
      <c r="J658" s="8">
        <v>52443000</v>
      </c>
      <c r="K658" s="8">
        <v>53879000</v>
      </c>
      <c r="L658" s="8">
        <v>-1436000</v>
      </c>
      <c r="M658" s="9">
        <f t="shared" si="40"/>
        <v>-2.7382110100490055E-2</v>
      </c>
      <c r="N658" s="8">
        <v>1543000</v>
      </c>
      <c r="O658" s="8">
        <f t="shared" si="41"/>
        <v>53986000</v>
      </c>
      <c r="P658" s="8">
        <v>107000</v>
      </c>
      <c r="Q658" s="9">
        <f t="shared" si="42"/>
        <v>1.9819953321231431E-3</v>
      </c>
      <c r="R658" s="8">
        <v>6361000</v>
      </c>
      <c r="S658" s="8">
        <v>1170000</v>
      </c>
      <c r="T658" s="8">
        <f t="shared" si="43"/>
        <v>7531000</v>
      </c>
      <c r="U658" s="8">
        <v>35672000</v>
      </c>
      <c r="V658" s="8">
        <v>24640000</v>
      </c>
      <c r="W658" s="8">
        <v>11032000</v>
      </c>
    </row>
    <row r="659" spans="1:23" x14ac:dyDescent="0.25">
      <c r="A659" s="4">
        <v>68</v>
      </c>
      <c r="B659" s="4">
        <v>6920780</v>
      </c>
      <c r="C659" t="s">
        <v>72</v>
      </c>
      <c r="D659" s="5">
        <v>2013</v>
      </c>
      <c r="E659" s="5" t="str">
        <f>VLOOKUP(C659,hospital_index!A:C,2, FALSE)</f>
        <v>A</v>
      </c>
      <c r="F659" s="5" t="str">
        <f>VLOOKUP(C659,hospital_index!A:C,3, FALSE)</f>
        <v>Yes</v>
      </c>
      <c r="G659" s="8">
        <v>90396248</v>
      </c>
      <c r="H659" s="8">
        <v>53610532</v>
      </c>
      <c r="I659" s="8">
        <v>2743000</v>
      </c>
      <c r="J659" s="8">
        <v>56353532</v>
      </c>
      <c r="K659" s="8">
        <v>55096000</v>
      </c>
      <c r="L659" s="8">
        <v>1257532</v>
      </c>
      <c r="M659" s="9">
        <f t="shared" si="40"/>
        <v>2.2315052053880135E-2</v>
      </c>
      <c r="N659" s="8">
        <v>-587000</v>
      </c>
      <c r="O659" s="8">
        <f t="shared" si="41"/>
        <v>55766532</v>
      </c>
      <c r="P659" s="8">
        <v>670532</v>
      </c>
      <c r="Q659" s="9">
        <f t="shared" si="42"/>
        <v>1.2023914271735599E-2</v>
      </c>
      <c r="R659" s="8">
        <v>6414760</v>
      </c>
      <c r="S659" s="8">
        <v>1185084</v>
      </c>
      <c r="T659" s="8">
        <f t="shared" si="43"/>
        <v>7599844</v>
      </c>
      <c r="U659" s="8">
        <v>39997355</v>
      </c>
      <c r="V659" s="8">
        <v>25830450</v>
      </c>
      <c r="W659" s="8">
        <v>14166905</v>
      </c>
    </row>
    <row r="660" spans="1:23" x14ac:dyDescent="0.25">
      <c r="A660" s="4">
        <v>68</v>
      </c>
      <c r="B660" s="4">
        <v>6920780</v>
      </c>
      <c r="C660" t="s">
        <v>72</v>
      </c>
      <c r="D660" s="5">
        <v>2014</v>
      </c>
      <c r="E660" s="5" t="str">
        <f>VLOOKUP(C660,hospital_index!A:C,2, FALSE)</f>
        <v>A</v>
      </c>
      <c r="F660" s="5" t="str">
        <f>VLOOKUP(C660,hospital_index!A:C,3, FALSE)</f>
        <v>Yes</v>
      </c>
      <c r="G660" s="8">
        <v>103244478</v>
      </c>
      <c r="H660" s="8">
        <v>62591143</v>
      </c>
      <c r="I660" s="8">
        <v>2030511</v>
      </c>
      <c r="J660" s="8">
        <v>64621654</v>
      </c>
      <c r="K660" s="8">
        <v>61815621</v>
      </c>
      <c r="L660" s="8">
        <v>2806033</v>
      </c>
      <c r="M660" s="9">
        <f t="shared" si="40"/>
        <v>4.3422488071877575E-2</v>
      </c>
      <c r="N660" s="8">
        <v>-1346938</v>
      </c>
      <c r="O660" s="8">
        <f t="shared" si="41"/>
        <v>63274716</v>
      </c>
      <c r="P660" s="8">
        <v>1459095</v>
      </c>
      <c r="Q660" s="9">
        <f t="shared" si="42"/>
        <v>2.3059684693013872E-2</v>
      </c>
      <c r="R660" s="8">
        <v>3246625</v>
      </c>
      <c r="S660" s="8">
        <v>1089327</v>
      </c>
      <c r="T660" s="8">
        <f t="shared" si="43"/>
        <v>4335952</v>
      </c>
      <c r="U660" s="8">
        <v>40551936</v>
      </c>
      <c r="V660" s="8">
        <v>27749865</v>
      </c>
      <c r="W660" s="8">
        <v>12802071</v>
      </c>
    </row>
    <row r="661" spans="1:23" x14ac:dyDescent="0.25">
      <c r="A661" s="4">
        <v>68</v>
      </c>
      <c r="B661" s="4">
        <v>6920780</v>
      </c>
      <c r="C661" t="s">
        <v>72</v>
      </c>
      <c r="D661" s="5">
        <v>2015</v>
      </c>
      <c r="E661" s="5" t="str">
        <f>VLOOKUP(C661,hospital_index!A:C,2, FALSE)</f>
        <v>A</v>
      </c>
      <c r="F661" s="5" t="str">
        <f>VLOOKUP(C661,hospital_index!A:C,3, FALSE)</f>
        <v>Yes</v>
      </c>
      <c r="G661" s="8">
        <v>116942078</v>
      </c>
      <c r="H661" s="8">
        <v>72426561</v>
      </c>
      <c r="I661" s="8">
        <v>1675221</v>
      </c>
      <c r="J661" s="8">
        <v>74101782</v>
      </c>
      <c r="K661" s="8">
        <v>69439571</v>
      </c>
      <c r="L661" s="8">
        <v>4662211</v>
      </c>
      <c r="M661" s="9">
        <f t="shared" si="40"/>
        <v>6.2916314212254701E-2</v>
      </c>
      <c r="N661" s="8">
        <v>-1244142</v>
      </c>
      <c r="O661" s="8">
        <f t="shared" si="41"/>
        <v>72857640</v>
      </c>
      <c r="P661" s="8">
        <v>3418069</v>
      </c>
      <c r="Q661" s="9">
        <f t="shared" si="42"/>
        <v>4.6914352427555983E-2</v>
      </c>
      <c r="R661" s="8">
        <v>2995912</v>
      </c>
      <c r="S661" s="8">
        <v>929148</v>
      </c>
      <c r="T661" s="8">
        <f t="shared" si="43"/>
        <v>3925060</v>
      </c>
      <c r="U661" s="8">
        <v>42278230</v>
      </c>
      <c r="V661" s="8">
        <v>29702850</v>
      </c>
      <c r="W661" s="8">
        <v>12575380</v>
      </c>
    </row>
    <row r="662" spans="1:23" x14ac:dyDescent="0.25">
      <c r="A662" s="4">
        <v>68</v>
      </c>
      <c r="B662" s="4">
        <v>6920780</v>
      </c>
      <c r="C662" t="s">
        <v>72</v>
      </c>
      <c r="D662" s="5">
        <v>2016</v>
      </c>
      <c r="E662" s="5" t="str">
        <f>VLOOKUP(C662,hospital_index!A:C,2, FALSE)</f>
        <v>A</v>
      </c>
      <c r="F662" s="5" t="str">
        <f>VLOOKUP(C662,hospital_index!A:C,3, FALSE)</f>
        <v>Yes</v>
      </c>
      <c r="G662" s="8">
        <v>127793751</v>
      </c>
      <c r="H662" s="8">
        <v>76331061</v>
      </c>
      <c r="I662" s="8">
        <v>1903513</v>
      </c>
      <c r="J662" s="8">
        <v>78234574</v>
      </c>
      <c r="K662" s="8">
        <v>70962753</v>
      </c>
      <c r="L662" s="8">
        <v>7271821</v>
      </c>
      <c r="M662" s="9">
        <f t="shared" si="40"/>
        <v>9.2948943519523736E-2</v>
      </c>
      <c r="N662" s="8">
        <v>-1542970</v>
      </c>
      <c r="O662" s="8">
        <f t="shared" si="41"/>
        <v>76691604</v>
      </c>
      <c r="P662" s="8">
        <v>5728851</v>
      </c>
      <c r="Q662" s="9">
        <f t="shared" si="42"/>
        <v>7.4699845891865818E-2</v>
      </c>
      <c r="R662" s="8">
        <v>2050725</v>
      </c>
      <c r="S662" s="8">
        <v>1391196</v>
      </c>
      <c r="T662" s="8">
        <f t="shared" si="43"/>
        <v>3441921</v>
      </c>
      <c r="U662" s="8">
        <v>44505541</v>
      </c>
      <c r="V662" s="8">
        <v>31720421</v>
      </c>
      <c r="W662" s="8">
        <v>12785120</v>
      </c>
    </row>
    <row r="663" spans="1:23" x14ac:dyDescent="0.25">
      <c r="A663" s="4">
        <v>68</v>
      </c>
      <c r="B663" s="4">
        <v>6920780</v>
      </c>
      <c r="C663" t="s">
        <v>72</v>
      </c>
      <c r="D663" s="5">
        <v>2017</v>
      </c>
      <c r="E663" s="5" t="str">
        <f>VLOOKUP(C663,hospital_index!A:C,2, FALSE)</f>
        <v>A</v>
      </c>
      <c r="F663" s="5" t="str">
        <f>VLOOKUP(C663,hospital_index!A:C,3, FALSE)</f>
        <v>Yes</v>
      </c>
      <c r="G663" s="8">
        <v>139219892</v>
      </c>
      <c r="H663" s="8">
        <v>82557102</v>
      </c>
      <c r="I663" s="8">
        <v>1161533</v>
      </c>
      <c r="J663" s="8">
        <v>83718635</v>
      </c>
      <c r="K663" s="8">
        <v>76658743</v>
      </c>
      <c r="L663" s="8">
        <v>7059892</v>
      </c>
      <c r="M663" s="9">
        <f t="shared" si="40"/>
        <v>8.4328799675245536E-2</v>
      </c>
      <c r="N663" s="8">
        <v>487794</v>
      </c>
      <c r="O663" s="8">
        <f t="shared" si="41"/>
        <v>84206429</v>
      </c>
      <c r="P663" s="8">
        <v>7547686</v>
      </c>
      <c r="Q663" s="9">
        <f t="shared" si="42"/>
        <v>8.9633132406077926E-2</v>
      </c>
      <c r="R663" s="8">
        <v>2293202</v>
      </c>
      <c r="S663" s="8">
        <v>2357375</v>
      </c>
      <c r="T663" s="8">
        <f t="shared" si="43"/>
        <v>4650577</v>
      </c>
      <c r="U663" s="8">
        <v>45068446</v>
      </c>
      <c r="V663" s="8">
        <v>33575338</v>
      </c>
      <c r="W663" s="8">
        <v>11493108</v>
      </c>
    </row>
    <row r="664" spans="1:23" x14ac:dyDescent="0.25">
      <c r="A664" s="4">
        <v>68</v>
      </c>
      <c r="B664" s="4">
        <v>6920780</v>
      </c>
      <c r="C664" t="s">
        <v>72</v>
      </c>
      <c r="D664" s="5">
        <v>2018</v>
      </c>
      <c r="E664" s="5" t="str">
        <f>VLOOKUP(C664,hospital_index!A:C,2, FALSE)</f>
        <v>A</v>
      </c>
      <c r="F664" s="5" t="str">
        <f>VLOOKUP(C664,hospital_index!A:C,3, FALSE)</f>
        <v>Yes</v>
      </c>
      <c r="G664" s="8">
        <v>144012665</v>
      </c>
      <c r="H664" s="8">
        <v>85693738</v>
      </c>
      <c r="I664" s="8">
        <v>1654316</v>
      </c>
      <c r="J664" s="8">
        <v>87348054</v>
      </c>
      <c r="K664" s="8">
        <v>83242391</v>
      </c>
      <c r="L664" s="8">
        <v>4105663</v>
      </c>
      <c r="M664" s="9">
        <f t="shared" si="40"/>
        <v>4.700348561858058E-2</v>
      </c>
      <c r="N664" s="8">
        <v>-1003258</v>
      </c>
      <c r="O664" s="8">
        <f t="shared" si="41"/>
        <v>86344796</v>
      </c>
      <c r="P664" s="8">
        <v>3102405</v>
      </c>
      <c r="Q664" s="9">
        <f t="shared" si="42"/>
        <v>3.5930422488924522E-2</v>
      </c>
      <c r="R664" s="8">
        <v>5192501</v>
      </c>
      <c r="S664" s="8">
        <v>2057293</v>
      </c>
      <c r="T664" s="8">
        <f t="shared" si="43"/>
        <v>7249794</v>
      </c>
      <c r="U664" s="8">
        <v>45623133</v>
      </c>
      <c r="V664" s="8">
        <v>35339929</v>
      </c>
      <c r="W664" s="8">
        <v>10283204</v>
      </c>
    </row>
    <row r="665" spans="1:23" x14ac:dyDescent="0.25">
      <c r="A665" s="4">
        <v>69</v>
      </c>
      <c r="B665" s="4">
        <v>6920004</v>
      </c>
      <c r="C665" t="s">
        <v>73</v>
      </c>
      <c r="D665" s="5">
        <v>2006</v>
      </c>
      <c r="E665" s="5" t="str">
        <f>VLOOKUP(C665,hospital_index!A:C,2, FALSE)</f>
        <v>DRG</v>
      </c>
      <c r="F665" s="5" t="str">
        <f>VLOOKUP(C665,hospital_index!A:C,3, FALSE)</f>
        <v>No</v>
      </c>
      <c r="G665" s="8">
        <v>284228682</v>
      </c>
      <c r="H665" s="8">
        <v>130419200</v>
      </c>
      <c r="I665" s="8">
        <v>6844800</v>
      </c>
      <c r="J665" s="8">
        <v>137264000</v>
      </c>
      <c r="K665" s="8">
        <v>136387100</v>
      </c>
      <c r="L665" s="8">
        <v>876900</v>
      </c>
      <c r="M665" s="9">
        <f t="shared" si="40"/>
        <v>6.3884193962000235E-3</v>
      </c>
      <c r="N665" s="8">
        <v>1078600</v>
      </c>
      <c r="O665" s="8">
        <f t="shared" si="41"/>
        <v>138342600</v>
      </c>
      <c r="P665" s="8">
        <v>1955500</v>
      </c>
      <c r="Q665" s="9">
        <f t="shared" si="42"/>
        <v>1.4135197690371585E-2</v>
      </c>
      <c r="R665" s="8">
        <v>6636339</v>
      </c>
      <c r="S665" s="8">
        <v>11122700</v>
      </c>
      <c r="T665" s="8">
        <f t="shared" si="43"/>
        <v>17759039</v>
      </c>
      <c r="U665" s="8" t="s">
        <v>21</v>
      </c>
      <c r="V665" s="8" t="s">
        <v>21</v>
      </c>
      <c r="W665" s="8" t="s">
        <v>21</v>
      </c>
    </row>
    <row r="666" spans="1:23" x14ac:dyDescent="0.25">
      <c r="A666" s="4">
        <v>69</v>
      </c>
      <c r="B666" s="4">
        <v>6920004</v>
      </c>
      <c r="C666" t="s">
        <v>73</v>
      </c>
      <c r="D666" s="5">
        <v>2007</v>
      </c>
      <c r="E666" s="5" t="str">
        <f>VLOOKUP(C666,hospital_index!A:C,2, FALSE)</f>
        <v>DRG</v>
      </c>
      <c r="F666" s="5" t="str">
        <f>VLOOKUP(C666,hospital_index!A:C,3, FALSE)</f>
        <v>No</v>
      </c>
      <c r="G666" s="8">
        <v>316132655</v>
      </c>
      <c r="H666" s="8">
        <v>142546900</v>
      </c>
      <c r="I666" s="8">
        <v>6726500</v>
      </c>
      <c r="J666" s="8">
        <v>149273400</v>
      </c>
      <c r="K666" s="8">
        <v>147699200</v>
      </c>
      <c r="L666" s="8">
        <v>1574200</v>
      </c>
      <c r="M666" s="9">
        <f t="shared" si="40"/>
        <v>1.0545750281027966E-2</v>
      </c>
      <c r="N666" s="8">
        <v>2593300</v>
      </c>
      <c r="O666" s="8">
        <f t="shared" si="41"/>
        <v>151866700</v>
      </c>
      <c r="P666" s="8">
        <v>4167500</v>
      </c>
      <c r="Q666" s="9">
        <f t="shared" si="42"/>
        <v>2.7441828919703926E-2</v>
      </c>
      <c r="R666" s="8">
        <v>5028109</v>
      </c>
      <c r="S666" s="8">
        <v>13080800</v>
      </c>
      <c r="T666" s="8">
        <f t="shared" si="43"/>
        <v>18108909</v>
      </c>
      <c r="U666" s="8">
        <v>122573500</v>
      </c>
      <c r="V666" s="8">
        <v>73301200</v>
      </c>
      <c r="W666" s="8">
        <v>49272300</v>
      </c>
    </row>
    <row r="667" spans="1:23" x14ac:dyDescent="0.25">
      <c r="A667" s="4">
        <v>69</v>
      </c>
      <c r="B667" s="4">
        <v>6920004</v>
      </c>
      <c r="C667" t="s">
        <v>73</v>
      </c>
      <c r="D667" s="5">
        <v>2008</v>
      </c>
      <c r="E667" s="5" t="str">
        <f>VLOOKUP(C667,hospital_index!A:C,2, FALSE)</f>
        <v>DRG</v>
      </c>
      <c r="F667" s="5" t="str">
        <f>VLOOKUP(C667,hospital_index!A:C,3, FALSE)</f>
        <v>No</v>
      </c>
      <c r="G667" s="8">
        <v>337411663</v>
      </c>
      <c r="H667" s="8">
        <v>148146300</v>
      </c>
      <c r="I667" s="8">
        <v>6861100</v>
      </c>
      <c r="J667" s="8">
        <v>155007400</v>
      </c>
      <c r="K667" s="8">
        <v>155049700</v>
      </c>
      <c r="L667" s="8">
        <v>-42300</v>
      </c>
      <c r="M667" s="9">
        <f t="shared" si="40"/>
        <v>-2.7289019750024839E-4</v>
      </c>
      <c r="N667" s="8">
        <v>-4648100</v>
      </c>
      <c r="O667" s="8">
        <f t="shared" si="41"/>
        <v>150359300</v>
      </c>
      <c r="P667" s="8">
        <v>-4690400</v>
      </c>
      <c r="Q667" s="9">
        <f t="shared" si="42"/>
        <v>-3.119461183977313E-2</v>
      </c>
      <c r="R667" s="8">
        <v>5431446</v>
      </c>
      <c r="S667" s="8">
        <v>16661500</v>
      </c>
      <c r="T667" s="8">
        <f t="shared" si="43"/>
        <v>22092946</v>
      </c>
      <c r="U667" s="8">
        <v>131682400</v>
      </c>
      <c r="V667" s="8">
        <v>81305300</v>
      </c>
      <c r="W667" s="8">
        <v>50377100</v>
      </c>
    </row>
    <row r="668" spans="1:23" x14ac:dyDescent="0.25">
      <c r="A668" s="4">
        <v>69</v>
      </c>
      <c r="B668" s="4">
        <v>6920004</v>
      </c>
      <c r="C668" t="s">
        <v>73</v>
      </c>
      <c r="D668" s="5">
        <v>2009</v>
      </c>
      <c r="E668" s="5" t="str">
        <f>VLOOKUP(C668,hospital_index!A:C,2, FALSE)</f>
        <v>DRG</v>
      </c>
      <c r="F668" s="5" t="str">
        <f>VLOOKUP(C668,hospital_index!A:C,3, FALSE)</f>
        <v>No</v>
      </c>
      <c r="G668" s="8">
        <v>347407200</v>
      </c>
      <c r="H668" s="8">
        <v>163623100</v>
      </c>
      <c r="I668" s="8">
        <v>6738900</v>
      </c>
      <c r="J668" s="8">
        <v>170362000</v>
      </c>
      <c r="K668" s="8">
        <v>172126700</v>
      </c>
      <c r="L668" s="8">
        <v>-1764700</v>
      </c>
      <c r="M668" s="9">
        <f t="shared" si="40"/>
        <v>-1.0358530658245383E-2</v>
      </c>
      <c r="N668" s="8">
        <v>502700</v>
      </c>
      <c r="O668" s="8">
        <f t="shared" si="41"/>
        <v>170864700</v>
      </c>
      <c r="P668" s="8">
        <v>-1262000</v>
      </c>
      <c r="Q668" s="9">
        <f t="shared" si="42"/>
        <v>-7.3859609386842341E-3</v>
      </c>
      <c r="R668" s="8">
        <v>8856070</v>
      </c>
      <c r="S668" s="8">
        <v>17700200</v>
      </c>
      <c r="T668" s="8">
        <f t="shared" si="43"/>
        <v>26556270</v>
      </c>
      <c r="U668" s="8">
        <v>135684592</v>
      </c>
      <c r="V668" s="8">
        <v>90088629</v>
      </c>
      <c r="W668" s="8">
        <v>45595963</v>
      </c>
    </row>
    <row r="669" spans="1:23" x14ac:dyDescent="0.25">
      <c r="A669" s="4">
        <v>69</v>
      </c>
      <c r="B669" s="4">
        <v>6920004</v>
      </c>
      <c r="C669" t="s">
        <v>73</v>
      </c>
      <c r="D669" s="5">
        <v>2010</v>
      </c>
      <c r="E669" s="5" t="str">
        <f>VLOOKUP(C669,hospital_index!A:C,2, FALSE)</f>
        <v>DRG</v>
      </c>
      <c r="F669" s="5" t="str">
        <f>VLOOKUP(C669,hospital_index!A:C,3, FALSE)</f>
        <v>No</v>
      </c>
      <c r="G669" s="8">
        <v>364295435</v>
      </c>
      <c r="H669" s="8">
        <v>173288900</v>
      </c>
      <c r="I669" s="8">
        <v>6926000</v>
      </c>
      <c r="J669" s="8">
        <v>180214900</v>
      </c>
      <c r="K669" s="8">
        <v>178255400</v>
      </c>
      <c r="L669" s="8">
        <v>1959500</v>
      </c>
      <c r="M669" s="9">
        <f t="shared" si="40"/>
        <v>1.0873129802252754E-2</v>
      </c>
      <c r="N669" s="8">
        <v>1753000</v>
      </c>
      <c r="O669" s="8">
        <f t="shared" si="41"/>
        <v>181967900</v>
      </c>
      <c r="P669" s="8">
        <v>3712500</v>
      </c>
      <c r="Q669" s="9">
        <f t="shared" si="42"/>
        <v>2.0401950014260758E-2</v>
      </c>
      <c r="R669" s="8">
        <v>9324843</v>
      </c>
      <c r="S669" s="8">
        <v>19295100</v>
      </c>
      <c r="T669" s="8">
        <f t="shared" si="43"/>
        <v>28619943</v>
      </c>
      <c r="U669" s="8">
        <v>138049722</v>
      </c>
      <c r="V669" s="8">
        <v>98415385</v>
      </c>
      <c r="W669" s="8">
        <v>39634337</v>
      </c>
    </row>
    <row r="670" spans="1:23" x14ac:dyDescent="0.25">
      <c r="A670" s="4">
        <v>69</v>
      </c>
      <c r="B670" s="4">
        <v>6920004</v>
      </c>
      <c r="C670" t="s">
        <v>73</v>
      </c>
      <c r="D670" s="5">
        <v>2011</v>
      </c>
      <c r="E670" s="5" t="str">
        <f>VLOOKUP(C670,hospital_index!A:C,2, FALSE)</f>
        <v>DRG</v>
      </c>
      <c r="F670" s="5" t="str">
        <f>VLOOKUP(C670,hospital_index!A:C,3, FALSE)</f>
        <v>No</v>
      </c>
      <c r="G670" s="8">
        <v>370619876</v>
      </c>
      <c r="H670" s="8">
        <v>170848900</v>
      </c>
      <c r="I670" s="8">
        <v>7441400</v>
      </c>
      <c r="J670" s="8">
        <v>178290300</v>
      </c>
      <c r="K670" s="8">
        <v>175492100</v>
      </c>
      <c r="L670" s="8">
        <v>2798200</v>
      </c>
      <c r="M670" s="9">
        <f t="shared" si="40"/>
        <v>1.5694628367331258E-2</v>
      </c>
      <c r="N670" s="8">
        <v>-8588300</v>
      </c>
      <c r="O670" s="8">
        <f t="shared" si="41"/>
        <v>169702000</v>
      </c>
      <c r="P670" s="8">
        <v>-5790100</v>
      </c>
      <c r="Q670" s="9">
        <f t="shared" si="42"/>
        <v>-3.4119220751670579E-2</v>
      </c>
      <c r="R670" s="8">
        <v>9398515</v>
      </c>
      <c r="S670" s="8">
        <v>15380500</v>
      </c>
      <c r="T670" s="8">
        <f t="shared" si="43"/>
        <v>24779015</v>
      </c>
      <c r="U670" s="8">
        <v>141720505</v>
      </c>
      <c r="V670" s="8">
        <v>106230599</v>
      </c>
      <c r="W670" s="8">
        <v>35489906</v>
      </c>
    </row>
    <row r="671" spans="1:23" x14ac:dyDescent="0.25">
      <c r="A671" s="4">
        <v>69</v>
      </c>
      <c r="B671" s="4">
        <v>6920004</v>
      </c>
      <c r="C671" t="s">
        <v>73</v>
      </c>
      <c r="D671" s="5">
        <v>2012</v>
      </c>
      <c r="E671" s="5" t="str">
        <f>VLOOKUP(C671,hospital_index!A:C,2, FALSE)</f>
        <v>DRG</v>
      </c>
      <c r="F671" s="5" t="str">
        <f>VLOOKUP(C671,hospital_index!A:C,3, FALSE)</f>
        <v>No</v>
      </c>
      <c r="G671" s="8">
        <v>378087289</v>
      </c>
      <c r="H671" s="8">
        <v>154437200</v>
      </c>
      <c r="I671" s="8">
        <v>12242400</v>
      </c>
      <c r="J671" s="8">
        <v>166679600</v>
      </c>
      <c r="K671" s="8">
        <v>166846600</v>
      </c>
      <c r="L671" s="8">
        <v>-167000</v>
      </c>
      <c r="M671" s="9">
        <f t="shared" si="40"/>
        <v>-1.0019222508333354E-3</v>
      </c>
      <c r="N671" s="8">
        <v>-960900</v>
      </c>
      <c r="O671" s="8">
        <f t="shared" si="41"/>
        <v>165718700</v>
      </c>
      <c r="P671" s="8">
        <v>-1127900</v>
      </c>
      <c r="Q671" s="9">
        <f t="shared" si="42"/>
        <v>-6.8061118027114625E-3</v>
      </c>
      <c r="R671" s="8">
        <v>9652989</v>
      </c>
      <c r="S671" s="8">
        <v>15275900</v>
      </c>
      <c r="T671" s="8">
        <f t="shared" si="43"/>
        <v>24928889</v>
      </c>
      <c r="U671" s="8">
        <v>149503521</v>
      </c>
      <c r="V671" s="8">
        <v>114163379</v>
      </c>
      <c r="W671" s="8">
        <v>35340142</v>
      </c>
    </row>
    <row r="672" spans="1:23" x14ac:dyDescent="0.25">
      <c r="A672" s="4">
        <v>69</v>
      </c>
      <c r="B672" s="4">
        <v>6920004</v>
      </c>
      <c r="C672" t="s">
        <v>73</v>
      </c>
      <c r="D672" s="5">
        <v>2013</v>
      </c>
      <c r="E672" s="5" t="str">
        <f>VLOOKUP(C672,hospital_index!A:C,2, FALSE)</f>
        <v>DRG</v>
      </c>
      <c r="F672" s="5" t="str">
        <f>VLOOKUP(C672,hospital_index!A:C,3, FALSE)</f>
        <v>No</v>
      </c>
      <c r="G672" s="8">
        <v>376110301</v>
      </c>
      <c r="H672" s="8">
        <v>149470700</v>
      </c>
      <c r="I672" s="8">
        <v>11315100</v>
      </c>
      <c r="J672" s="8">
        <v>160785800</v>
      </c>
      <c r="K672" s="8">
        <v>164069100</v>
      </c>
      <c r="L672" s="8">
        <v>-3283300</v>
      </c>
      <c r="M672" s="9">
        <f t="shared" si="40"/>
        <v>-2.0420335626653598E-2</v>
      </c>
      <c r="N672" s="8">
        <v>4448800</v>
      </c>
      <c r="O672" s="8">
        <f t="shared" si="41"/>
        <v>165234600</v>
      </c>
      <c r="P672" s="8">
        <v>1165500</v>
      </c>
      <c r="Q672" s="9">
        <f t="shared" si="42"/>
        <v>7.0536074163643691E-3</v>
      </c>
      <c r="R672" s="8">
        <v>12199681</v>
      </c>
      <c r="S672" s="8">
        <v>16264700</v>
      </c>
      <c r="T672" s="8">
        <f t="shared" si="43"/>
        <v>28464381</v>
      </c>
      <c r="U672" s="8">
        <v>155971198</v>
      </c>
      <c r="V672" s="8">
        <v>121588208</v>
      </c>
      <c r="W672" s="8">
        <v>34382990</v>
      </c>
    </row>
    <row r="673" spans="1:23" x14ac:dyDescent="0.25">
      <c r="A673" s="4">
        <v>69</v>
      </c>
      <c r="B673" s="4">
        <v>6920004</v>
      </c>
      <c r="C673" t="s">
        <v>73</v>
      </c>
      <c r="D673" s="5">
        <v>2014</v>
      </c>
      <c r="E673" s="5" t="str">
        <f>VLOOKUP(C673,hospital_index!A:C,2, FALSE)</f>
        <v>DRG</v>
      </c>
      <c r="F673" s="5" t="str">
        <f>VLOOKUP(C673,hospital_index!A:C,3, FALSE)</f>
        <v>No</v>
      </c>
      <c r="G673" s="8">
        <v>394319016</v>
      </c>
      <c r="H673" s="8">
        <v>159179200</v>
      </c>
      <c r="I673" s="8">
        <v>14396900</v>
      </c>
      <c r="J673" s="8">
        <v>173576100</v>
      </c>
      <c r="K673" s="8">
        <v>173632100</v>
      </c>
      <c r="L673" s="8">
        <v>-56000</v>
      </c>
      <c r="M673" s="9">
        <f t="shared" si="40"/>
        <v>-3.2262506186047502E-4</v>
      </c>
      <c r="N673" s="8">
        <v>2003600</v>
      </c>
      <c r="O673" s="8">
        <f t="shared" si="41"/>
        <v>175579700</v>
      </c>
      <c r="P673" s="8">
        <v>1947600</v>
      </c>
      <c r="Q673" s="9">
        <f t="shared" si="42"/>
        <v>1.1092398494814606E-2</v>
      </c>
      <c r="R673" s="8">
        <v>9795033</v>
      </c>
      <c r="S673" s="8">
        <v>11578500</v>
      </c>
      <c r="T673" s="8">
        <f t="shared" si="43"/>
        <v>21373533</v>
      </c>
      <c r="U673" s="8">
        <v>162736657</v>
      </c>
      <c r="V673" s="8">
        <v>128687180</v>
      </c>
      <c r="W673" s="8">
        <v>34049477</v>
      </c>
    </row>
    <row r="674" spans="1:23" x14ac:dyDescent="0.25">
      <c r="A674" s="4">
        <v>69</v>
      </c>
      <c r="B674" s="4">
        <v>6920004</v>
      </c>
      <c r="C674" t="s">
        <v>73</v>
      </c>
      <c r="D674" s="5">
        <v>2015</v>
      </c>
      <c r="E674" s="5" t="str">
        <f>VLOOKUP(C674,hospital_index!A:C,2, FALSE)</f>
        <v>DRG</v>
      </c>
      <c r="F674" s="5" t="str">
        <f>VLOOKUP(C674,hospital_index!A:C,3, FALSE)</f>
        <v>No</v>
      </c>
      <c r="G674" s="8">
        <v>399247013</v>
      </c>
      <c r="H674" s="8">
        <v>155750100</v>
      </c>
      <c r="I674" s="8">
        <v>14076100</v>
      </c>
      <c r="J674" s="8">
        <v>169826200</v>
      </c>
      <c r="K674" s="8">
        <v>174630400</v>
      </c>
      <c r="L674" s="8">
        <v>-4804200</v>
      </c>
      <c r="M674" s="9">
        <f t="shared" si="40"/>
        <v>-2.8288921261854765E-2</v>
      </c>
      <c r="N674" s="8">
        <v>-11479700</v>
      </c>
      <c r="O674" s="8">
        <f t="shared" si="41"/>
        <v>158346500</v>
      </c>
      <c r="P674" s="8">
        <v>-16283900</v>
      </c>
      <c r="Q674" s="9">
        <f t="shared" si="42"/>
        <v>-0.10283713249108759</v>
      </c>
      <c r="R674" s="8">
        <v>6917650</v>
      </c>
      <c r="S674" s="8">
        <v>7769800</v>
      </c>
      <c r="T674" s="8">
        <f t="shared" si="43"/>
        <v>14687450</v>
      </c>
      <c r="U674" s="8">
        <v>170539169</v>
      </c>
      <c r="V674" s="8">
        <v>135605815</v>
      </c>
      <c r="W674" s="8">
        <v>34933354</v>
      </c>
    </row>
    <row r="675" spans="1:23" x14ac:dyDescent="0.25">
      <c r="A675" s="4">
        <v>69</v>
      </c>
      <c r="B675" s="4">
        <v>6920004</v>
      </c>
      <c r="C675" t="s">
        <v>73</v>
      </c>
      <c r="D675" s="5">
        <v>2016</v>
      </c>
      <c r="E675" s="5" t="str">
        <f>VLOOKUP(C675,hospital_index!A:C,2, FALSE)</f>
        <v>DRG</v>
      </c>
      <c r="F675" s="5" t="str">
        <f>VLOOKUP(C675,hospital_index!A:C,3, FALSE)</f>
        <v>No</v>
      </c>
      <c r="G675" s="8">
        <v>417486410</v>
      </c>
      <c r="H675" s="8">
        <v>160925957</v>
      </c>
      <c r="I675" s="8">
        <v>16142937</v>
      </c>
      <c r="J675" s="8">
        <v>177068894</v>
      </c>
      <c r="K675" s="8">
        <v>181531815</v>
      </c>
      <c r="L675" s="8">
        <v>-4462921</v>
      </c>
      <c r="M675" s="9">
        <f t="shared" si="40"/>
        <v>-2.5204432575266437E-2</v>
      </c>
      <c r="N675" s="8">
        <v>-11586481</v>
      </c>
      <c r="O675" s="8">
        <f t="shared" si="41"/>
        <v>165482413</v>
      </c>
      <c r="P675" s="8">
        <v>-16049402</v>
      </c>
      <c r="Q675" s="9">
        <f t="shared" si="42"/>
        <v>-9.6985544923133313E-2</v>
      </c>
      <c r="R675" s="8">
        <v>6952422</v>
      </c>
      <c r="S675" s="8">
        <v>8772491</v>
      </c>
      <c r="T675" s="8">
        <f t="shared" si="43"/>
        <v>15724913</v>
      </c>
      <c r="U675" s="8">
        <v>175871345</v>
      </c>
      <c r="V675" s="8">
        <v>139898957</v>
      </c>
      <c r="W675" s="8">
        <v>35972388</v>
      </c>
    </row>
    <row r="676" spans="1:23" x14ac:dyDescent="0.25">
      <c r="A676" s="4">
        <v>69</v>
      </c>
      <c r="B676" s="4">
        <v>6920004</v>
      </c>
      <c r="C676" t="s">
        <v>73</v>
      </c>
      <c r="D676" s="5">
        <v>2017</v>
      </c>
      <c r="E676" s="5" t="str">
        <f>VLOOKUP(C676,hospital_index!A:C,2, FALSE)</f>
        <v>DRG</v>
      </c>
      <c r="F676" s="5" t="str">
        <f>VLOOKUP(C676,hospital_index!A:C,3, FALSE)</f>
        <v>No</v>
      </c>
      <c r="G676" s="8">
        <v>430626982</v>
      </c>
      <c r="H676" s="8">
        <v>165509819</v>
      </c>
      <c r="I676" s="8">
        <v>23610900</v>
      </c>
      <c r="J676" s="8">
        <v>189120719</v>
      </c>
      <c r="K676" s="8">
        <v>190615100</v>
      </c>
      <c r="L676" s="8">
        <v>-1494381</v>
      </c>
      <c r="M676" s="9">
        <f t="shared" si="40"/>
        <v>-7.9017307458523357E-3</v>
      </c>
      <c r="N676" s="8">
        <v>9679100</v>
      </c>
      <c r="O676" s="8">
        <f t="shared" si="41"/>
        <v>198799819</v>
      </c>
      <c r="P676" s="8">
        <v>8184719</v>
      </c>
      <c r="Q676" s="9">
        <f t="shared" si="42"/>
        <v>4.1170656196623599E-2</v>
      </c>
      <c r="R676" s="8">
        <v>7512515</v>
      </c>
      <c r="S676" s="8">
        <v>11336000</v>
      </c>
      <c r="T676" s="8">
        <f t="shared" si="43"/>
        <v>18848515</v>
      </c>
      <c r="U676" s="8">
        <v>184193900</v>
      </c>
      <c r="V676" s="8">
        <v>147098000</v>
      </c>
      <c r="W676" s="8">
        <v>37095900</v>
      </c>
    </row>
    <row r="677" spans="1:23" x14ac:dyDescent="0.25">
      <c r="A677" s="4">
        <v>69</v>
      </c>
      <c r="B677" s="4">
        <v>6920004</v>
      </c>
      <c r="C677" t="s">
        <v>73</v>
      </c>
      <c r="D677" s="5">
        <v>2018</v>
      </c>
      <c r="E677" s="5" t="str">
        <f>VLOOKUP(C677,hospital_index!A:C,2, FALSE)</f>
        <v>DRG</v>
      </c>
      <c r="F677" s="5" t="str">
        <f>VLOOKUP(C677,hospital_index!A:C,3, FALSE)</f>
        <v>No</v>
      </c>
      <c r="G677" s="8">
        <v>462958500</v>
      </c>
      <c r="H677" s="8">
        <v>175006400</v>
      </c>
      <c r="I677" s="8">
        <v>17321400</v>
      </c>
      <c r="J677" s="8">
        <v>192327800</v>
      </c>
      <c r="K677" s="8">
        <v>193886900</v>
      </c>
      <c r="L677" s="8">
        <v>-1559100</v>
      </c>
      <c r="M677" s="9">
        <f t="shared" si="40"/>
        <v>-8.1064723872471892E-3</v>
      </c>
      <c r="N677" s="8">
        <v>6978700</v>
      </c>
      <c r="O677" s="8">
        <f t="shared" si="41"/>
        <v>199306500</v>
      </c>
      <c r="P677" s="8">
        <v>5419600</v>
      </c>
      <c r="Q677" s="9">
        <f t="shared" si="42"/>
        <v>2.7192289263019521E-2</v>
      </c>
      <c r="R677" s="8">
        <v>8034900</v>
      </c>
      <c r="S677" s="8">
        <v>11805300</v>
      </c>
      <c r="T677" s="8">
        <f t="shared" si="43"/>
        <v>19840200</v>
      </c>
      <c r="U677" s="8">
        <v>197615500</v>
      </c>
      <c r="V677" s="8">
        <v>154119800</v>
      </c>
      <c r="W677" s="8">
        <v>43495700</v>
      </c>
    </row>
    <row r="678" spans="1:23" x14ac:dyDescent="0.25">
      <c r="A678" s="4">
        <v>72</v>
      </c>
      <c r="B678" s="4">
        <v>6920130</v>
      </c>
      <c r="C678" t="s">
        <v>74</v>
      </c>
      <c r="D678" s="5">
        <v>2006</v>
      </c>
      <c r="E678" s="5" t="str">
        <f>VLOOKUP(C678,hospital_index!A:C,2, FALSE)</f>
        <v>B</v>
      </c>
      <c r="F678" s="5" t="str">
        <f>VLOOKUP(C678,hospital_index!A:C,3, FALSE)</f>
        <v>Yes</v>
      </c>
      <c r="G678" s="8">
        <v>18465329</v>
      </c>
      <c r="H678" s="8">
        <v>12678653</v>
      </c>
      <c r="I678" s="8">
        <v>316259</v>
      </c>
      <c r="J678" s="8">
        <v>12994912</v>
      </c>
      <c r="K678" s="8">
        <v>12156091</v>
      </c>
      <c r="L678" s="8">
        <v>838821</v>
      </c>
      <c r="M678" s="9">
        <f t="shared" si="40"/>
        <v>6.4549956167459996E-2</v>
      </c>
      <c r="N678" s="8">
        <v>4289</v>
      </c>
      <c r="O678" s="8">
        <f t="shared" si="41"/>
        <v>12999201</v>
      </c>
      <c r="P678" s="8">
        <v>843110</v>
      </c>
      <c r="Q678" s="9">
        <f t="shared" si="42"/>
        <v>6.4858601694057966E-2</v>
      </c>
      <c r="R678" s="8">
        <v>161644</v>
      </c>
      <c r="S678" s="8">
        <v>1361638</v>
      </c>
      <c r="T678" s="8">
        <f t="shared" si="43"/>
        <v>1523282</v>
      </c>
      <c r="U678" s="8" t="s">
        <v>21</v>
      </c>
      <c r="V678" s="8" t="s">
        <v>21</v>
      </c>
      <c r="W678" s="8" t="s">
        <v>21</v>
      </c>
    </row>
    <row r="679" spans="1:23" x14ac:dyDescent="0.25">
      <c r="A679" s="4">
        <v>72</v>
      </c>
      <c r="B679" s="4">
        <v>6920130</v>
      </c>
      <c r="C679" t="s">
        <v>74</v>
      </c>
      <c r="D679" s="5">
        <v>2007</v>
      </c>
      <c r="E679" s="5" t="str">
        <f>VLOOKUP(C679,hospital_index!A:C,2, FALSE)</f>
        <v>B</v>
      </c>
      <c r="F679" s="5" t="str">
        <f>VLOOKUP(C679,hospital_index!A:C,3, FALSE)</f>
        <v>Yes</v>
      </c>
      <c r="G679" s="8">
        <v>19303932</v>
      </c>
      <c r="H679" s="8">
        <v>11980990</v>
      </c>
      <c r="I679" s="8">
        <v>271990</v>
      </c>
      <c r="J679" s="8">
        <v>12252980</v>
      </c>
      <c r="K679" s="8">
        <v>13699237</v>
      </c>
      <c r="L679" s="8">
        <v>-1446257</v>
      </c>
      <c r="M679" s="9">
        <f t="shared" si="40"/>
        <v>-0.11803308256440474</v>
      </c>
      <c r="N679" s="8">
        <v>39174</v>
      </c>
      <c r="O679" s="8">
        <f t="shared" si="41"/>
        <v>12292154</v>
      </c>
      <c r="P679" s="8">
        <v>-1407083</v>
      </c>
      <c r="Q679" s="9">
        <f t="shared" si="42"/>
        <v>-0.11447001070764326</v>
      </c>
      <c r="R679" s="8">
        <v>198558</v>
      </c>
      <c r="S679" s="8">
        <v>1596314</v>
      </c>
      <c r="T679" s="8">
        <f t="shared" si="43"/>
        <v>1794872</v>
      </c>
      <c r="U679" s="8">
        <v>7773079</v>
      </c>
      <c r="V679" s="8">
        <v>2364844</v>
      </c>
      <c r="W679" s="8">
        <v>5408235</v>
      </c>
    </row>
    <row r="680" spans="1:23" x14ac:dyDescent="0.25">
      <c r="A680" s="4">
        <v>72</v>
      </c>
      <c r="B680" s="4">
        <v>6920130</v>
      </c>
      <c r="C680" t="s">
        <v>74</v>
      </c>
      <c r="D680" s="5">
        <v>2008</v>
      </c>
      <c r="E680" s="5" t="str">
        <f>VLOOKUP(C680,hospital_index!A:C,2, FALSE)</f>
        <v>B</v>
      </c>
      <c r="F680" s="5" t="str">
        <f>VLOOKUP(C680,hospital_index!A:C,3, FALSE)</f>
        <v>Yes</v>
      </c>
      <c r="G680" s="8">
        <v>22655797</v>
      </c>
      <c r="H680" s="8">
        <v>14537130</v>
      </c>
      <c r="I680" s="8">
        <v>142447</v>
      </c>
      <c r="J680" s="8">
        <v>14679577</v>
      </c>
      <c r="K680" s="8">
        <v>15584497</v>
      </c>
      <c r="L680" s="8">
        <v>-904920</v>
      </c>
      <c r="M680" s="9">
        <f t="shared" si="40"/>
        <v>-6.1644828049200601E-2</v>
      </c>
      <c r="N680" s="8">
        <v>30020</v>
      </c>
      <c r="O680" s="8">
        <f t="shared" si="41"/>
        <v>14709597</v>
      </c>
      <c r="P680" s="8">
        <v>-874900</v>
      </c>
      <c r="Q680" s="9">
        <f t="shared" si="42"/>
        <v>-5.947817605064231E-2</v>
      </c>
      <c r="R680" s="8">
        <v>674548</v>
      </c>
      <c r="S680" s="8">
        <v>1504067</v>
      </c>
      <c r="T680" s="8">
        <f t="shared" si="43"/>
        <v>2178615</v>
      </c>
      <c r="U680" s="8">
        <v>8295757</v>
      </c>
      <c r="V680" s="8">
        <v>2927666</v>
      </c>
      <c r="W680" s="8">
        <v>5368091</v>
      </c>
    </row>
    <row r="681" spans="1:23" x14ac:dyDescent="0.25">
      <c r="A681" s="4">
        <v>72</v>
      </c>
      <c r="B681" s="4">
        <v>6920130</v>
      </c>
      <c r="C681" t="s">
        <v>74</v>
      </c>
      <c r="D681" s="5">
        <v>2009</v>
      </c>
      <c r="E681" s="5" t="str">
        <f>VLOOKUP(C681,hospital_index!A:C,2, FALSE)</f>
        <v>B</v>
      </c>
      <c r="F681" s="5" t="str">
        <f>VLOOKUP(C681,hospital_index!A:C,3, FALSE)</f>
        <v>Yes</v>
      </c>
      <c r="G681" s="8">
        <v>28471819</v>
      </c>
      <c r="H681" s="8">
        <v>19567652</v>
      </c>
      <c r="I681" s="8">
        <v>146454</v>
      </c>
      <c r="J681" s="8">
        <v>19714106</v>
      </c>
      <c r="K681" s="8">
        <v>18738917</v>
      </c>
      <c r="L681" s="8">
        <v>975189</v>
      </c>
      <c r="M681" s="9">
        <f t="shared" si="40"/>
        <v>4.9466559629942133E-2</v>
      </c>
      <c r="N681" s="8">
        <v>2596</v>
      </c>
      <c r="O681" s="8">
        <f t="shared" si="41"/>
        <v>19716702</v>
      </c>
      <c r="P681" s="8">
        <v>977785</v>
      </c>
      <c r="Q681" s="9">
        <f t="shared" si="42"/>
        <v>4.9591711636154973E-2</v>
      </c>
      <c r="R681" s="8">
        <v>1329489</v>
      </c>
      <c r="S681" s="8">
        <v>2001122</v>
      </c>
      <c r="T681" s="8">
        <f t="shared" si="43"/>
        <v>3330611</v>
      </c>
      <c r="U681" s="8">
        <v>8815700</v>
      </c>
      <c r="V681" s="8">
        <v>3587135</v>
      </c>
      <c r="W681" s="8">
        <v>5228565</v>
      </c>
    </row>
    <row r="682" spans="1:23" x14ac:dyDescent="0.25">
      <c r="A682" s="4">
        <v>72</v>
      </c>
      <c r="B682" s="4">
        <v>6920130</v>
      </c>
      <c r="C682" t="s">
        <v>74</v>
      </c>
      <c r="D682" s="5">
        <v>2010</v>
      </c>
      <c r="E682" s="5" t="str">
        <f>VLOOKUP(C682,hospital_index!A:C,2, FALSE)</f>
        <v>B</v>
      </c>
      <c r="F682" s="5" t="str">
        <f>VLOOKUP(C682,hospital_index!A:C,3, FALSE)</f>
        <v>Yes</v>
      </c>
      <c r="G682" s="8">
        <v>30358443</v>
      </c>
      <c r="H682" s="8">
        <v>20008361</v>
      </c>
      <c r="I682" s="8">
        <v>202256</v>
      </c>
      <c r="J682" s="8">
        <v>20210617</v>
      </c>
      <c r="K682" s="8">
        <v>19772285</v>
      </c>
      <c r="L682" s="8">
        <v>488332</v>
      </c>
      <c r="M682" s="9">
        <f t="shared" si="40"/>
        <v>2.4162152001594012E-2</v>
      </c>
      <c r="N682" s="8">
        <v>1171</v>
      </c>
      <c r="O682" s="8">
        <f t="shared" si="41"/>
        <v>20211788</v>
      </c>
      <c r="P682" s="8">
        <v>489503</v>
      </c>
      <c r="Q682" s="9">
        <f t="shared" si="42"/>
        <v>2.4218688618740707E-2</v>
      </c>
      <c r="R682" s="8">
        <v>1753680</v>
      </c>
      <c r="S682" s="8">
        <v>1830200</v>
      </c>
      <c r="T682" s="8">
        <f t="shared" si="43"/>
        <v>3583880</v>
      </c>
      <c r="U682" s="8">
        <v>9174552</v>
      </c>
      <c r="V682" s="8">
        <v>4232122</v>
      </c>
      <c r="W682" s="8">
        <v>4942430</v>
      </c>
    </row>
    <row r="683" spans="1:23" x14ac:dyDescent="0.25">
      <c r="A683" s="4">
        <v>72</v>
      </c>
      <c r="B683" s="4">
        <v>6920130</v>
      </c>
      <c r="C683" t="s">
        <v>74</v>
      </c>
      <c r="D683" s="5">
        <v>2011</v>
      </c>
      <c r="E683" s="5" t="str">
        <f>VLOOKUP(C683,hospital_index!A:C,2, FALSE)</f>
        <v>B</v>
      </c>
      <c r="F683" s="5" t="str">
        <f>VLOOKUP(C683,hospital_index!A:C,3, FALSE)</f>
        <v>Yes</v>
      </c>
      <c r="G683" s="8">
        <v>36432504</v>
      </c>
      <c r="H683" s="8">
        <v>23234524</v>
      </c>
      <c r="I683" s="8">
        <v>248117</v>
      </c>
      <c r="J683" s="8">
        <v>23482641</v>
      </c>
      <c r="K683" s="8">
        <v>21974049</v>
      </c>
      <c r="L683" s="8">
        <v>1508592</v>
      </c>
      <c r="M683" s="9">
        <f t="shared" si="40"/>
        <v>6.4242859225246432E-2</v>
      </c>
      <c r="N683" s="8">
        <v>1627</v>
      </c>
      <c r="O683" s="8">
        <f t="shared" si="41"/>
        <v>23484268</v>
      </c>
      <c r="P683" s="8">
        <v>1510219</v>
      </c>
      <c r="Q683" s="9">
        <f t="shared" si="42"/>
        <v>6.4307688874952376E-2</v>
      </c>
      <c r="R683" s="8">
        <v>1936309</v>
      </c>
      <c r="S683" s="8">
        <v>2472956</v>
      </c>
      <c r="T683" s="8">
        <f t="shared" si="43"/>
        <v>4409265</v>
      </c>
      <c r="U683" s="8">
        <v>10956204</v>
      </c>
      <c r="V683" s="8">
        <v>5027197</v>
      </c>
      <c r="W683" s="8">
        <v>5929007</v>
      </c>
    </row>
    <row r="684" spans="1:23" x14ac:dyDescent="0.25">
      <c r="A684" s="4">
        <v>72</v>
      </c>
      <c r="B684" s="4">
        <v>6920130</v>
      </c>
      <c r="C684" t="s">
        <v>74</v>
      </c>
      <c r="D684" s="5">
        <v>2012</v>
      </c>
      <c r="E684" s="5" t="str">
        <f>VLOOKUP(C684,hospital_index!A:C,2, FALSE)</f>
        <v>B</v>
      </c>
      <c r="F684" s="5" t="str">
        <f>VLOOKUP(C684,hospital_index!A:C,3, FALSE)</f>
        <v>Yes</v>
      </c>
      <c r="G684" s="8">
        <v>35267850</v>
      </c>
      <c r="H684" s="8">
        <v>19440210</v>
      </c>
      <c r="I684" s="8">
        <v>848321</v>
      </c>
      <c r="J684" s="8">
        <v>20288531</v>
      </c>
      <c r="K684" s="8">
        <v>18972584</v>
      </c>
      <c r="L684" s="8">
        <v>1315947</v>
      </c>
      <c r="M684" s="9">
        <f t="shared" si="40"/>
        <v>6.4861620587513213E-2</v>
      </c>
      <c r="N684" s="8">
        <v>2220</v>
      </c>
      <c r="O684" s="8">
        <f t="shared" si="41"/>
        <v>20290751</v>
      </c>
      <c r="P684" s="8">
        <v>1318167</v>
      </c>
      <c r="Q684" s="9">
        <f t="shared" si="42"/>
        <v>6.4963933567564844E-2</v>
      </c>
      <c r="R684" s="8">
        <v>1958159</v>
      </c>
      <c r="S684" s="8">
        <v>2347204</v>
      </c>
      <c r="T684" s="8">
        <f t="shared" si="43"/>
        <v>4305363</v>
      </c>
      <c r="U684" s="8">
        <v>16861060</v>
      </c>
      <c r="V684" s="8">
        <v>5852345</v>
      </c>
      <c r="W684" s="8">
        <v>11008715</v>
      </c>
    </row>
    <row r="685" spans="1:23" x14ac:dyDescent="0.25">
      <c r="A685" s="4">
        <v>72</v>
      </c>
      <c r="B685" s="4">
        <v>6920130</v>
      </c>
      <c r="C685" t="s">
        <v>74</v>
      </c>
      <c r="D685" s="5">
        <v>2013</v>
      </c>
      <c r="E685" s="5" t="str">
        <f>VLOOKUP(C685,hospital_index!A:C,2, FALSE)</f>
        <v>B</v>
      </c>
      <c r="F685" s="5" t="str">
        <f>VLOOKUP(C685,hospital_index!A:C,3, FALSE)</f>
        <v>Yes</v>
      </c>
      <c r="G685" s="8">
        <v>38910641</v>
      </c>
      <c r="H685" s="8">
        <v>20462080</v>
      </c>
      <c r="I685" s="8">
        <v>438021</v>
      </c>
      <c r="J685" s="8">
        <v>20900101</v>
      </c>
      <c r="K685" s="8">
        <v>19914823</v>
      </c>
      <c r="L685" s="8">
        <v>985278</v>
      </c>
      <c r="M685" s="9">
        <f t="shared" si="40"/>
        <v>4.7142260221613282E-2</v>
      </c>
      <c r="N685" s="8">
        <v>2246</v>
      </c>
      <c r="O685" s="8">
        <f t="shared" si="41"/>
        <v>20902347</v>
      </c>
      <c r="P685" s="8">
        <v>987524</v>
      </c>
      <c r="Q685" s="9">
        <f t="shared" si="42"/>
        <v>4.7244646737517083E-2</v>
      </c>
      <c r="R685" s="8">
        <v>2191331</v>
      </c>
      <c r="S685" s="8">
        <v>2563722</v>
      </c>
      <c r="T685" s="8">
        <f t="shared" si="43"/>
        <v>4755053</v>
      </c>
      <c r="U685" s="8">
        <v>18687928</v>
      </c>
      <c r="V685" s="8">
        <v>6955895</v>
      </c>
      <c r="W685" s="8">
        <v>11732033</v>
      </c>
    </row>
    <row r="686" spans="1:23" x14ac:dyDescent="0.25">
      <c r="A686" s="4">
        <v>72</v>
      </c>
      <c r="B686" s="4">
        <v>6920130</v>
      </c>
      <c r="C686" t="s">
        <v>74</v>
      </c>
      <c r="D686" s="5">
        <v>2014</v>
      </c>
      <c r="E686" s="5" t="str">
        <f>VLOOKUP(C686,hospital_index!A:C,2, FALSE)</f>
        <v>B</v>
      </c>
      <c r="F686" s="5" t="str">
        <f>VLOOKUP(C686,hospital_index!A:C,3, FALSE)</f>
        <v>Yes</v>
      </c>
      <c r="G686" s="8">
        <v>43904228</v>
      </c>
      <c r="H686" s="8">
        <v>22541103</v>
      </c>
      <c r="I686" s="8">
        <v>213427</v>
      </c>
      <c r="J686" s="8">
        <v>22754530</v>
      </c>
      <c r="K686" s="8">
        <v>20838525</v>
      </c>
      <c r="L686" s="8">
        <v>1916005</v>
      </c>
      <c r="M686" s="9">
        <f t="shared" si="40"/>
        <v>8.420323337814492E-2</v>
      </c>
      <c r="N686" s="8">
        <v>1856</v>
      </c>
      <c r="O686" s="8">
        <f t="shared" si="41"/>
        <v>22756386</v>
      </c>
      <c r="P686" s="8">
        <v>1917861</v>
      </c>
      <c r="Q686" s="9">
        <f t="shared" si="42"/>
        <v>8.4277925326104064E-2</v>
      </c>
      <c r="R686" s="8">
        <v>1359292</v>
      </c>
      <c r="S686" s="8">
        <v>1688716</v>
      </c>
      <c r="T686" s="8">
        <f t="shared" si="43"/>
        <v>3048008</v>
      </c>
      <c r="U686" s="8">
        <v>20402586</v>
      </c>
      <c r="V686" s="8">
        <v>8066346</v>
      </c>
      <c r="W686" s="8">
        <v>12336240</v>
      </c>
    </row>
    <row r="687" spans="1:23" x14ac:dyDescent="0.25">
      <c r="A687" s="4">
        <v>72</v>
      </c>
      <c r="B687" s="4">
        <v>6920130</v>
      </c>
      <c r="C687" t="s">
        <v>74</v>
      </c>
      <c r="D687" s="5">
        <v>2015</v>
      </c>
      <c r="E687" s="5" t="str">
        <f>VLOOKUP(C687,hospital_index!A:C,2, FALSE)</f>
        <v>B</v>
      </c>
      <c r="F687" s="5" t="str">
        <f>VLOOKUP(C687,hospital_index!A:C,3, FALSE)</f>
        <v>Yes</v>
      </c>
      <c r="G687" s="8">
        <v>52766641</v>
      </c>
      <c r="H687" s="8">
        <v>25945477</v>
      </c>
      <c r="I687" s="8">
        <v>613316</v>
      </c>
      <c r="J687" s="8">
        <v>26558793</v>
      </c>
      <c r="K687" s="8">
        <v>22309246</v>
      </c>
      <c r="L687" s="8">
        <v>4249547</v>
      </c>
      <c r="M687" s="9">
        <f t="shared" si="40"/>
        <v>0.16000527584216648</v>
      </c>
      <c r="N687" s="8">
        <v>1990</v>
      </c>
      <c r="O687" s="8">
        <f t="shared" si="41"/>
        <v>26560783</v>
      </c>
      <c r="P687" s="8">
        <v>4251538</v>
      </c>
      <c r="Q687" s="9">
        <f t="shared" si="42"/>
        <v>0.16006824798802052</v>
      </c>
      <c r="R687" s="8">
        <v>991103</v>
      </c>
      <c r="S687" s="8">
        <v>1868795</v>
      </c>
      <c r="T687" s="8">
        <f t="shared" si="43"/>
        <v>2859898</v>
      </c>
      <c r="U687" s="8">
        <v>21766722</v>
      </c>
      <c r="V687" s="8">
        <v>9283516</v>
      </c>
      <c r="W687" s="8">
        <v>12483207</v>
      </c>
    </row>
    <row r="688" spans="1:23" x14ac:dyDescent="0.25">
      <c r="A688" s="4">
        <v>72</v>
      </c>
      <c r="B688" s="4">
        <v>6920130</v>
      </c>
      <c r="C688" t="s">
        <v>74</v>
      </c>
      <c r="D688" s="5">
        <v>2016</v>
      </c>
      <c r="E688" s="5" t="str">
        <f>VLOOKUP(C688,hospital_index!A:C,2, FALSE)</f>
        <v>B</v>
      </c>
      <c r="F688" s="5" t="str">
        <f>VLOOKUP(C688,hospital_index!A:C,3, FALSE)</f>
        <v>Yes</v>
      </c>
      <c r="G688" s="8">
        <v>54109946</v>
      </c>
      <c r="H688" s="8">
        <v>26522160</v>
      </c>
      <c r="I688" s="8">
        <v>817686</v>
      </c>
      <c r="J688" s="8">
        <v>27339846</v>
      </c>
      <c r="K688" s="8">
        <v>23167718</v>
      </c>
      <c r="L688" s="8">
        <v>4172128</v>
      </c>
      <c r="M688" s="9">
        <f t="shared" si="40"/>
        <v>0.1526024689385595</v>
      </c>
      <c r="N688" s="8">
        <v>-7805</v>
      </c>
      <c r="O688" s="8">
        <f t="shared" si="41"/>
        <v>27332041</v>
      </c>
      <c r="P688" s="8">
        <v>4164323</v>
      </c>
      <c r="Q688" s="9">
        <f t="shared" si="42"/>
        <v>0.15236048416581843</v>
      </c>
      <c r="R688" s="8">
        <v>893794</v>
      </c>
      <c r="S688" s="8">
        <v>2067351</v>
      </c>
      <c r="T688" s="8">
        <f t="shared" si="43"/>
        <v>2961145</v>
      </c>
      <c r="U688" s="8">
        <v>21988532</v>
      </c>
      <c r="V688" s="8">
        <v>9675550</v>
      </c>
      <c r="W688" s="8">
        <v>12312982</v>
      </c>
    </row>
    <row r="689" spans="1:23" x14ac:dyDescent="0.25">
      <c r="A689" s="4">
        <v>72</v>
      </c>
      <c r="B689" s="4">
        <v>6920130</v>
      </c>
      <c r="C689" t="s">
        <v>74</v>
      </c>
      <c r="D689" s="5">
        <v>2017</v>
      </c>
      <c r="E689" s="5" t="str">
        <f>VLOOKUP(C689,hospital_index!A:C,2, FALSE)</f>
        <v>B</v>
      </c>
      <c r="F689" s="5" t="str">
        <f>VLOOKUP(C689,hospital_index!A:C,3, FALSE)</f>
        <v>Yes</v>
      </c>
      <c r="G689" s="8">
        <v>55917678</v>
      </c>
      <c r="H689" s="8">
        <v>27179718</v>
      </c>
      <c r="I689" s="8">
        <v>446779</v>
      </c>
      <c r="J689" s="8">
        <v>27626498</v>
      </c>
      <c r="K689" s="8">
        <v>24728023</v>
      </c>
      <c r="L689" s="8">
        <v>2898475</v>
      </c>
      <c r="M689" s="9">
        <f t="shared" si="40"/>
        <v>0.10491648271887374</v>
      </c>
      <c r="N689" s="8">
        <v>-33019</v>
      </c>
      <c r="O689" s="8">
        <f t="shared" si="41"/>
        <v>27593479</v>
      </c>
      <c r="P689" s="8">
        <v>2865456</v>
      </c>
      <c r="Q689" s="9">
        <f t="shared" si="42"/>
        <v>0.10384540492338788</v>
      </c>
      <c r="R689" s="8">
        <v>898099</v>
      </c>
      <c r="S689" s="8">
        <v>2380276</v>
      </c>
      <c r="T689" s="8">
        <f t="shared" si="43"/>
        <v>3278375</v>
      </c>
      <c r="U689" s="8">
        <v>24617027</v>
      </c>
      <c r="V689" s="8">
        <v>10420165</v>
      </c>
      <c r="W689" s="8">
        <v>14196862</v>
      </c>
    </row>
    <row r="690" spans="1:23" x14ac:dyDescent="0.25">
      <c r="A690" s="4">
        <v>72</v>
      </c>
      <c r="B690" s="4">
        <v>6920130</v>
      </c>
      <c r="C690" t="s">
        <v>74</v>
      </c>
      <c r="D690" s="5">
        <v>2018</v>
      </c>
      <c r="E690" s="5" t="str">
        <f>VLOOKUP(C690,hospital_index!A:C,2, FALSE)</f>
        <v>B</v>
      </c>
      <c r="F690" s="5" t="str">
        <f>VLOOKUP(C690,hospital_index!A:C,3, FALSE)</f>
        <v>Yes</v>
      </c>
      <c r="G690" s="8">
        <v>57098620</v>
      </c>
      <c r="H690" s="8">
        <v>28501966</v>
      </c>
      <c r="I690" s="8">
        <v>540169</v>
      </c>
      <c r="J690" s="8">
        <v>29042135</v>
      </c>
      <c r="K690" s="8">
        <v>26230944</v>
      </c>
      <c r="L690" s="8">
        <v>2811191</v>
      </c>
      <c r="M690" s="9">
        <f t="shared" si="40"/>
        <v>9.6796981351405464E-2</v>
      </c>
      <c r="N690" s="8">
        <v>0</v>
      </c>
      <c r="O690" s="8">
        <f t="shared" si="41"/>
        <v>29042135</v>
      </c>
      <c r="P690" s="8">
        <v>2811191</v>
      </c>
      <c r="Q690" s="9">
        <f t="shared" si="42"/>
        <v>9.6796981351405464E-2</v>
      </c>
      <c r="R690" s="8">
        <v>1498888</v>
      </c>
      <c r="S690" s="8">
        <v>2319584</v>
      </c>
      <c r="T690" s="8">
        <f t="shared" si="43"/>
        <v>3818472</v>
      </c>
      <c r="U690" s="8">
        <v>25824122</v>
      </c>
      <c r="V690" s="8">
        <v>11850427</v>
      </c>
      <c r="W690" s="8">
        <v>13973695</v>
      </c>
    </row>
    <row r="691" spans="1:23" x14ac:dyDescent="0.25">
      <c r="A691" s="4">
        <v>73</v>
      </c>
      <c r="B691" s="4">
        <v>6920140</v>
      </c>
      <c r="C691" t="s">
        <v>75</v>
      </c>
      <c r="D691" s="5">
        <v>2006</v>
      </c>
      <c r="E691" s="5" t="str">
        <f>VLOOKUP(C691,hospital_index!A:C,2, FALSE)</f>
        <v>A</v>
      </c>
      <c r="F691" s="5" t="str">
        <f>VLOOKUP(C691,hospital_index!A:C,3, FALSE)</f>
        <v>Yes</v>
      </c>
      <c r="G691" s="8">
        <v>15092221</v>
      </c>
      <c r="H691" s="8">
        <v>10793852</v>
      </c>
      <c r="I691" s="8">
        <v>295329</v>
      </c>
      <c r="J691" s="8">
        <v>11089181</v>
      </c>
      <c r="K691" s="8">
        <v>10872244</v>
      </c>
      <c r="L691" s="8">
        <v>216937</v>
      </c>
      <c r="M691" s="9">
        <f t="shared" si="40"/>
        <v>1.9562941573412859E-2</v>
      </c>
      <c r="N691" s="8">
        <v>1678725</v>
      </c>
      <c r="O691" s="8">
        <f t="shared" si="41"/>
        <v>12767906</v>
      </c>
      <c r="P691" s="8">
        <v>1895661</v>
      </c>
      <c r="Q691" s="9">
        <f t="shared" si="42"/>
        <v>0.14847078291459853</v>
      </c>
      <c r="R691" s="8">
        <v>221163</v>
      </c>
      <c r="S691" s="8">
        <v>413964</v>
      </c>
      <c r="T691" s="8">
        <f t="shared" si="43"/>
        <v>635127</v>
      </c>
      <c r="U691" s="8" t="s">
        <v>21</v>
      </c>
      <c r="V691" s="8" t="s">
        <v>21</v>
      </c>
      <c r="W691" s="8" t="s">
        <v>21</v>
      </c>
    </row>
    <row r="692" spans="1:23" x14ac:dyDescent="0.25">
      <c r="A692" s="4">
        <v>73</v>
      </c>
      <c r="B692" s="4">
        <v>6920140</v>
      </c>
      <c r="C692" t="s">
        <v>75</v>
      </c>
      <c r="D692" s="5">
        <v>2007</v>
      </c>
      <c r="E692" s="5" t="str">
        <f>VLOOKUP(C692,hospital_index!A:C,2, FALSE)</f>
        <v>A</v>
      </c>
      <c r="F692" s="5" t="str">
        <f>VLOOKUP(C692,hospital_index!A:C,3, FALSE)</f>
        <v>Yes</v>
      </c>
      <c r="G692" s="8">
        <v>16390205</v>
      </c>
      <c r="H692" s="8">
        <v>12525462</v>
      </c>
      <c r="I692" s="8">
        <v>221034</v>
      </c>
      <c r="J692" s="8">
        <v>12746496</v>
      </c>
      <c r="K692" s="8">
        <v>12560087</v>
      </c>
      <c r="L692" s="8">
        <v>186409</v>
      </c>
      <c r="M692" s="9">
        <f t="shared" si="40"/>
        <v>1.4624332836255548E-2</v>
      </c>
      <c r="N692" s="8">
        <v>2244933</v>
      </c>
      <c r="O692" s="8">
        <f t="shared" si="41"/>
        <v>14991429</v>
      </c>
      <c r="P692" s="8">
        <v>2431342</v>
      </c>
      <c r="Q692" s="9">
        <f t="shared" si="42"/>
        <v>0.16218213754005706</v>
      </c>
      <c r="R692" s="8">
        <v>296548</v>
      </c>
      <c r="S692" s="8">
        <v>425135</v>
      </c>
      <c r="T692" s="8">
        <f t="shared" si="43"/>
        <v>721683</v>
      </c>
      <c r="U692" s="8">
        <v>32946356</v>
      </c>
      <c r="V692" s="8">
        <v>7222133</v>
      </c>
      <c r="W692" s="8">
        <v>25724223</v>
      </c>
    </row>
    <row r="693" spans="1:23" x14ac:dyDescent="0.25">
      <c r="A693" s="4">
        <v>73</v>
      </c>
      <c r="B693" s="4">
        <v>6920140</v>
      </c>
      <c r="C693" t="s">
        <v>75</v>
      </c>
      <c r="D693" s="5">
        <v>2008</v>
      </c>
      <c r="E693" s="5" t="str">
        <f>VLOOKUP(C693,hospital_index!A:C,2, FALSE)</f>
        <v>A</v>
      </c>
      <c r="F693" s="5" t="str">
        <f>VLOOKUP(C693,hospital_index!A:C,3, FALSE)</f>
        <v>Yes</v>
      </c>
      <c r="G693" s="8">
        <v>17578257</v>
      </c>
      <c r="H693" s="8">
        <v>13344525</v>
      </c>
      <c r="I693" s="8">
        <v>405538</v>
      </c>
      <c r="J693" s="8">
        <v>13750063</v>
      </c>
      <c r="K693" s="8">
        <v>14069661</v>
      </c>
      <c r="L693" s="8">
        <v>-319598</v>
      </c>
      <c r="M693" s="9">
        <f t="shared" si="40"/>
        <v>-2.3243384412129604E-2</v>
      </c>
      <c r="N693" s="8">
        <v>516988</v>
      </c>
      <c r="O693" s="8">
        <f t="shared" si="41"/>
        <v>14267051</v>
      </c>
      <c r="P693" s="8">
        <v>197390</v>
      </c>
      <c r="Q693" s="9">
        <f t="shared" si="42"/>
        <v>1.3835374948894485E-2</v>
      </c>
      <c r="R693" s="8">
        <v>145321</v>
      </c>
      <c r="S693" s="8">
        <v>528096</v>
      </c>
      <c r="T693" s="8">
        <f t="shared" si="43"/>
        <v>673417</v>
      </c>
      <c r="U693" s="8">
        <v>33159504</v>
      </c>
      <c r="V693" s="8">
        <v>8971361</v>
      </c>
      <c r="W693" s="8">
        <v>24188143</v>
      </c>
    </row>
    <row r="694" spans="1:23" x14ac:dyDescent="0.25">
      <c r="A694" s="4">
        <v>73</v>
      </c>
      <c r="B694" s="4">
        <v>6920140</v>
      </c>
      <c r="C694" t="s">
        <v>75</v>
      </c>
      <c r="D694" s="5">
        <v>2009</v>
      </c>
      <c r="E694" s="5" t="str">
        <f>VLOOKUP(C694,hospital_index!A:C,2, FALSE)</f>
        <v>A</v>
      </c>
      <c r="F694" s="5" t="str">
        <f>VLOOKUP(C694,hospital_index!A:C,3, FALSE)</f>
        <v>Yes</v>
      </c>
      <c r="G694" s="8">
        <v>17798163</v>
      </c>
      <c r="H694" s="8">
        <v>13578678</v>
      </c>
      <c r="I694" s="8">
        <v>242414</v>
      </c>
      <c r="J694" s="8">
        <v>13821092</v>
      </c>
      <c r="K694" s="8">
        <v>14812642</v>
      </c>
      <c r="L694" s="8">
        <v>-991550</v>
      </c>
      <c r="M694" s="9">
        <f t="shared" si="40"/>
        <v>-7.1741798694343398E-2</v>
      </c>
      <c r="N694" s="8">
        <v>610461</v>
      </c>
      <c r="O694" s="8">
        <f t="shared" si="41"/>
        <v>14431553</v>
      </c>
      <c r="P694" s="8">
        <v>-381089</v>
      </c>
      <c r="Q694" s="9">
        <f t="shared" si="42"/>
        <v>-2.6406652146168885E-2</v>
      </c>
      <c r="R694" s="8">
        <v>257838</v>
      </c>
      <c r="S694" s="8">
        <v>253488</v>
      </c>
      <c r="T694" s="8">
        <f t="shared" si="43"/>
        <v>511326</v>
      </c>
      <c r="U694" s="8">
        <v>33515265</v>
      </c>
      <c r="V694" s="8">
        <v>10672967</v>
      </c>
      <c r="W694" s="8">
        <v>22842298</v>
      </c>
    </row>
    <row r="695" spans="1:23" x14ac:dyDescent="0.25">
      <c r="A695" s="4">
        <v>73</v>
      </c>
      <c r="B695" s="4">
        <v>6920140</v>
      </c>
      <c r="C695" t="s">
        <v>75</v>
      </c>
      <c r="D695" s="5">
        <v>2010</v>
      </c>
      <c r="E695" s="5" t="str">
        <f>VLOOKUP(C695,hospital_index!A:C,2, FALSE)</f>
        <v>A</v>
      </c>
      <c r="F695" s="5" t="str">
        <f>VLOOKUP(C695,hospital_index!A:C,3, FALSE)</f>
        <v>Yes</v>
      </c>
      <c r="G695" s="8">
        <v>20976786</v>
      </c>
      <c r="H695" s="8">
        <v>16814151</v>
      </c>
      <c r="I695" s="8">
        <v>191199</v>
      </c>
      <c r="J695" s="8">
        <v>17005350</v>
      </c>
      <c r="K695" s="8">
        <v>15769247</v>
      </c>
      <c r="L695" s="8">
        <v>1236103</v>
      </c>
      <c r="M695" s="9">
        <f t="shared" si="40"/>
        <v>7.2689065499975003E-2</v>
      </c>
      <c r="N695" s="8">
        <v>-707032</v>
      </c>
      <c r="O695" s="8">
        <f t="shared" si="41"/>
        <v>16298318</v>
      </c>
      <c r="P695" s="8">
        <v>529071</v>
      </c>
      <c r="Q695" s="9">
        <f t="shared" si="42"/>
        <v>3.2461693286386976E-2</v>
      </c>
      <c r="R695" s="8">
        <v>256780</v>
      </c>
      <c r="S695" s="8">
        <v>737701</v>
      </c>
      <c r="T695" s="8">
        <f t="shared" si="43"/>
        <v>994481</v>
      </c>
      <c r="U695" s="8">
        <v>28141247</v>
      </c>
      <c r="V695" s="8">
        <v>7282164</v>
      </c>
      <c r="W695" s="8">
        <v>20859083</v>
      </c>
    </row>
    <row r="696" spans="1:23" x14ac:dyDescent="0.25">
      <c r="A696" s="4">
        <v>73</v>
      </c>
      <c r="B696" s="4">
        <v>6920140</v>
      </c>
      <c r="C696" t="s">
        <v>75</v>
      </c>
      <c r="D696" s="5">
        <v>2011</v>
      </c>
      <c r="E696" s="5" t="str">
        <f>VLOOKUP(C696,hospital_index!A:C,2, FALSE)</f>
        <v>A</v>
      </c>
      <c r="F696" s="5" t="str">
        <f>VLOOKUP(C696,hospital_index!A:C,3, FALSE)</f>
        <v>Yes</v>
      </c>
      <c r="G696" s="8">
        <v>20718679</v>
      </c>
      <c r="H696" s="8">
        <v>15277047</v>
      </c>
      <c r="I696" s="8">
        <v>315089</v>
      </c>
      <c r="J696" s="8">
        <v>15592136</v>
      </c>
      <c r="K696" s="8">
        <v>16328771</v>
      </c>
      <c r="L696" s="8">
        <v>-736635</v>
      </c>
      <c r="M696" s="9">
        <f t="shared" si="40"/>
        <v>-4.7244008133330802E-2</v>
      </c>
      <c r="N696" s="8">
        <v>597864</v>
      </c>
      <c r="O696" s="8">
        <f t="shared" si="41"/>
        <v>16190000</v>
      </c>
      <c r="P696" s="8">
        <v>-138771</v>
      </c>
      <c r="Q696" s="9">
        <f t="shared" si="42"/>
        <v>-8.5714021000617667E-3</v>
      </c>
      <c r="R696" s="8">
        <v>388757</v>
      </c>
      <c r="S696" s="8">
        <v>454669</v>
      </c>
      <c r="T696" s="8">
        <f t="shared" si="43"/>
        <v>843426</v>
      </c>
      <c r="U696" s="8">
        <v>29215081</v>
      </c>
      <c r="V696" s="8">
        <v>8835659</v>
      </c>
      <c r="W696" s="8">
        <v>20379422</v>
      </c>
    </row>
    <row r="697" spans="1:23" x14ac:dyDescent="0.25">
      <c r="A697" s="4">
        <v>73</v>
      </c>
      <c r="B697" s="4">
        <v>6920140</v>
      </c>
      <c r="C697" t="s">
        <v>75</v>
      </c>
      <c r="D697" s="5">
        <v>2012</v>
      </c>
      <c r="E697" s="5" t="str">
        <f>VLOOKUP(C697,hospital_index!A:C,2, FALSE)</f>
        <v>A</v>
      </c>
      <c r="F697" s="5" t="str">
        <f>VLOOKUP(C697,hospital_index!A:C,3, FALSE)</f>
        <v>Yes</v>
      </c>
      <c r="G697" s="8">
        <v>20826547</v>
      </c>
      <c r="H697" s="8">
        <v>17053133</v>
      </c>
      <c r="I697" s="8">
        <v>352019</v>
      </c>
      <c r="J697" s="8">
        <v>17405152</v>
      </c>
      <c r="K697" s="8">
        <v>17137002</v>
      </c>
      <c r="L697" s="8">
        <v>268150</v>
      </c>
      <c r="M697" s="9">
        <f t="shared" si="40"/>
        <v>1.540635784163218E-2</v>
      </c>
      <c r="N697" s="8">
        <v>1238571</v>
      </c>
      <c r="O697" s="8">
        <f t="shared" si="41"/>
        <v>18643723</v>
      </c>
      <c r="P697" s="8">
        <v>1506721</v>
      </c>
      <c r="Q697" s="9">
        <f t="shared" si="42"/>
        <v>8.0816530046064303E-2</v>
      </c>
      <c r="R697" s="8">
        <v>346608</v>
      </c>
      <c r="S697" s="8">
        <v>381035</v>
      </c>
      <c r="T697" s="8">
        <f t="shared" si="43"/>
        <v>727643</v>
      </c>
      <c r="U697" s="8">
        <v>34636705</v>
      </c>
      <c r="V697" s="8">
        <v>10219883</v>
      </c>
      <c r="W697" s="8">
        <v>24416822</v>
      </c>
    </row>
    <row r="698" spans="1:23" x14ac:dyDescent="0.25">
      <c r="A698" s="4">
        <v>73</v>
      </c>
      <c r="B698" s="4">
        <v>6920140</v>
      </c>
      <c r="C698" t="s">
        <v>75</v>
      </c>
      <c r="D698" s="5">
        <v>2013</v>
      </c>
      <c r="E698" s="5" t="str">
        <f>VLOOKUP(C698,hospital_index!A:C,2, FALSE)</f>
        <v>A</v>
      </c>
      <c r="F698" s="5" t="str">
        <f>VLOOKUP(C698,hospital_index!A:C,3, FALSE)</f>
        <v>Yes</v>
      </c>
      <c r="G698" s="8">
        <v>22546375</v>
      </c>
      <c r="H698" s="8">
        <v>16647742</v>
      </c>
      <c r="I698" s="8">
        <v>556560</v>
      </c>
      <c r="J698" s="8">
        <v>17204302</v>
      </c>
      <c r="K698" s="8">
        <v>17422966</v>
      </c>
      <c r="L698" s="8">
        <v>-218664</v>
      </c>
      <c r="M698" s="9">
        <f t="shared" si="40"/>
        <v>-1.2709844316845869E-2</v>
      </c>
      <c r="N698" s="8">
        <v>378018</v>
      </c>
      <c r="O698" s="8">
        <f t="shared" si="41"/>
        <v>17582320</v>
      </c>
      <c r="P698" s="8">
        <v>159354</v>
      </c>
      <c r="Q698" s="9">
        <f t="shared" si="42"/>
        <v>9.0633090513652353E-3</v>
      </c>
      <c r="R698" s="8">
        <v>296949</v>
      </c>
      <c r="S698" s="8">
        <v>503827</v>
      </c>
      <c r="T698" s="8">
        <f t="shared" si="43"/>
        <v>800776</v>
      </c>
      <c r="U698" s="8">
        <v>39850308</v>
      </c>
      <c r="V698" s="8">
        <v>12084990</v>
      </c>
      <c r="W698" s="8">
        <v>27765318</v>
      </c>
    </row>
    <row r="699" spans="1:23" x14ac:dyDescent="0.25">
      <c r="A699" s="4">
        <v>73</v>
      </c>
      <c r="B699" s="4">
        <v>6920140</v>
      </c>
      <c r="C699" t="s">
        <v>75</v>
      </c>
      <c r="D699" s="5">
        <v>2014</v>
      </c>
      <c r="E699" s="5" t="str">
        <f>VLOOKUP(C699,hospital_index!A:C,2, FALSE)</f>
        <v>A</v>
      </c>
      <c r="F699" s="5" t="str">
        <f>VLOOKUP(C699,hospital_index!A:C,3, FALSE)</f>
        <v>Yes</v>
      </c>
      <c r="G699" s="8">
        <v>21025891</v>
      </c>
      <c r="H699" s="8">
        <v>16110853</v>
      </c>
      <c r="I699" s="8">
        <v>453062</v>
      </c>
      <c r="J699" s="8">
        <v>16563915</v>
      </c>
      <c r="K699" s="8">
        <v>16153822</v>
      </c>
      <c r="L699" s="8">
        <v>410093</v>
      </c>
      <c r="M699" s="9">
        <f t="shared" si="40"/>
        <v>2.4758216882904797E-2</v>
      </c>
      <c r="N699" s="8">
        <v>246445</v>
      </c>
      <c r="O699" s="8">
        <f t="shared" si="41"/>
        <v>16810360</v>
      </c>
      <c r="P699" s="8">
        <v>656538</v>
      </c>
      <c r="Q699" s="9">
        <f t="shared" si="42"/>
        <v>3.9055558596008649E-2</v>
      </c>
      <c r="R699" s="8">
        <v>224609</v>
      </c>
      <c r="S699" s="8">
        <v>277962</v>
      </c>
      <c r="T699" s="8">
        <f t="shared" si="43"/>
        <v>502571</v>
      </c>
      <c r="U699" s="8">
        <v>35648847</v>
      </c>
      <c r="V699" s="8">
        <v>13809292</v>
      </c>
      <c r="W699" s="8">
        <v>21839555</v>
      </c>
    </row>
    <row r="700" spans="1:23" x14ac:dyDescent="0.25">
      <c r="A700" s="4">
        <v>73</v>
      </c>
      <c r="B700" s="4">
        <v>6920140</v>
      </c>
      <c r="C700" t="s">
        <v>75</v>
      </c>
      <c r="D700" s="5">
        <v>2015</v>
      </c>
      <c r="E700" s="5" t="str">
        <f>VLOOKUP(C700,hospital_index!A:C,2, FALSE)</f>
        <v>A</v>
      </c>
      <c r="F700" s="5" t="str">
        <f>VLOOKUP(C700,hospital_index!A:C,3, FALSE)</f>
        <v>Yes</v>
      </c>
      <c r="G700" s="8">
        <v>23295284</v>
      </c>
      <c r="H700" s="8">
        <v>17493800</v>
      </c>
      <c r="I700" s="8">
        <v>425118</v>
      </c>
      <c r="J700" s="8">
        <v>17918918</v>
      </c>
      <c r="K700" s="8">
        <v>16909655</v>
      </c>
      <c r="L700" s="8">
        <v>1009263</v>
      </c>
      <c r="M700" s="9">
        <f t="shared" si="40"/>
        <v>5.6323880716458441E-2</v>
      </c>
      <c r="N700" s="8">
        <v>502032</v>
      </c>
      <c r="O700" s="8">
        <f t="shared" si="41"/>
        <v>18420950</v>
      </c>
      <c r="P700" s="8">
        <v>1511295</v>
      </c>
      <c r="Q700" s="9">
        <f t="shared" si="42"/>
        <v>8.2042185663605841E-2</v>
      </c>
      <c r="R700" s="8">
        <v>121479</v>
      </c>
      <c r="S700" s="8">
        <v>182682</v>
      </c>
      <c r="T700" s="8">
        <f t="shared" si="43"/>
        <v>304161</v>
      </c>
      <c r="U700" s="8">
        <v>36068772</v>
      </c>
      <c r="V700" s="8">
        <v>16060791</v>
      </c>
      <c r="W700" s="8">
        <v>20007981</v>
      </c>
    </row>
    <row r="701" spans="1:23" x14ac:dyDescent="0.25">
      <c r="A701" s="4">
        <v>73</v>
      </c>
      <c r="B701" s="4">
        <v>6920140</v>
      </c>
      <c r="C701" t="s">
        <v>75</v>
      </c>
      <c r="D701" s="5">
        <v>2016</v>
      </c>
      <c r="E701" s="5" t="str">
        <f>VLOOKUP(C701,hospital_index!A:C,2, FALSE)</f>
        <v>A</v>
      </c>
      <c r="F701" s="5" t="str">
        <f>VLOOKUP(C701,hospital_index!A:C,3, FALSE)</f>
        <v>Yes</v>
      </c>
      <c r="G701" s="8">
        <v>27697668</v>
      </c>
      <c r="H701" s="8">
        <v>19899949</v>
      </c>
      <c r="I701" s="8">
        <v>535186</v>
      </c>
      <c r="J701" s="8">
        <v>20435135</v>
      </c>
      <c r="K701" s="8">
        <v>19352001</v>
      </c>
      <c r="L701" s="8">
        <v>1083134</v>
      </c>
      <c r="M701" s="9">
        <f t="shared" si="40"/>
        <v>5.3003515758520803E-2</v>
      </c>
      <c r="N701" s="8">
        <v>163295</v>
      </c>
      <c r="O701" s="8">
        <f t="shared" si="41"/>
        <v>20598430</v>
      </c>
      <c r="P701" s="8">
        <v>1246429</v>
      </c>
      <c r="Q701" s="9">
        <f t="shared" si="42"/>
        <v>6.0510873886990418E-2</v>
      </c>
      <c r="R701" s="8">
        <v>150257</v>
      </c>
      <c r="S701" s="8">
        <v>342646</v>
      </c>
      <c r="T701" s="8">
        <f t="shared" si="43"/>
        <v>492903</v>
      </c>
      <c r="U701" s="8">
        <v>37395316</v>
      </c>
      <c r="V701" s="8">
        <v>17338227</v>
      </c>
      <c r="W701" s="8">
        <v>20057089</v>
      </c>
    </row>
    <row r="702" spans="1:23" x14ac:dyDescent="0.25">
      <c r="A702" s="4">
        <v>73</v>
      </c>
      <c r="B702" s="4">
        <v>6920140</v>
      </c>
      <c r="C702" t="s">
        <v>75</v>
      </c>
      <c r="D702" s="5">
        <v>2017</v>
      </c>
      <c r="E702" s="5" t="str">
        <f>VLOOKUP(C702,hospital_index!A:C,2, FALSE)</f>
        <v>A</v>
      </c>
      <c r="F702" s="5" t="str">
        <f>VLOOKUP(C702,hospital_index!A:C,3, FALSE)</f>
        <v>Yes</v>
      </c>
      <c r="G702" s="8">
        <v>31330277</v>
      </c>
      <c r="H702" s="8">
        <v>21345395</v>
      </c>
      <c r="I702" s="8">
        <v>770319</v>
      </c>
      <c r="J702" s="8">
        <v>22115714</v>
      </c>
      <c r="K702" s="8">
        <v>20982874</v>
      </c>
      <c r="L702" s="8">
        <v>1132840</v>
      </c>
      <c r="M702" s="9">
        <f t="shared" si="40"/>
        <v>5.1223306649742353E-2</v>
      </c>
      <c r="N702" s="8">
        <v>483601</v>
      </c>
      <c r="O702" s="8">
        <f t="shared" si="41"/>
        <v>22599315</v>
      </c>
      <c r="P702" s="8">
        <v>1616441</v>
      </c>
      <c r="Q702" s="9">
        <f t="shared" si="42"/>
        <v>7.1526105990380687E-2</v>
      </c>
      <c r="R702" s="8">
        <v>314062</v>
      </c>
      <c r="S702" s="8">
        <v>364586</v>
      </c>
      <c r="T702" s="8">
        <f t="shared" si="43"/>
        <v>678648</v>
      </c>
      <c r="U702" s="8">
        <v>37788915</v>
      </c>
      <c r="V702" s="8">
        <v>19557085</v>
      </c>
      <c r="W702" s="8">
        <v>18231830</v>
      </c>
    </row>
    <row r="703" spans="1:23" x14ac:dyDescent="0.25">
      <c r="A703" s="4">
        <v>73</v>
      </c>
      <c r="B703" s="4">
        <v>6920140</v>
      </c>
      <c r="C703" t="s">
        <v>75</v>
      </c>
      <c r="D703" s="5">
        <v>2018</v>
      </c>
      <c r="E703" s="5" t="str">
        <f>VLOOKUP(C703,hospital_index!A:C,2, FALSE)</f>
        <v>A</v>
      </c>
      <c r="F703" s="5" t="str">
        <f>VLOOKUP(C703,hospital_index!A:C,3, FALSE)</f>
        <v>Yes</v>
      </c>
      <c r="G703" s="8">
        <v>34880021</v>
      </c>
      <c r="H703" s="8">
        <v>22884209</v>
      </c>
      <c r="I703" s="8">
        <v>1031424</v>
      </c>
      <c r="J703" s="8">
        <v>23915633</v>
      </c>
      <c r="K703" s="8">
        <v>21827562</v>
      </c>
      <c r="L703" s="8">
        <v>2088071</v>
      </c>
      <c r="M703" s="9">
        <f t="shared" si="40"/>
        <v>8.7309878019954559E-2</v>
      </c>
      <c r="N703" s="8">
        <v>868678</v>
      </c>
      <c r="O703" s="8">
        <f t="shared" si="41"/>
        <v>24784311</v>
      </c>
      <c r="P703" s="8">
        <v>2956749</v>
      </c>
      <c r="Q703" s="9">
        <f t="shared" si="42"/>
        <v>0.1192992211887593</v>
      </c>
      <c r="R703" s="8">
        <v>310732</v>
      </c>
      <c r="S703" s="8">
        <v>395282</v>
      </c>
      <c r="T703" s="8">
        <f t="shared" si="43"/>
        <v>706014</v>
      </c>
      <c r="U703" s="8">
        <v>38066593</v>
      </c>
      <c r="V703" s="8">
        <v>21367471</v>
      </c>
      <c r="W703" s="8">
        <v>16699122</v>
      </c>
    </row>
    <row r="704" spans="1:23" x14ac:dyDescent="0.25">
      <c r="A704" s="4">
        <v>74</v>
      </c>
      <c r="B704" s="4">
        <v>6920350</v>
      </c>
      <c r="C704" t="s">
        <v>76</v>
      </c>
      <c r="D704" s="5">
        <v>2006</v>
      </c>
      <c r="E704" s="5" t="str">
        <f>VLOOKUP(C704,hospital_index!A:C,2, FALSE)</f>
        <v>DRG</v>
      </c>
      <c r="F704" s="5" t="str">
        <f>VLOOKUP(C704,hospital_index!A:C,3, FALSE)</f>
        <v>No</v>
      </c>
      <c r="G704" s="8">
        <v>138387959</v>
      </c>
      <c r="H704" s="8">
        <v>73641875</v>
      </c>
      <c r="I704" s="8">
        <v>3740994</v>
      </c>
      <c r="J704" s="8">
        <v>77382869</v>
      </c>
      <c r="K704" s="8">
        <v>78207101</v>
      </c>
      <c r="L704" s="8">
        <v>-824252</v>
      </c>
      <c r="M704" s="9">
        <f t="shared" si="40"/>
        <v>-1.06516081744139E-2</v>
      </c>
      <c r="N704" s="8">
        <v>776086</v>
      </c>
      <c r="O704" s="8">
        <f t="shared" si="41"/>
        <v>78158955</v>
      </c>
      <c r="P704" s="8">
        <v>-48166</v>
      </c>
      <c r="Q704" s="9">
        <f t="shared" si="42"/>
        <v>-6.1625695993504522E-4</v>
      </c>
      <c r="R704" s="8">
        <v>1537032</v>
      </c>
      <c r="S704" s="8">
        <v>6003825</v>
      </c>
      <c r="T704" s="8">
        <f t="shared" si="43"/>
        <v>7540857</v>
      </c>
      <c r="U704" s="8" t="s">
        <v>21</v>
      </c>
      <c r="V704" s="8" t="s">
        <v>21</v>
      </c>
      <c r="W704" s="8" t="s">
        <v>21</v>
      </c>
    </row>
    <row r="705" spans="1:23" x14ac:dyDescent="0.25">
      <c r="A705" s="4">
        <v>74</v>
      </c>
      <c r="B705" s="4">
        <v>6920350</v>
      </c>
      <c r="C705" t="s">
        <v>76</v>
      </c>
      <c r="D705" s="5">
        <v>2007</v>
      </c>
      <c r="E705" s="5" t="str">
        <f>VLOOKUP(C705,hospital_index!A:C,2, FALSE)</f>
        <v>DRG</v>
      </c>
      <c r="F705" s="5" t="str">
        <f>VLOOKUP(C705,hospital_index!A:C,3, FALSE)</f>
        <v>No</v>
      </c>
      <c r="G705" s="8">
        <v>153227540</v>
      </c>
      <c r="H705" s="8">
        <v>77749811</v>
      </c>
      <c r="I705" s="8">
        <v>3695198</v>
      </c>
      <c r="J705" s="8">
        <v>81445009</v>
      </c>
      <c r="K705" s="8">
        <v>81689463</v>
      </c>
      <c r="L705" s="8">
        <v>-244454</v>
      </c>
      <c r="M705" s="9">
        <f t="shared" si="40"/>
        <v>-3.0014607770501934E-3</v>
      </c>
      <c r="N705" s="8">
        <v>1701723</v>
      </c>
      <c r="O705" s="8">
        <f t="shared" si="41"/>
        <v>83146732</v>
      </c>
      <c r="P705" s="8">
        <v>1457269</v>
      </c>
      <c r="Q705" s="9">
        <f t="shared" si="42"/>
        <v>1.7526473560019171E-2</v>
      </c>
      <c r="R705" s="8">
        <v>2529501</v>
      </c>
      <c r="S705" s="8">
        <v>7281326</v>
      </c>
      <c r="T705" s="8">
        <f t="shared" si="43"/>
        <v>9810827</v>
      </c>
      <c r="U705" s="8">
        <v>116523229</v>
      </c>
      <c r="V705" s="8">
        <v>54156851</v>
      </c>
      <c r="W705" s="8">
        <v>62366378</v>
      </c>
    </row>
    <row r="706" spans="1:23" x14ac:dyDescent="0.25">
      <c r="A706" s="4">
        <v>74</v>
      </c>
      <c r="B706" s="4">
        <v>6920350</v>
      </c>
      <c r="C706" t="s">
        <v>76</v>
      </c>
      <c r="D706" s="5">
        <v>2008</v>
      </c>
      <c r="E706" s="5" t="str">
        <f>VLOOKUP(C706,hospital_index!A:C,2, FALSE)</f>
        <v>DRG</v>
      </c>
      <c r="F706" s="5" t="str">
        <f>VLOOKUP(C706,hospital_index!A:C,3, FALSE)</f>
        <v>No</v>
      </c>
      <c r="G706" s="8">
        <v>166801466</v>
      </c>
      <c r="H706" s="8">
        <v>82697330</v>
      </c>
      <c r="I706" s="8">
        <v>3838101</v>
      </c>
      <c r="J706" s="8">
        <v>86535431</v>
      </c>
      <c r="K706" s="8">
        <v>85924615</v>
      </c>
      <c r="L706" s="8">
        <v>794521</v>
      </c>
      <c r="M706" s="9">
        <f t="shared" si="40"/>
        <v>9.1814530859619797E-3</v>
      </c>
      <c r="N706" s="8">
        <v>183705</v>
      </c>
      <c r="O706" s="8">
        <f t="shared" si="41"/>
        <v>86719136</v>
      </c>
      <c r="P706" s="8">
        <v>794520</v>
      </c>
      <c r="Q706" s="9">
        <f t="shared" si="42"/>
        <v>9.1619916508393264E-3</v>
      </c>
      <c r="R706" s="8">
        <v>2579528</v>
      </c>
      <c r="S706" s="8">
        <v>5750630</v>
      </c>
      <c r="T706" s="8">
        <f t="shared" si="43"/>
        <v>8330158</v>
      </c>
    </row>
    <row r="707" spans="1:23" x14ac:dyDescent="0.25">
      <c r="A707" s="4">
        <v>74</v>
      </c>
      <c r="B707" s="4">
        <v>6920350</v>
      </c>
      <c r="C707" t="s">
        <v>76</v>
      </c>
      <c r="D707" s="5">
        <v>2009</v>
      </c>
      <c r="E707" s="5" t="str">
        <f>VLOOKUP(C707,hospital_index!A:C,2, FALSE)</f>
        <v>DRG</v>
      </c>
      <c r="F707" s="5" t="str">
        <f>VLOOKUP(C707,hospital_index!A:C,3, FALSE)</f>
        <v>No</v>
      </c>
      <c r="G707" s="8">
        <v>192731015</v>
      </c>
      <c r="H707" s="8">
        <v>95850919</v>
      </c>
      <c r="I707" s="8">
        <v>3359702</v>
      </c>
      <c r="J707" s="8">
        <v>99210621</v>
      </c>
      <c r="K707" s="8">
        <v>97630490</v>
      </c>
      <c r="L707" s="8">
        <v>1580131</v>
      </c>
      <c r="M707" s="9">
        <f t="shared" ref="M707:M767" si="44">L707/J707</f>
        <v>1.5927034666983891E-2</v>
      </c>
      <c r="N707" s="8">
        <v>-1222358</v>
      </c>
      <c r="O707" s="8">
        <f t="shared" ref="O707:O767" si="45">J707+N707</f>
        <v>97988263</v>
      </c>
      <c r="P707" s="8">
        <v>357773</v>
      </c>
      <c r="Q707" s="9">
        <f t="shared" ref="Q707:Q767" si="46">P707/O707</f>
        <v>3.651182182911029E-3</v>
      </c>
      <c r="R707" s="8">
        <v>4368067</v>
      </c>
      <c r="S707" s="8">
        <v>6136268</v>
      </c>
      <c r="T707" s="8">
        <f t="shared" ref="T707:T767" si="47">R707+S707</f>
        <v>10504335</v>
      </c>
      <c r="U707" s="8">
        <v>116787251</v>
      </c>
      <c r="V707" s="8">
        <v>64526906</v>
      </c>
      <c r="W707" s="8">
        <v>52260345</v>
      </c>
    </row>
    <row r="708" spans="1:23" x14ac:dyDescent="0.25">
      <c r="A708" s="4">
        <v>74</v>
      </c>
      <c r="B708" s="4">
        <v>6920350</v>
      </c>
      <c r="C708" t="s">
        <v>76</v>
      </c>
      <c r="D708" s="5">
        <v>2010</v>
      </c>
      <c r="E708" s="5" t="str">
        <f>VLOOKUP(C708,hospital_index!A:C,2, FALSE)</f>
        <v>DRG</v>
      </c>
      <c r="F708" s="5" t="str">
        <f>VLOOKUP(C708,hospital_index!A:C,3, FALSE)</f>
        <v>No</v>
      </c>
      <c r="G708" s="8">
        <v>195500619</v>
      </c>
      <c r="H708" s="8">
        <v>90722264</v>
      </c>
      <c r="I708" s="8">
        <v>3955996</v>
      </c>
      <c r="J708" s="8">
        <v>94678260</v>
      </c>
      <c r="K708" s="8">
        <v>98886468</v>
      </c>
      <c r="L708" s="8">
        <v>-4208207</v>
      </c>
      <c r="M708" s="9">
        <f t="shared" si="44"/>
        <v>-4.4447447597790665E-2</v>
      </c>
      <c r="N708" s="8">
        <v>908715</v>
      </c>
      <c r="O708" s="8">
        <f t="shared" si="45"/>
        <v>95586975</v>
      </c>
      <c r="P708" s="8">
        <v>-3299493</v>
      </c>
      <c r="Q708" s="9">
        <f t="shared" si="46"/>
        <v>-3.4518228032637294E-2</v>
      </c>
      <c r="R708" s="8">
        <v>14935604</v>
      </c>
      <c r="S708" s="8">
        <v>4376345</v>
      </c>
      <c r="T708" s="8">
        <f t="shared" si="47"/>
        <v>19311949</v>
      </c>
      <c r="U708" s="8">
        <v>119478770</v>
      </c>
      <c r="V708" s="8">
        <v>70843514</v>
      </c>
      <c r="W708" s="8">
        <v>48635256</v>
      </c>
    </row>
    <row r="709" spans="1:23" x14ac:dyDescent="0.25">
      <c r="A709" s="4">
        <v>74</v>
      </c>
      <c r="B709" s="4">
        <v>6920350</v>
      </c>
      <c r="C709" t="s">
        <v>76</v>
      </c>
      <c r="D709" s="5">
        <v>2011</v>
      </c>
      <c r="E709" s="5" t="str">
        <f>VLOOKUP(C709,hospital_index!A:C,2, FALSE)</f>
        <v>DRG</v>
      </c>
      <c r="F709" s="5" t="str">
        <f>VLOOKUP(C709,hospital_index!A:C,3, FALSE)</f>
        <v>No</v>
      </c>
      <c r="G709" s="8">
        <v>173264537</v>
      </c>
      <c r="H709" s="8">
        <v>90689499</v>
      </c>
      <c r="I709" s="8">
        <v>4429708</v>
      </c>
      <c r="J709" s="8">
        <v>95119208</v>
      </c>
      <c r="K709" s="8">
        <v>99729824</v>
      </c>
      <c r="L709" s="8">
        <v>-4610616</v>
      </c>
      <c r="M709" s="9">
        <f t="shared" si="44"/>
        <v>-4.8471976343621367E-2</v>
      </c>
      <c r="N709" s="8">
        <v>-1379446</v>
      </c>
      <c r="O709" s="8">
        <f t="shared" si="45"/>
        <v>93739762</v>
      </c>
      <c r="P709" s="8">
        <v>-5990062</v>
      </c>
      <c r="Q709" s="9">
        <f t="shared" si="46"/>
        <v>-6.3900972993722771E-2</v>
      </c>
      <c r="R709" s="8">
        <v>7900099</v>
      </c>
      <c r="S709" s="8">
        <v>4763969</v>
      </c>
      <c r="T709" s="8">
        <f t="shared" si="47"/>
        <v>12664068</v>
      </c>
      <c r="U709" s="8">
        <v>125787588</v>
      </c>
      <c r="V709" s="8">
        <v>76656912</v>
      </c>
      <c r="W709" s="8">
        <v>49130676</v>
      </c>
    </row>
    <row r="710" spans="1:23" x14ac:dyDescent="0.25">
      <c r="A710" s="4">
        <v>74</v>
      </c>
      <c r="B710" s="4">
        <v>6920350</v>
      </c>
      <c r="C710" t="s">
        <v>76</v>
      </c>
      <c r="D710" s="5">
        <v>2012</v>
      </c>
      <c r="E710" s="5" t="str">
        <f>VLOOKUP(C710,hospital_index!A:C,2, FALSE)</f>
        <v>DRG</v>
      </c>
      <c r="F710" s="5" t="str">
        <f>VLOOKUP(C710,hospital_index!A:C,3, FALSE)</f>
        <v>No</v>
      </c>
      <c r="G710" s="8">
        <v>181678362</v>
      </c>
      <c r="H710" s="8">
        <v>88847500</v>
      </c>
      <c r="I710" s="8">
        <v>3227656</v>
      </c>
      <c r="J710" s="8">
        <v>92075156</v>
      </c>
      <c r="K710" s="8">
        <v>92071722</v>
      </c>
      <c r="L710" s="8">
        <v>3434</v>
      </c>
      <c r="M710" s="9">
        <f t="shared" si="44"/>
        <v>3.7295619678341899E-5</v>
      </c>
      <c r="N710" s="8">
        <v>0</v>
      </c>
      <c r="O710" s="8">
        <f t="shared" si="45"/>
        <v>92075156</v>
      </c>
      <c r="P710" s="8">
        <v>3434</v>
      </c>
      <c r="Q710" s="9">
        <f t="shared" si="46"/>
        <v>3.7295619678341899E-5</v>
      </c>
      <c r="R710" s="8">
        <v>7828581</v>
      </c>
      <c r="S710" s="8">
        <v>5289214</v>
      </c>
      <c r="T710" s="8">
        <f t="shared" si="47"/>
        <v>13117795</v>
      </c>
      <c r="U710" s="8">
        <v>128814417</v>
      </c>
      <c r="V710" s="8">
        <v>82426394</v>
      </c>
      <c r="W710" s="8">
        <v>46388023</v>
      </c>
    </row>
    <row r="711" spans="1:23" x14ac:dyDescent="0.25">
      <c r="A711" s="4">
        <v>74</v>
      </c>
      <c r="B711" s="4">
        <v>6920350</v>
      </c>
      <c r="C711" t="s">
        <v>76</v>
      </c>
      <c r="D711" s="5">
        <v>2013</v>
      </c>
      <c r="E711" s="5" t="str">
        <f>VLOOKUP(C711,hospital_index!A:C,2, FALSE)</f>
        <v>DRG</v>
      </c>
      <c r="F711" s="5" t="str">
        <f>VLOOKUP(C711,hospital_index!A:C,3, FALSE)</f>
        <v>No</v>
      </c>
      <c r="G711" s="8">
        <v>190947341</v>
      </c>
      <c r="H711" s="8">
        <v>94099135</v>
      </c>
      <c r="I711" s="8">
        <v>2284622</v>
      </c>
      <c r="J711" s="8">
        <v>96383757</v>
      </c>
      <c r="K711" s="8">
        <v>88942742</v>
      </c>
      <c r="L711" s="8">
        <v>7441015</v>
      </c>
      <c r="M711" s="9">
        <f t="shared" si="44"/>
        <v>7.7201960492160521E-2</v>
      </c>
      <c r="N711" s="8">
        <v>0</v>
      </c>
      <c r="O711" s="8">
        <f t="shared" si="45"/>
        <v>96383757</v>
      </c>
      <c r="P711" s="8">
        <v>7441015</v>
      </c>
      <c r="Q711" s="9">
        <f t="shared" si="46"/>
        <v>7.7201960492160521E-2</v>
      </c>
      <c r="R711" s="8">
        <v>12246768</v>
      </c>
      <c r="S711" s="8">
        <v>3900204</v>
      </c>
      <c r="T711" s="8">
        <f t="shared" si="47"/>
        <v>16146972</v>
      </c>
      <c r="U711" s="8">
        <v>108351485</v>
      </c>
      <c r="V711" s="8">
        <v>71642445</v>
      </c>
      <c r="W711" s="8">
        <v>36709040</v>
      </c>
    </row>
    <row r="712" spans="1:23" x14ac:dyDescent="0.25">
      <c r="A712" s="4">
        <v>74</v>
      </c>
      <c r="B712" s="4">
        <v>6920350</v>
      </c>
      <c r="C712" t="s">
        <v>76</v>
      </c>
      <c r="D712" s="5">
        <v>2014</v>
      </c>
      <c r="E712" s="5" t="str">
        <f>VLOOKUP(C712,hospital_index!A:C,2, FALSE)</f>
        <v>DRG</v>
      </c>
      <c r="F712" s="5" t="str">
        <f>VLOOKUP(C712,hospital_index!A:C,3, FALSE)</f>
        <v>No</v>
      </c>
      <c r="G712" s="8">
        <v>227110075</v>
      </c>
      <c r="H712" s="8">
        <v>115266404</v>
      </c>
      <c r="I712" s="8">
        <v>1804663</v>
      </c>
      <c r="J712" s="8">
        <v>117071067</v>
      </c>
      <c r="K712" s="8">
        <v>114943131</v>
      </c>
      <c r="L712" s="8">
        <v>2127936</v>
      </c>
      <c r="M712" s="9">
        <f t="shared" si="44"/>
        <v>1.8176446619385472E-2</v>
      </c>
      <c r="O712" s="8">
        <f t="shared" si="45"/>
        <v>117071067</v>
      </c>
      <c r="P712" s="8">
        <v>2127936</v>
      </c>
      <c r="Q712" s="9">
        <f t="shared" si="46"/>
        <v>1.8176446619385472E-2</v>
      </c>
      <c r="R712" s="8">
        <v>3749065</v>
      </c>
      <c r="S712" s="8">
        <v>2236814</v>
      </c>
      <c r="T712" s="8">
        <f t="shared" si="47"/>
        <v>5985879</v>
      </c>
      <c r="U712" s="8">
        <v>109564097</v>
      </c>
      <c r="V712" s="8">
        <v>75862232</v>
      </c>
      <c r="W712" s="8">
        <v>33701864</v>
      </c>
    </row>
    <row r="713" spans="1:23" x14ac:dyDescent="0.25">
      <c r="A713" s="4">
        <v>74</v>
      </c>
      <c r="B713" s="4">
        <v>6920350</v>
      </c>
      <c r="C713" t="s">
        <v>76</v>
      </c>
      <c r="D713" s="5">
        <v>2015</v>
      </c>
      <c r="E713" s="5" t="str">
        <f>VLOOKUP(C713,hospital_index!A:C,2, FALSE)</f>
        <v>DRG</v>
      </c>
      <c r="F713" s="5" t="str">
        <f>VLOOKUP(C713,hospital_index!A:C,3, FALSE)</f>
        <v>No</v>
      </c>
      <c r="G713" s="8">
        <v>248262575</v>
      </c>
      <c r="H713" s="8">
        <v>125810301</v>
      </c>
      <c r="I713" s="8">
        <v>3935424</v>
      </c>
      <c r="J713" s="8">
        <v>129745725</v>
      </c>
      <c r="K713" s="8">
        <v>123683071</v>
      </c>
      <c r="L713" s="8">
        <v>6062654</v>
      </c>
      <c r="M713" s="9">
        <f t="shared" si="44"/>
        <v>4.6727196599348458E-2</v>
      </c>
      <c r="N713" s="8">
        <v>3929377</v>
      </c>
      <c r="O713" s="8">
        <f t="shared" si="45"/>
        <v>133675102</v>
      </c>
      <c r="P713" s="8">
        <v>9992031</v>
      </c>
      <c r="Q713" s="9">
        <f t="shared" si="46"/>
        <v>7.4748631947929994E-2</v>
      </c>
      <c r="R713" s="8">
        <v>5052705</v>
      </c>
      <c r="S713" s="8">
        <v>1156027</v>
      </c>
      <c r="T713" s="8">
        <f t="shared" si="47"/>
        <v>6208732</v>
      </c>
      <c r="U713" s="8">
        <v>113062863</v>
      </c>
      <c r="V713" s="8">
        <v>80055887</v>
      </c>
      <c r="W713" s="8">
        <v>33006976</v>
      </c>
    </row>
    <row r="714" spans="1:23" x14ac:dyDescent="0.25">
      <c r="A714" s="4">
        <v>74</v>
      </c>
      <c r="B714" s="4">
        <v>6920350</v>
      </c>
      <c r="C714" t="s">
        <v>76</v>
      </c>
      <c r="D714" s="5">
        <v>2016</v>
      </c>
      <c r="E714" s="5" t="str">
        <f>VLOOKUP(C714,hospital_index!A:C,2, FALSE)</f>
        <v>DRG</v>
      </c>
      <c r="F714" s="5" t="str">
        <f>VLOOKUP(C714,hospital_index!A:C,3, FALSE)</f>
        <v>No</v>
      </c>
      <c r="G714" s="8">
        <v>269074884</v>
      </c>
      <c r="H714" s="8">
        <v>129973307</v>
      </c>
      <c r="I714" s="8">
        <v>6157227</v>
      </c>
      <c r="J714" s="8">
        <v>136130534</v>
      </c>
      <c r="K714" s="8">
        <v>132774158</v>
      </c>
      <c r="L714" s="8">
        <v>3356376</v>
      </c>
      <c r="M714" s="9">
        <f t="shared" si="44"/>
        <v>2.465557065984917E-2</v>
      </c>
      <c r="N714" s="8">
        <v>238638</v>
      </c>
      <c r="O714" s="8">
        <f t="shared" si="45"/>
        <v>136369172</v>
      </c>
      <c r="P714" s="8">
        <v>3595014</v>
      </c>
      <c r="Q714" s="9">
        <f t="shared" si="46"/>
        <v>2.6362365828546647E-2</v>
      </c>
      <c r="R714" s="8">
        <v>2987254</v>
      </c>
      <c r="S714" s="8">
        <v>1850800</v>
      </c>
      <c r="T714" s="8">
        <f t="shared" si="47"/>
        <v>4838054</v>
      </c>
      <c r="U714" s="8">
        <v>116922213</v>
      </c>
      <c r="V714" s="8">
        <v>84627751</v>
      </c>
      <c r="W714" s="8">
        <v>32294462</v>
      </c>
    </row>
    <row r="715" spans="1:23" x14ac:dyDescent="0.25">
      <c r="A715" s="4">
        <v>74</v>
      </c>
      <c r="B715" s="4">
        <v>6920350</v>
      </c>
      <c r="C715" t="s">
        <v>76</v>
      </c>
      <c r="D715" s="5">
        <v>2017</v>
      </c>
      <c r="E715" s="5" t="str">
        <f>VLOOKUP(C715,hospital_index!A:C,2, FALSE)</f>
        <v>DRG</v>
      </c>
      <c r="F715" s="5" t="str">
        <f>VLOOKUP(C715,hospital_index!A:C,3, FALSE)</f>
        <v>No</v>
      </c>
      <c r="G715" s="8">
        <v>278527752</v>
      </c>
      <c r="H715" s="8">
        <v>130949877</v>
      </c>
      <c r="I715" s="8">
        <v>3506563</v>
      </c>
      <c r="J715" s="8">
        <v>134456440</v>
      </c>
      <c r="K715" s="8">
        <v>134435337</v>
      </c>
      <c r="L715" s="8">
        <v>21103</v>
      </c>
      <c r="M715" s="9">
        <f t="shared" si="44"/>
        <v>1.5695045919704553E-4</v>
      </c>
      <c r="N715" s="8">
        <v>-231927</v>
      </c>
      <c r="O715" s="8">
        <f t="shared" si="45"/>
        <v>134224513</v>
      </c>
      <c r="P715" s="8">
        <v>-210824</v>
      </c>
      <c r="Q715" s="9">
        <f t="shared" si="46"/>
        <v>-1.5706818023619874E-3</v>
      </c>
      <c r="R715" s="8">
        <v>5106722</v>
      </c>
      <c r="S715" s="8">
        <v>2065930</v>
      </c>
      <c r="T715" s="8">
        <f t="shared" si="47"/>
        <v>7172652</v>
      </c>
      <c r="U715" s="8">
        <v>117935529</v>
      </c>
      <c r="V715" s="8">
        <v>89025846</v>
      </c>
      <c r="W715" s="8">
        <v>28909683</v>
      </c>
    </row>
    <row r="716" spans="1:23" x14ac:dyDescent="0.25">
      <c r="A716" s="4">
        <v>74</v>
      </c>
      <c r="B716" s="4">
        <v>6920350</v>
      </c>
      <c r="C716" t="s">
        <v>76</v>
      </c>
      <c r="D716" s="5">
        <v>2018</v>
      </c>
      <c r="E716" s="5" t="str">
        <f>VLOOKUP(C716,hospital_index!A:C,2, FALSE)</f>
        <v>DRG</v>
      </c>
      <c r="F716" s="5" t="str">
        <f>VLOOKUP(C716,hospital_index!A:C,3, FALSE)</f>
        <v>No</v>
      </c>
      <c r="G716" s="8">
        <v>294974390</v>
      </c>
      <c r="H716" s="8">
        <v>137734490</v>
      </c>
      <c r="I716" s="8">
        <v>2741757</v>
      </c>
      <c r="J716" s="8">
        <v>140476247</v>
      </c>
      <c r="K716" s="8">
        <v>141642550</v>
      </c>
      <c r="L716" s="8">
        <v>-1166303</v>
      </c>
      <c r="M716" s="9">
        <f t="shared" si="44"/>
        <v>-8.3024925915055232E-3</v>
      </c>
      <c r="N716" s="8">
        <v>-186629</v>
      </c>
      <c r="O716" s="8">
        <f t="shared" si="45"/>
        <v>140289618</v>
      </c>
      <c r="P716" s="8">
        <v>-1352932</v>
      </c>
      <c r="Q716" s="9">
        <f t="shared" si="46"/>
        <v>-9.6438497679849702E-3</v>
      </c>
      <c r="R716" s="8">
        <v>6576717</v>
      </c>
      <c r="S716" s="8">
        <v>2371038</v>
      </c>
      <c r="T716" s="8">
        <f t="shared" si="47"/>
        <v>8947755</v>
      </c>
      <c r="U716" s="8">
        <v>119548806</v>
      </c>
      <c r="V716" s="8">
        <v>92867187</v>
      </c>
      <c r="W716" s="8">
        <v>26681619</v>
      </c>
    </row>
    <row r="717" spans="1:23" x14ac:dyDescent="0.25">
      <c r="A717" s="4">
        <v>77</v>
      </c>
      <c r="B717" s="4">
        <v>6920045</v>
      </c>
      <c r="C717" t="s">
        <v>77</v>
      </c>
      <c r="D717" s="5">
        <v>2006</v>
      </c>
      <c r="E717" s="5" t="str">
        <f>VLOOKUP(C717,hospital_index!A:C,2, FALSE)</f>
        <v>DRG</v>
      </c>
      <c r="F717" s="5" t="str">
        <f>VLOOKUP(C717,hospital_index!A:C,3, FALSE)</f>
        <v>No</v>
      </c>
      <c r="G717" s="8" t="s">
        <v>21</v>
      </c>
      <c r="H717" s="8" t="s">
        <v>21</v>
      </c>
      <c r="I717" s="8" t="s">
        <v>21</v>
      </c>
      <c r="J717" s="8">
        <v>0</v>
      </c>
      <c r="K717" s="8">
        <v>0</v>
      </c>
      <c r="L717" s="8">
        <v>0</v>
      </c>
      <c r="M717" s="9" t="e">
        <f t="shared" si="44"/>
        <v>#DIV/0!</v>
      </c>
      <c r="N717" s="8">
        <v>0</v>
      </c>
      <c r="O717" s="8">
        <f t="shared" si="45"/>
        <v>0</v>
      </c>
      <c r="P717" s="8">
        <v>0</v>
      </c>
      <c r="Q717" s="9" t="e">
        <f t="shared" si="46"/>
        <v>#DIV/0!</v>
      </c>
      <c r="R717" s="8">
        <v>0</v>
      </c>
      <c r="S717" s="8">
        <v>0</v>
      </c>
      <c r="T717" s="8">
        <f t="shared" si="47"/>
        <v>0</v>
      </c>
      <c r="U717" s="8" t="s">
        <v>21</v>
      </c>
      <c r="V717" s="8" t="s">
        <v>21</v>
      </c>
      <c r="W717" s="8" t="s">
        <v>21</v>
      </c>
    </row>
    <row r="718" spans="1:23" x14ac:dyDescent="0.25">
      <c r="A718" s="4">
        <v>77</v>
      </c>
      <c r="B718" s="4">
        <v>6920045</v>
      </c>
      <c r="C718" t="s">
        <v>77</v>
      </c>
      <c r="D718" s="5">
        <v>2007</v>
      </c>
      <c r="E718" s="5" t="str">
        <f>VLOOKUP(C718,hospital_index!A:C,2, FALSE)</f>
        <v>DRG</v>
      </c>
      <c r="F718" s="5" t="str">
        <f>VLOOKUP(C718,hospital_index!A:C,3, FALSE)</f>
        <v>No</v>
      </c>
      <c r="G718" s="8" t="s">
        <v>21</v>
      </c>
      <c r="H718" s="8" t="s">
        <v>21</v>
      </c>
      <c r="I718" s="8" t="s">
        <v>21</v>
      </c>
      <c r="J718" s="8">
        <v>369661663</v>
      </c>
      <c r="K718" s="8">
        <v>298629475</v>
      </c>
      <c r="L718" s="8">
        <v>71032188</v>
      </c>
      <c r="M718" s="9">
        <f t="shared" si="44"/>
        <v>0.19215459732431059</v>
      </c>
      <c r="N718" s="8">
        <v>10596966</v>
      </c>
      <c r="O718" s="8">
        <f t="shared" si="45"/>
        <v>380258629</v>
      </c>
      <c r="P718" s="8">
        <v>81629154</v>
      </c>
      <c r="Q718" s="9">
        <f t="shared" si="46"/>
        <v>0.21466745991975897</v>
      </c>
      <c r="R718" s="8">
        <v>0</v>
      </c>
      <c r="S718" s="8">
        <v>0</v>
      </c>
      <c r="T718" s="8">
        <f t="shared" si="47"/>
        <v>0</v>
      </c>
      <c r="U718" s="8">
        <v>448634235</v>
      </c>
      <c r="V718" s="8">
        <v>139531477</v>
      </c>
      <c r="W718" s="8">
        <v>309102757</v>
      </c>
    </row>
    <row r="719" spans="1:23" x14ac:dyDescent="0.25">
      <c r="A719" s="4">
        <v>77</v>
      </c>
      <c r="B719" s="4">
        <v>6920045</v>
      </c>
      <c r="C719" t="s">
        <v>77</v>
      </c>
      <c r="D719" s="5">
        <v>2008</v>
      </c>
      <c r="E719" s="5" t="str">
        <f>VLOOKUP(C719,hospital_index!A:C,2, FALSE)</f>
        <v>DRG</v>
      </c>
      <c r="F719" s="5" t="str">
        <f>VLOOKUP(C719,hospital_index!A:C,3, FALSE)</f>
        <v>No</v>
      </c>
      <c r="G719" s="8" t="s">
        <v>21</v>
      </c>
      <c r="H719" s="8" t="s">
        <v>21</v>
      </c>
      <c r="I719" s="8" t="s">
        <v>21</v>
      </c>
      <c r="J719" s="8">
        <v>0</v>
      </c>
      <c r="K719" s="8">
        <v>0</v>
      </c>
      <c r="L719" s="8">
        <v>0</v>
      </c>
      <c r="M719" s="9" t="e">
        <f t="shared" si="44"/>
        <v>#DIV/0!</v>
      </c>
      <c r="N719" s="8">
        <v>0</v>
      </c>
      <c r="O719" s="8">
        <f t="shared" si="45"/>
        <v>0</v>
      </c>
      <c r="P719" s="8">
        <v>0</v>
      </c>
      <c r="Q719" s="9" t="e">
        <f t="shared" si="46"/>
        <v>#DIV/0!</v>
      </c>
      <c r="R719" s="8">
        <v>0</v>
      </c>
      <c r="S719" s="8">
        <v>0</v>
      </c>
      <c r="T719" s="8">
        <f t="shared" si="47"/>
        <v>0</v>
      </c>
    </row>
    <row r="720" spans="1:23" x14ac:dyDescent="0.25">
      <c r="A720" s="4">
        <v>77</v>
      </c>
      <c r="B720" s="4">
        <v>6920045</v>
      </c>
      <c r="C720" t="s">
        <v>77</v>
      </c>
      <c r="D720" s="5">
        <v>2009</v>
      </c>
      <c r="E720" s="5" t="str">
        <f>VLOOKUP(C720,hospital_index!A:C,2, FALSE)</f>
        <v>DRG</v>
      </c>
      <c r="F720" s="5" t="str">
        <f>VLOOKUP(C720,hospital_index!A:C,3, FALSE)</f>
        <v>No</v>
      </c>
      <c r="G720" s="8" t="s">
        <v>21</v>
      </c>
      <c r="H720" s="8" t="s">
        <v>21</v>
      </c>
      <c r="I720" s="8" t="s">
        <v>21</v>
      </c>
      <c r="J720" s="8">
        <v>0</v>
      </c>
      <c r="K720" s="8">
        <v>0</v>
      </c>
      <c r="L720" s="8">
        <v>0</v>
      </c>
      <c r="M720" s="9" t="e">
        <f t="shared" si="44"/>
        <v>#DIV/0!</v>
      </c>
      <c r="N720" s="8">
        <v>0</v>
      </c>
      <c r="O720" s="8">
        <f t="shared" si="45"/>
        <v>0</v>
      </c>
      <c r="P720" s="8">
        <v>0</v>
      </c>
      <c r="Q720" s="9" t="e">
        <f t="shared" si="46"/>
        <v>#DIV/0!</v>
      </c>
      <c r="R720" s="8">
        <v>0</v>
      </c>
      <c r="S720" s="8">
        <v>0</v>
      </c>
      <c r="T720" s="8">
        <f t="shared" si="47"/>
        <v>0</v>
      </c>
      <c r="U720" s="8">
        <v>565538399</v>
      </c>
      <c r="V720" s="8">
        <v>186974811</v>
      </c>
      <c r="W720" s="8">
        <v>378563588</v>
      </c>
    </row>
    <row r="721" spans="1:23" x14ac:dyDescent="0.25">
      <c r="A721" s="4">
        <v>77</v>
      </c>
      <c r="B721" s="4">
        <v>6920045</v>
      </c>
      <c r="C721" t="s">
        <v>77</v>
      </c>
      <c r="D721" s="5">
        <v>2010</v>
      </c>
      <c r="E721" s="5" t="str">
        <f>VLOOKUP(C721,hospital_index!A:C,2, FALSE)</f>
        <v>DRG</v>
      </c>
      <c r="F721" s="5" t="str">
        <f>VLOOKUP(C721,hospital_index!A:C,3, FALSE)</f>
        <v>No</v>
      </c>
      <c r="G721" s="8" t="s">
        <v>21</v>
      </c>
      <c r="H721" s="8" t="s">
        <v>21</v>
      </c>
      <c r="I721" s="8" t="s">
        <v>21</v>
      </c>
      <c r="J721" s="8">
        <v>457761490</v>
      </c>
      <c r="K721" s="8">
        <v>418695660</v>
      </c>
      <c r="L721" s="8">
        <v>39065830</v>
      </c>
      <c r="M721" s="9">
        <f t="shared" si="44"/>
        <v>8.5341014596924697E-2</v>
      </c>
      <c r="N721" s="8">
        <v>9657478</v>
      </c>
      <c r="O721" s="8">
        <f t="shared" si="45"/>
        <v>467418968</v>
      </c>
      <c r="P721" s="8">
        <v>48723308</v>
      </c>
      <c r="Q721" s="9">
        <f t="shared" si="46"/>
        <v>0.10423904748341321</v>
      </c>
      <c r="R721" s="8">
        <v>7448078</v>
      </c>
      <c r="S721" s="8">
        <v>3448213</v>
      </c>
      <c r="T721" s="8">
        <f t="shared" si="47"/>
        <v>10896291</v>
      </c>
      <c r="U721" s="8">
        <v>660386410</v>
      </c>
      <c r="V721" s="8">
        <v>215768238</v>
      </c>
      <c r="W721" s="8">
        <v>444618172</v>
      </c>
    </row>
    <row r="722" spans="1:23" x14ac:dyDescent="0.25">
      <c r="A722" s="4">
        <v>77</v>
      </c>
      <c r="B722" s="4">
        <v>6920045</v>
      </c>
      <c r="C722" t="s">
        <v>77</v>
      </c>
      <c r="D722" s="5">
        <v>2011</v>
      </c>
      <c r="E722" s="5" t="str">
        <f>VLOOKUP(C722,hospital_index!A:C,2, FALSE)</f>
        <v>DRG</v>
      </c>
      <c r="F722" s="5" t="str">
        <f>VLOOKUP(C722,hospital_index!A:C,3, FALSE)</f>
        <v>No</v>
      </c>
      <c r="G722" s="8" t="s">
        <v>21</v>
      </c>
      <c r="H722" s="8" t="s">
        <v>21</v>
      </c>
      <c r="I722" s="8" t="s">
        <v>21</v>
      </c>
      <c r="J722" s="8">
        <v>489395562</v>
      </c>
      <c r="K722" s="8">
        <v>461933383</v>
      </c>
      <c r="L722" s="8">
        <v>27462179</v>
      </c>
      <c r="M722" s="9">
        <f t="shared" si="44"/>
        <v>5.6114483114172581E-2</v>
      </c>
      <c r="N722" s="8">
        <v>9123795</v>
      </c>
      <c r="O722" s="8">
        <f t="shared" si="45"/>
        <v>498519357</v>
      </c>
      <c r="P722" s="8">
        <v>36585974</v>
      </c>
      <c r="Q722" s="9">
        <f t="shared" si="46"/>
        <v>7.3389274631516468E-2</v>
      </c>
      <c r="R722" s="8">
        <v>7367389</v>
      </c>
      <c r="S722" s="8">
        <v>5623644</v>
      </c>
      <c r="T722" s="8">
        <f t="shared" si="47"/>
        <v>12991033</v>
      </c>
      <c r="U722" s="8">
        <v>807788360</v>
      </c>
      <c r="V722" s="8">
        <v>248795693</v>
      </c>
      <c r="W722" s="8">
        <v>558992667</v>
      </c>
    </row>
    <row r="723" spans="1:23" x14ac:dyDescent="0.25">
      <c r="A723" s="4">
        <v>77</v>
      </c>
      <c r="B723" s="4">
        <v>6920045</v>
      </c>
      <c r="C723" t="s">
        <v>77</v>
      </c>
      <c r="D723" s="5">
        <v>2012</v>
      </c>
      <c r="E723" s="5" t="str">
        <f>VLOOKUP(C723,hospital_index!A:C,2, FALSE)</f>
        <v>DRG</v>
      </c>
      <c r="F723" s="5" t="str">
        <f>VLOOKUP(C723,hospital_index!A:C,3, FALSE)</f>
        <v>No</v>
      </c>
      <c r="G723" s="8" t="s">
        <v>21</v>
      </c>
      <c r="H723" s="8" t="s">
        <v>21</v>
      </c>
      <c r="I723" s="8" t="s">
        <v>21</v>
      </c>
      <c r="J723" s="8">
        <v>527916560</v>
      </c>
      <c r="K723" s="8">
        <v>489757201</v>
      </c>
      <c r="L723" s="8">
        <v>38159359</v>
      </c>
      <c r="M723" s="9">
        <f t="shared" si="44"/>
        <v>7.2282936151879765E-2</v>
      </c>
      <c r="N723" s="8">
        <v>9234203</v>
      </c>
      <c r="O723" s="8">
        <f t="shared" si="45"/>
        <v>537150763</v>
      </c>
      <c r="P723" s="8">
        <v>47393562</v>
      </c>
      <c r="Q723" s="9">
        <f t="shared" si="46"/>
        <v>8.8231396592096056E-2</v>
      </c>
      <c r="R723" s="8">
        <v>7630955</v>
      </c>
      <c r="S723" s="8">
        <v>6257084</v>
      </c>
      <c r="T723" s="8">
        <f t="shared" si="47"/>
        <v>13888039</v>
      </c>
      <c r="U723" s="8">
        <v>901035904</v>
      </c>
      <c r="V723" s="8">
        <v>288084665</v>
      </c>
      <c r="W723" s="8">
        <v>612951239</v>
      </c>
    </row>
    <row r="724" spans="1:23" x14ac:dyDescent="0.25">
      <c r="A724" s="4">
        <v>77</v>
      </c>
      <c r="B724" s="4">
        <v>6920045</v>
      </c>
      <c r="C724" t="s">
        <v>77</v>
      </c>
      <c r="D724" s="5">
        <v>2013</v>
      </c>
      <c r="E724" s="5" t="str">
        <f>VLOOKUP(C724,hospital_index!A:C,2, FALSE)</f>
        <v>DRG</v>
      </c>
      <c r="F724" s="5" t="str">
        <f>VLOOKUP(C724,hospital_index!A:C,3, FALSE)</f>
        <v>No</v>
      </c>
      <c r="G724" s="8" t="s">
        <v>21</v>
      </c>
      <c r="H724" s="8" t="s">
        <v>21</v>
      </c>
      <c r="I724" s="8" t="s">
        <v>21</v>
      </c>
      <c r="J724" s="8">
        <v>521991514</v>
      </c>
      <c r="K724" s="8">
        <v>515218148</v>
      </c>
      <c r="L724" s="8">
        <v>6773365</v>
      </c>
      <c r="M724" s="9">
        <f t="shared" si="44"/>
        <v>1.2976005966257911E-2</v>
      </c>
      <c r="N724" s="8">
        <v>3326653</v>
      </c>
      <c r="O724" s="8">
        <f t="shared" si="45"/>
        <v>525318167</v>
      </c>
      <c r="P724" s="8">
        <v>10100018</v>
      </c>
      <c r="Q724" s="9">
        <f t="shared" si="46"/>
        <v>1.9226477655778465E-2</v>
      </c>
      <c r="R724" s="8">
        <v>7691503</v>
      </c>
      <c r="S724" s="8">
        <v>6529818</v>
      </c>
      <c r="T724" s="8">
        <f t="shared" si="47"/>
        <v>14221321</v>
      </c>
      <c r="U724" s="8">
        <v>590836293</v>
      </c>
      <c r="V724" s="8">
        <v>312470299</v>
      </c>
      <c r="W724" s="8">
        <v>278365994</v>
      </c>
    </row>
    <row r="725" spans="1:23" x14ac:dyDescent="0.25">
      <c r="A725" s="4">
        <v>77</v>
      </c>
      <c r="B725" s="4">
        <v>6920045</v>
      </c>
      <c r="C725" t="s">
        <v>77</v>
      </c>
      <c r="D725" s="5">
        <v>2014</v>
      </c>
      <c r="E725" s="5" t="str">
        <f>VLOOKUP(C725,hospital_index!A:C,2, FALSE)</f>
        <v>DRG</v>
      </c>
      <c r="F725" s="5" t="str">
        <f>VLOOKUP(C725,hospital_index!A:C,3, FALSE)</f>
        <v>No</v>
      </c>
      <c r="G725" s="8" t="s">
        <v>21</v>
      </c>
      <c r="H725" s="8" t="s">
        <v>21</v>
      </c>
      <c r="I725" s="8" t="s">
        <v>21</v>
      </c>
      <c r="J725" s="8">
        <v>534988198</v>
      </c>
      <c r="K725" s="8">
        <v>502415146</v>
      </c>
      <c r="L725" s="8">
        <v>32573052</v>
      </c>
      <c r="M725" s="9">
        <f t="shared" si="44"/>
        <v>6.0885552469701398E-2</v>
      </c>
      <c r="N725" s="8">
        <v>3493068</v>
      </c>
      <c r="O725" s="8">
        <f t="shared" si="45"/>
        <v>538481266</v>
      </c>
      <c r="P725" s="8">
        <v>36066120</v>
      </c>
      <c r="Q725" s="9">
        <f t="shared" si="46"/>
        <v>6.697748329836975E-2</v>
      </c>
      <c r="R725" s="8">
        <v>4321056</v>
      </c>
      <c r="S725" s="8">
        <v>3707649</v>
      </c>
      <c r="T725" s="8">
        <f t="shared" si="47"/>
        <v>8028705</v>
      </c>
      <c r="U725" s="8">
        <v>613370153</v>
      </c>
      <c r="V725" s="8">
        <v>342685938</v>
      </c>
      <c r="W725" s="8">
        <v>270684215</v>
      </c>
    </row>
    <row r="726" spans="1:23" x14ac:dyDescent="0.25">
      <c r="A726" s="4">
        <v>77</v>
      </c>
      <c r="B726" s="4">
        <v>6920045</v>
      </c>
      <c r="C726" t="s">
        <v>77</v>
      </c>
      <c r="D726" s="5">
        <v>2015</v>
      </c>
      <c r="E726" s="5" t="str">
        <f>VLOOKUP(C726,hospital_index!A:C,2, FALSE)</f>
        <v>DRG</v>
      </c>
      <c r="F726" s="5" t="str">
        <f>VLOOKUP(C726,hospital_index!A:C,3, FALSE)</f>
        <v>No</v>
      </c>
      <c r="G726" s="8" t="s">
        <v>21</v>
      </c>
      <c r="H726" s="8" t="s">
        <v>21</v>
      </c>
      <c r="I726" s="8" t="s">
        <v>21</v>
      </c>
      <c r="J726" s="8">
        <v>573710662</v>
      </c>
      <c r="K726" s="8">
        <v>537271284</v>
      </c>
      <c r="L726" s="8">
        <v>36439378</v>
      </c>
      <c r="M726" s="9">
        <f t="shared" si="44"/>
        <v>6.3515253268902991E-2</v>
      </c>
      <c r="N726" s="8">
        <v>2574902</v>
      </c>
      <c r="O726" s="8">
        <f t="shared" si="45"/>
        <v>576285564</v>
      </c>
      <c r="P726" s="8">
        <v>39014280</v>
      </c>
      <c r="Q726" s="9">
        <f t="shared" si="46"/>
        <v>6.7699561531962993E-2</v>
      </c>
      <c r="R726" s="8">
        <v>8406130</v>
      </c>
      <c r="S726" s="8">
        <v>7998123</v>
      </c>
      <c r="T726" s="8">
        <f t="shared" si="47"/>
        <v>16404253</v>
      </c>
      <c r="U726" s="8">
        <v>622248040</v>
      </c>
      <c r="V726" s="8">
        <v>370442962</v>
      </c>
      <c r="W726" s="8">
        <v>251805079</v>
      </c>
    </row>
    <row r="727" spans="1:23" x14ac:dyDescent="0.25">
      <c r="A727" s="4">
        <v>77</v>
      </c>
      <c r="B727" s="4">
        <v>6920045</v>
      </c>
      <c r="C727" t="s">
        <v>77</v>
      </c>
      <c r="D727" s="5">
        <v>2016</v>
      </c>
      <c r="E727" s="5" t="str">
        <f>VLOOKUP(C727,hospital_index!A:C,2, FALSE)</f>
        <v>DRG</v>
      </c>
      <c r="F727" s="5" t="str">
        <f>VLOOKUP(C727,hospital_index!A:C,3, FALSE)</f>
        <v>No</v>
      </c>
      <c r="G727" s="8" t="s">
        <v>21</v>
      </c>
      <c r="H727" s="8" t="s">
        <v>21</v>
      </c>
      <c r="I727" s="8" t="s">
        <v>21</v>
      </c>
      <c r="J727" s="8">
        <v>596666571</v>
      </c>
      <c r="K727" s="8">
        <v>566133314</v>
      </c>
      <c r="L727" s="8">
        <v>30533257</v>
      </c>
      <c r="M727" s="9">
        <f t="shared" si="44"/>
        <v>5.1173064629424329E-2</v>
      </c>
      <c r="N727" s="8">
        <v>1925300</v>
      </c>
      <c r="O727" s="8">
        <f t="shared" si="45"/>
        <v>598591871</v>
      </c>
      <c r="P727" s="8">
        <v>32458558</v>
      </c>
      <c r="Q727" s="9">
        <f t="shared" si="46"/>
        <v>5.4224855987060339E-2</v>
      </c>
      <c r="R727" s="8">
        <v>7167350</v>
      </c>
      <c r="S727" s="8">
        <v>6307376</v>
      </c>
      <c r="T727" s="8">
        <f t="shared" si="47"/>
        <v>13474726</v>
      </c>
      <c r="U727" s="8">
        <v>632231762</v>
      </c>
      <c r="V727" s="8">
        <v>401499109</v>
      </c>
      <c r="W727" s="8">
        <v>230732653</v>
      </c>
    </row>
    <row r="728" spans="1:23" x14ac:dyDescent="0.25">
      <c r="A728" s="4">
        <v>77</v>
      </c>
      <c r="B728" s="4">
        <v>6920045</v>
      </c>
      <c r="C728" t="s">
        <v>77</v>
      </c>
      <c r="D728" s="5">
        <v>2017</v>
      </c>
      <c r="E728" s="5" t="str">
        <f>VLOOKUP(C728,hospital_index!A:C,2, FALSE)</f>
        <v>DRG</v>
      </c>
      <c r="F728" s="5" t="str">
        <f>VLOOKUP(C728,hospital_index!A:C,3, FALSE)</f>
        <v>No</v>
      </c>
      <c r="G728" s="8" t="s">
        <v>21</v>
      </c>
      <c r="H728" s="8" t="s">
        <v>21</v>
      </c>
      <c r="I728" s="8" t="s">
        <v>21</v>
      </c>
      <c r="J728" s="8">
        <v>659673905</v>
      </c>
      <c r="K728" s="8">
        <v>587049944</v>
      </c>
      <c r="L728" s="8">
        <v>72623961</v>
      </c>
      <c r="M728" s="9">
        <f t="shared" si="44"/>
        <v>0.11009069852475065</v>
      </c>
      <c r="N728" s="8">
        <v>2269246</v>
      </c>
      <c r="O728" s="8">
        <f t="shared" si="45"/>
        <v>661943151</v>
      </c>
      <c r="P728" s="8">
        <v>74893207</v>
      </c>
      <c r="Q728" s="9">
        <f t="shared" si="46"/>
        <v>0.11314144860757083</v>
      </c>
      <c r="R728" s="8">
        <v>8404632</v>
      </c>
      <c r="S728" s="8">
        <v>8078617</v>
      </c>
      <c r="T728" s="8">
        <f t="shared" si="47"/>
        <v>16483249</v>
      </c>
      <c r="U728" s="8">
        <v>634054411</v>
      </c>
      <c r="V728" s="8">
        <v>427237986</v>
      </c>
      <c r="W728" s="8">
        <v>206816425</v>
      </c>
    </row>
    <row r="729" spans="1:23" x14ac:dyDescent="0.25">
      <c r="A729" s="4">
        <v>77</v>
      </c>
      <c r="B729" s="4">
        <v>6920045</v>
      </c>
      <c r="C729" t="s">
        <v>77</v>
      </c>
      <c r="D729" s="5">
        <v>2018</v>
      </c>
      <c r="E729" s="5" t="str">
        <f>VLOOKUP(C729,hospital_index!A:C,2, FALSE)</f>
        <v>DRG</v>
      </c>
      <c r="F729" s="5" t="str">
        <f>VLOOKUP(C729,hospital_index!A:C,3, FALSE)</f>
        <v>No</v>
      </c>
      <c r="G729" s="8" t="s">
        <v>21</v>
      </c>
      <c r="H729" s="8" t="s">
        <v>21</v>
      </c>
      <c r="I729" s="8" t="s">
        <v>21</v>
      </c>
      <c r="J729" s="8">
        <v>657320737</v>
      </c>
      <c r="K729" s="8">
        <v>608653262</v>
      </c>
      <c r="L729" s="8">
        <v>48667475</v>
      </c>
      <c r="M729" s="9">
        <f t="shared" si="44"/>
        <v>7.403915966825797E-2</v>
      </c>
      <c r="N729" s="8">
        <v>9475241</v>
      </c>
      <c r="O729" s="8">
        <f t="shared" si="45"/>
        <v>666795978</v>
      </c>
      <c r="P729" s="8">
        <v>58142716</v>
      </c>
      <c r="Q729" s="9">
        <f t="shared" si="46"/>
        <v>8.71971606283444E-2</v>
      </c>
      <c r="R729" s="8">
        <v>11385390</v>
      </c>
      <c r="T729" s="8">
        <f t="shared" si="47"/>
        <v>11385390</v>
      </c>
      <c r="U729" s="8">
        <v>673255260</v>
      </c>
      <c r="V729" s="8">
        <v>451236572</v>
      </c>
      <c r="W729" s="8">
        <v>222018688</v>
      </c>
    </row>
    <row r="730" spans="1:23" x14ac:dyDescent="0.25">
      <c r="A730" s="4">
        <v>78</v>
      </c>
      <c r="B730" s="4">
        <v>6920163</v>
      </c>
      <c r="C730" t="s">
        <v>78</v>
      </c>
      <c r="D730" s="5">
        <v>2006</v>
      </c>
      <c r="E730" s="5" t="str">
        <f>VLOOKUP(C730,hospital_index!A:C,2, FALSE)</f>
        <v>B</v>
      </c>
      <c r="F730" s="5" t="str">
        <f>VLOOKUP(C730,hospital_index!A:C,3, FALSE)</f>
        <v>Yes</v>
      </c>
      <c r="G730" s="8">
        <v>66399848</v>
      </c>
      <c r="H730" s="8">
        <v>39470887</v>
      </c>
      <c r="I730" s="8">
        <v>283679</v>
      </c>
      <c r="J730" s="8">
        <v>39754566</v>
      </c>
      <c r="K730" s="8">
        <v>39146027</v>
      </c>
      <c r="L730" s="8">
        <v>608539</v>
      </c>
      <c r="M730" s="9">
        <f t="shared" si="44"/>
        <v>1.5307398903562423E-2</v>
      </c>
      <c r="N730" s="8">
        <v>144160</v>
      </c>
      <c r="O730" s="8">
        <f t="shared" si="45"/>
        <v>39898726</v>
      </c>
      <c r="P730" s="8">
        <v>752699</v>
      </c>
      <c r="Q730" s="9">
        <f t="shared" si="46"/>
        <v>1.8865238955248848E-2</v>
      </c>
      <c r="R730" s="8">
        <v>4767781</v>
      </c>
      <c r="S730" s="8">
        <v>1724953</v>
      </c>
      <c r="T730" s="8">
        <f t="shared" si="47"/>
        <v>6492734</v>
      </c>
      <c r="U730" s="8" t="s">
        <v>21</v>
      </c>
      <c r="V730" s="8" t="s">
        <v>21</v>
      </c>
      <c r="W730" s="8" t="s">
        <v>21</v>
      </c>
    </row>
    <row r="731" spans="1:23" x14ac:dyDescent="0.25">
      <c r="A731" s="4">
        <v>78</v>
      </c>
      <c r="B731" s="4">
        <v>6920163</v>
      </c>
      <c r="C731" t="s">
        <v>78</v>
      </c>
      <c r="D731" s="5">
        <v>2007</v>
      </c>
      <c r="E731" s="5" t="str">
        <f>VLOOKUP(C731,hospital_index!A:C,2, FALSE)</f>
        <v>B</v>
      </c>
      <c r="F731" s="5" t="str">
        <f>VLOOKUP(C731,hospital_index!A:C,3, FALSE)</f>
        <v>Yes</v>
      </c>
      <c r="G731" s="8">
        <v>68108222</v>
      </c>
      <c r="H731" s="8">
        <v>44241068</v>
      </c>
      <c r="I731" s="8">
        <v>348265</v>
      </c>
      <c r="J731" s="8">
        <v>44589333</v>
      </c>
      <c r="K731" s="8">
        <v>43863329</v>
      </c>
      <c r="L731" s="8">
        <v>726004</v>
      </c>
      <c r="M731" s="9">
        <f t="shared" si="44"/>
        <v>1.6282010767014615E-2</v>
      </c>
      <c r="N731" s="8">
        <v>449954</v>
      </c>
      <c r="O731" s="8">
        <f t="shared" si="45"/>
        <v>45039287</v>
      </c>
      <c r="P731" s="8">
        <v>1175958</v>
      </c>
      <c r="Q731" s="9">
        <f t="shared" si="46"/>
        <v>2.6109605154273425E-2</v>
      </c>
      <c r="R731" s="8">
        <v>5097694</v>
      </c>
      <c r="S731" s="8">
        <v>1350967</v>
      </c>
      <c r="T731" s="8">
        <f t="shared" si="47"/>
        <v>6448661</v>
      </c>
      <c r="U731" s="8">
        <v>21986997</v>
      </c>
      <c r="V731" s="8">
        <v>10690060</v>
      </c>
      <c r="W731" s="8">
        <v>11296937</v>
      </c>
    </row>
    <row r="732" spans="1:23" x14ac:dyDescent="0.25">
      <c r="A732" s="4">
        <v>78</v>
      </c>
      <c r="B732" s="4">
        <v>6920163</v>
      </c>
      <c r="C732" t="s">
        <v>78</v>
      </c>
      <c r="D732" s="5">
        <v>2008</v>
      </c>
      <c r="E732" s="5" t="str">
        <f>VLOOKUP(C732,hospital_index!A:C,2, FALSE)</f>
        <v>B</v>
      </c>
      <c r="F732" s="5" t="str">
        <f>VLOOKUP(C732,hospital_index!A:C,3, FALSE)</f>
        <v>Yes</v>
      </c>
      <c r="G732" s="8">
        <v>71477729</v>
      </c>
      <c r="H732" s="8">
        <v>46585296</v>
      </c>
      <c r="I732" s="8">
        <v>430435</v>
      </c>
      <c r="J732" s="8">
        <v>47015731</v>
      </c>
      <c r="K732" s="8">
        <v>46598922</v>
      </c>
      <c r="L732" s="8">
        <v>416809</v>
      </c>
      <c r="M732" s="9">
        <f t="shared" si="44"/>
        <v>8.8653093578402505E-3</v>
      </c>
      <c r="N732" s="8">
        <v>480749</v>
      </c>
      <c r="O732" s="8">
        <f t="shared" si="45"/>
        <v>47496480</v>
      </c>
      <c r="P732" s="8">
        <v>897558</v>
      </c>
      <c r="Q732" s="9">
        <f t="shared" si="46"/>
        <v>1.8897358288445798E-2</v>
      </c>
      <c r="R732" s="8">
        <v>4746662</v>
      </c>
      <c r="S732" s="8">
        <v>1460514</v>
      </c>
      <c r="T732" s="8">
        <f t="shared" si="47"/>
        <v>6207176</v>
      </c>
      <c r="U732" s="8">
        <v>24607589</v>
      </c>
      <c r="V732" s="8">
        <v>11921122</v>
      </c>
      <c r="W732" s="8">
        <v>12686467</v>
      </c>
    </row>
    <row r="733" spans="1:23" x14ac:dyDescent="0.25">
      <c r="A733" s="4">
        <v>78</v>
      </c>
      <c r="B733" s="4">
        <v>6920163</v>
      </c>
      <c r="C733" t="s">
        <v>78</v>
      </c>
      <c r="D733" s="5">
        <v>2009</v>
      </c>
      <c r="E733" s="5" t="str">
        <f>VLOOKUP(C733,hospital_index!A:C,2, FALSE)</f>
        <v>B</v>
      </c>
      <c r="F733" s="5" t="str">
        <f>VLOOKUP(C733,hospital_index!A:C,3, FALSE)</f>
        <v>Yes</v>
      </c>
      <c r="G733" s="8">
        <v>77265184</v>
      </c>
      <c r="H733" s="8">
        <v>52439645</v>
      </c>
      <c r="I733" s="8">
        <v>370530</v>
      </c>
      <c r="J733" s="8">
        <v>52810175</v>
      </c>
      <c r="K733" s="8">
        <v>51765811</v>
      </c>
      <c r="L733" s="8">
        <v>1044364</v>
      </c>
      <c r="M733" s="9">
        <f t="shared" si="44"/>
        <v>1.977581024868787E-2</v>
      </c>
      <c r="N733" s="8">
        <v>-288693</v>
      </c>
      <c r="O733" s="8">
        <f t="shared" si="45"/>
        <v>52521482</v>
      </c>
      <c r="P733" s="8">
        <v>755671</v>
      </c>
      <c r="Q733" s="9">
        <f t="shared" si="46"/>
        <v>1.4387846100763112E-2</v>
      </c>
      <c r="R733" s="8">
        <v>5767190</v>
      </c>
      <c r="S733" s="8">
        <v>1850308</v>
      </c>
      <c r="T733" s="8">
        <f t="shared" si="47"/>
        <v>7617498</v>
      </c>
      <c r="U733" s="8">
        <v>25843000</v>
      </c>
      <c r="V733" s="8">
        <v>13429405</v>
      </c>
      <c r="W733" s="8">
        <v>12413595</v>
      </c>
    </row>
    <row r="734" spans="1:23" x14ac:dyDescent="0.25">
      <c r="A734" s="4">
        <v>78</v>
      </c>
      <c r="B734" s="4">
        <v>6920163</v>
      </c>
      <c r="C734" t="s">
        <v>78</v>
      </c>
      <c r="D734" s="5">
        <v>2010</v>
      </c>
      <c r="E734" s="5" t="str">
        <f>VLOOKUP(C734,hospital_index!A:C,2, FALSE)</f>
        <v>B</v>
      </c>
      <c r="F734" s="5" t="str">
        <f>VLOOKUP(C734,hospital_index!A:C,3, FALSE)</f>
        <v>Yes</v>
      </c>
      <c r="G734" s="8">
        <v>79656951</v>
      </c>
      <c r="H734" s="8">
        <v>55060655</v>
      </c>
      <c r="I734" s="8">
        <v>304882</v>
      </c>
      <c r="J734" s="8">
        <v>55060655</v>
      </c>
      <c r="K734" s="8">
        <v>53742882</v>
      </c>
      <c r="L734" s="8">
        <v>1317773</v>
      </c>
      <c r="M734" s="9">
        <f t="shared" si="44"/>
        <v>2.3933115216301006E-2</v>
      </c>
      <c r="N734" s="8">
        <v>423529</v>
      </c>
      <c r="O734" s="8">
        <f t="shared" si="45"/>
        <v>55484184</v>
      </c>
      <c r="P734" s="8">
        <v>1741302</v>
      </c>
      <c r="Q734" s="9">
        <f t="shared" si="46"/>
        <v>3.1383754332586021E-2</v>
      </c>
      <c r="R734" s="8">
        <v>6493419</v>
      </c>
      <c r="S734" s="8">
        <v>1613365</v>
      </c>
      <c r="T734" s="8">
        <f t="shared" si="47"/>
        <v>8106784</v>
      </c>
      <c r="U734" s="8">
        <v>25705654</v>
      </c>
      <c r="V734" s="8">
        <v>14316908</v>
      </c>
      <c r="W734" s="8">
        <v>11388746</v>
      </c>
    </row>
    <row r="735" spans="1:23" x14ac:dyDescent="0.25">
      <c r="A735" s="4">
        <v>78</v>
      </c>
      <c r="B735" s="4">
        <v>6920163</v>
      </c>
      <c r="C735" t="s">
        <v>78</v>
      </c>
      <c r="D735" s="5">
        <v>2011</v>
      </c>
      <c r="E735" s="5" t="str">
        <f>VLOOKUP(C735,hospital_index!A:C,2, FALSE)</f>
        <v>B</v>
      </c>
      <c r="F735" s="5" t="str">
        <f>VLOOKUP(C735,hospital_index!A:C,3, FALSE)</f>
        <v>Yes</v>
      </c>
      <c r="G735" s="8">
        <v>84480168</v>
      </c>
      <c r="H735" s="8">
        <v>55796935</v>
      </c>
      <c r="I735" s="8">
        <v>428323</v>
      </c>
      <c r="J735" s="8">
        <v>56225258</v>
      </c>
      <c r="K735" s="8">
        <v>57350583</v>
      </c>
      <c r="L735" s="8">
        <v>-1125325</v>
      </c>
      <c r="M735" s="9">
        <f t="shared" si="44"/>
        <v>-2.0014581347052245E-2</v>
      </c>
      <c r="N735" s="8">
        <v>606013</v>
      </c>
      <c r="O735" s="8">
        <f t="shared" si="45"/>
        <v>56831271</v>
      </c>
      <c r="P735" s="8">
        <v>-519312</v>
      </c>
      <c r="Q735" s="9">
        <f t="shared" si="46"/>
        <v>-9.1377861318639175E-3</v>
      </c>
      <c r="R735" s="8">
        <v>6173316</v>
      </c>
      <c r="S735" s="8">
        <v>1925275</v>
      </c>
      <c r="T735" s="8">
        <f t="shared" si="47"/>
        <v>8098591</v>
      </c>
      <c r="U735" s="8">
        <v>27610813</v>
      </c>
      <c r="V735" s="8">
        <v>15712525</v>
      </c>
      <c r="W735" s="8">
        <v>11898288</v>
      </c>
    </row>
    <row r="736" spans="1:23" x14ac:dyDescent="0.25">
      <c r="A736" s="4">
        <v>78</v>
      </c>
      <c r="B736" s="4">
        <v>6920163</v>
      </c>
      <c r="C736" t="s">
        <v>78</v>
      </c>
      <c r="D736" s="5">
        <v>2012</v>
      </c>
      <c r="E736" s="5" t="str">
        <f>VLOOKUP(C736,hospital_index!A:C,2, FALSE)</f>
        <v>B</v>
      </c>
      <c r="F736" s="5" t="str">
        <f>VLOOKUP(C736,hospital_index!A:C,3, FALSE)</f>
        <v>Yes</v>
      </c>
      <c r="G736" s="8">
        <v>88665757</v>
      </c>
      <c r="H736" s="8">
        <v>62444575</v>
      </c>
      <c r="I736" s="8">
        <v>3732439</v>
      </c>
      <c r="J736" s="8">
        <v>66177014</v>
      </c>
      <c r="K736" s="8">
        <v>59865460</v>
      </c>
      <c r="L736" s="8">
        <v>6311554</v>
      </c>
      <c r="M736" s="9">
        <f t="shared" si="44"/>
        <v>9.5373810610433402E-2</v>
      </c>
      <c r="N736" s="8">
        <v>171294</v>
      </c>
      <c r="O736" s="8">
        <f t="shared" si="45"/>
        <v>66348308</v>
      </c>
      <c r="P736" s="8">
        <v>6482848</v>
      </c>
      <c r="Q736" s="9">
        <f t="shared" si="46"/>
        <v>9.7709319128379282E-2</v>
      </c>
      <c r="R736" s="8">
        <v>4405851</v>
      </c>
      <c r="S736" s="8">
        <v>2868592</v>
      </c>
      <c r="T736" s="8">
        <f t="shared" si="47"/>
        <v>7274443</v>
      </c>
      <c r="U736" s="8">
        <v>28252853</v>
      </c>
      <c r="V736" s="8">
        <v>17220922</v>
      </c>
      <c r="W736" s="8">
        <v>11031931</v>
      </c>
    </row>
    <row r="737" spans="1:23" x14ac:dyDescent="0.25">
      <c r="A737" s="4">
        <v>78</v>
      </c>
      <c r="B737" s="4">
        <v>6920163</v>
      </c>
      <c r="C737" t="s">
        <v>78</v>
      </c>
      <c r="D737" s="5">
        <v>2013</v>
      </c>
      <c r="E737" s="5" t="str">
        <f>VLOOKUP(C737,hospital_index!A:C,2, FALSE)</f>
        <v>B</v>
      </c>
      <c r="F737" s="5" t="str">
        <f>VLOOKUP(C737,hospital_index!A:C,3, FALSE)</f>
        <v>Yes</v>
      </c>
      <c r="G737" s="8">
        <v>87861421</v>
      </c>
      <c r="H737" s="8">
        <v>58701704</v>
      </c>
      <c r="I737" s="8">
        <v>3596362</v>
      </c>
      <c r="J737" s="8">
        <v>62298066</v>
      </c>
      <c r="K737" s="8">
        <v>60045471</v>
      </c>
      <c r="L737" s="8">
        <v>2252595</v>
      </c>
      <c r="M737" s="9">
        <f t="shared" si="44"/>
        <v>3.6158345589733076E-2</v>
      </c>
      <c r="N737" s="8">
        <v>8841</v>
      </c>
      <c r="O737" s="8">
        <f t="shared" si="45"/>
        <v>62306907</v>
      </c>
      <c r="P737" s="8">
        <v>2261436</v>
      </c>
      <c r="Q737" s="9">
        <f t="shared" si="46"/>
        <v>3.6295109304655418E-2</v>
      </c>
      <c r="R737" s="8">
        <v>4854433</v>
      </c>
      <c r="S737" s="8">
        <v>1908351</v>
      </c>
      <c r="T737" s="8">
        <f t="shared" si="47"/>
        <v>6762784</v>
      </c>
      <c r="U737" s="8">
        <v>28892574</v>
      </c>
      <c r="V737" s="8">
        <v>18169497</v>
      </c>
      <c r="W737" s="8">
        <v>10723076</v>
      </c>
    </row>
    <row r="738" spans="1:23" x14ac:dyDescent="0.25">
      <c r="A738" s="4">
        <v>78</v>
      </c>
      <c r="B738" s="4">
        <v>6920163</v>
      </c>
      <c r="C738" t="s">
        <v>78</v>
      </c>
      <c r="D738" s="5">
        <v>2014</v>
      </c>
      <c r="E738" s="5" t="str">
        <f>VLOOKUP(C738,hospital_index!A:C,2, FALSE)</f>
        <v>B</v>
      </c>
      <c r="F738" s="5" t="str">
        <f>VLOOKUP(C738,hospital_index!A:C,3, FALSE)</f>
        <v>Yes</v>
      </c>
      <c r="G738" s="8">
        <v>94617810</v>
      </c>
      <c r="H738" s="8">
        <v>64338227</v>
      </c>
      <c r="I738" s="8">
        <v>3159916</v>
      </c>
      <c r="J738" s="8">
        <v>67498143</v>
      </c>
      <c r="K738" s="8">
        <v>65923171</v>
      </c>
      <c r="L738" s="8">
        <v>1574972</v>
      </c>
      <c r="M738" s="9">
        <f t="shared" si="44"/>
        <v>2.3333560450692695E-2</v>
      </c>
      <c r="N738" s="8">
        <v>607624</v>
      </c>
      <c r="O738" s="8">
        <f t="shared" si="45"/>
        <v>68105767</v>
      </c>
      <c r="P738" s="8">
        <v>2182596</v>
      </c>
      <c r="Q738" s="9">
        <f t="shared" si="46"/>
        <v>3.2047153951000946E-2</v>
      </c>
      <c r="R738" s="8">
        <v>3239878</v>
      </c>
      <c r="S738" s="8">
        <v>1441487</v>
      </c>
      <c r="T738" s="8">
        <f t="shared" si="47"/>
        <v>4681365</v>
      </c>
      <c r="U738" s="8">
        <v>33291989</v>
      </c>
      <c r="V738" s="8">
        <v>19477835</v>
      </c>
      <c r="W738" s="8">
        <v>13814153</v>
      </c>
    </row>
    <row r="739" spans="1:23" x14ac:dyDescent="0.25">
      <c r="A739" s="4">
        <v>78</v>
      </c>
      <c r="B739" s="4">
        <v>6920163</v>
      </c>
      <c r="C739" t="s">
        <v>78</v>
      </c>
      <c r="D739" s="5">
        <v>2015</v>
      </c>
      <c r="E739" s="5" t="str">
        <f>VLOOKUP(C739,hospital_index!A:C,2, FALSE)</f>
        <v>B</v>
      </c>
      <c r="F739" s="5" t="str">
        <f>VLOOKUP(C739,hospital_index!A:C,3, FALSE)</f>
        <v>Yes</v>
      </c>
      <c r="G739" s="8">
        <v>100634605</v>
      </c>
      <c r="H739" s="8">
        <v>68480128</v>
      </c>
      <c r="I739" s="8">
        <v>6071363</v>
      </c>
      <c r="J739" s="8">
        <v>74551491</v>
      </c>
      <c r="K739" s="8">
        <v>73125965</v>
      </c>
      <c r="L739" s="8">
        <v>1425527</v>
      </c>
      <c r="M739" s="9">
        <f t="shared" si="44"/>
        <v>1.9121374782430575E-2</v>
      </c>
      <c r="N739" s="8">
        <v>175441</v>
      </c>
      <c r="O739" s="8">
        <f t="shared" si="45"/>
        <v>74726932</v>
      </c>
      <c r="P739" s="8">
        <v>1600967</v>
      </c>
      <c r="Q739" s="9">
        <f t="shared" si="46"/>
        <v>2.1424230289556114E-2</v>
      </c>
      <c r="R739" s="8">
        <v>1069934</v>
      </c>
      <c r="S739" s="8">
        <v>1163308</v>
      </c>
      <c r="T739" s="8">
        <f t="shared" si="47"/>
        <v>2233242</v>
      </c>
      <c r="U739" s="8">
        <v>34964474</v>
      </c>
      <c r="V739" s="8">
        <v>20823543</v>
      </c>
      <c r="W739" s="8">
        <v>14140931</v>
      </c>
    </row>
    <row r="740" spans="1:23" x14ac:dyDescent="0.25">
      <c r="A740" s="4">
        <v>78</v>
      </c>
      <c r="B740" s="4">
        <v>6920163</v>
      </c>
      <c r="C740" t="s">
        <v>78</v>
      </c>
      <c r="D740" s="5">
        <v>2016</v>
      </c>
      <c r="E740" s="5" t="str">
        <f>VLOOKUP(C740,hospital_index!A:C,2, FALSE)</f>
        <v>B</v>
      </c>
      <c r="F740" s="5" t="str">
        <f>VLOOKUP(C740,hospital_index!A:C,3, FALSE)</f>
        <v>Yes</v>
      </c>
      <c r="G740" s="8">
        <v>107135267</v>
      </c>
      <c r="H740" s="8">
        <v>71101425</v>
      </c>
      <c r="I740" s="8">
        <v>6411235</v>
      </c>
      <c r="J740" s="8">
        <v>77512660</v>
      </c>
      <c r="K740" s="8">
        <v>76528251</v>
      </c>
      <c r="L740" s="8">
        <v>984410</v>
      </c>
      <c r="M740" s="9">
        <f t="shared" si="44"/>
        <v>1.2699989911325453E-2</v>
      </c>
      <c r="N740" s="8">
        <v>168476</v>
      </c>
      <c r="O740" s="8">
        <f t="shared" si="45"/>
        <v>77681136</v>
      </c>
      <c r="P740" s="8">
        <v>1152885</v>
      </c>
      <c r="Q740" s="9">
        <f t="shared" si="46"/>
        <v>1.4841247944674753E-2</v>
      </c>
      <c r="R740" s="8">
        <v>858476</v>
      </c>
      <c r="S740" s="8">
        <v>1450877</v>
      </c>
      <c r="T740" s="8">
        <f t="shared" si="47"/>
        <v>2309353</v>
      </c>
      <c r="U740" s="8">
        <v>40416565</v>
      </c>
      <c r="V740" s="8">
        <v>21796478</v>
      </c>
      <c r="W740" s="8">
        <v>18620087</v>
      </c>
    </row>
    <row r="741" spans="1:23" x14ac:dyDescent="0.25">
      <c r="A741" s="4">
        <v>78</v>
      </c>
      <c r="B741" s="4">
        <v>6920163</v>
      </c>
      <c r="C741" t="s">
        <v>78</v>
      </c>
      <c r="D741" s="5">
        <v>2017</v>
      </c>
      <c r="E741" s="5" t="str">
        <f>VLOOKUP(C741,hospital_index!A:C,2, FALSE)</f>
        <v>B</v>
      </c>
      <c r="F741" s="5" t="str">
        <f>VLOOKUP(C741,hospital_index!A:C,3, FALSE)</f>
        <v>Yes</v>
      </c>
      <c r="G741" s="8">
        <v>105072715</v>
      </c>
      <c r="H741" s="8">
        <v>68929387</v>
      </c>
      <c r="I741" s="8">
        <v>3232637</v>
      </c>
      <c r="J741" s="8">
        <v>72162024</v>
      </c>
      <c r="K741" s="8">
        <v>75087294</v>
      </c>
      <c r="L741" s="8">
        <v>-2925271</v>
      </c>
      <c r="M741" s="9">
        <f t="shared" si="44"/>
        <v>-4.0537540909329262E-2</v>
      </c>
      <c r="N741" s="8">
        <v>670828</v>
      </c>
      <c r="O741" s="8">
        <f t="shared" si="45"/>
        <v>72832852</v>
      </c>
      <c r="P741" s="8">
        <v>-2254443</v>
      </c>
      <c r="Q741" s="9">
        <f t="shared" si="46"/>
        <v>-3.0953655364202956E-2</v>
      </c>
      <c r="R741" s="8">
        <v>1391857</v>
      </c>
      <c r="S741" s="8">
        <v>1142348</v>
      </c>
      <c r="T741" s="8">
        <f t="shared" si="47"/>
        <v>2534205</v>
      </c>
      <c r="U741" s="8">
        <v>40232458</v>
      </c>
      <c r="V741" s="8">
        <v>22539840</v>
      </c>
      <c r="W741" s="8">
        <v>17692618</v>
      </c>
    </row>
    <row r="742" spans="1:23" x14ac:dyDescent="0.25">
      <c r="A742" s="4">
        <v>78</v>
      </c>
      <c r="B742" s="4">
        <v>6920163</v>
      </c>
      <c r="C742" t="s">
        <v>78</v>
      </c>
      <c r="D742" s="5">
        <v>2018</v>
      </c>
      <c r="E742" s="5" t="str">
        <f>VLOOKUP(C742,hospital_index!A:C,2, FALSE)</f>
        <v>B</v>
      </c>
      <c r="F742" s="5" t="str">
        <f>VLOOKUP(C742,hospital_index!A:C,3, FALSE)</f>
        <v>Yes</v>
      </c>
      <c r="G742" s="8">
        <v>118691396</v>
      </c>
      <c r="H742" s="8">
        <v>70806751</v>
      </c>
      <c r="I742" s="8">
        <v>3258480</v>
      </c>
      <c r="J742" s="8">
        <v>74065231</v>
      </c>
      <c r="K742" s="8">
        <v>84538722</v>
      </c>
      <c r="L742" s="8">
        <v>-10473491</v>
      </c>
      <c r="M742" s="9">
        <f t="shared" si="44"/>
        <v>-0.14140901011974161</v>
      </c>
      <c r="N742" s="8">
        <v>48344</v>
      </c>
      <c r="O742" s="8">
        <f t="shared" si="45"/>
        <v>74113575</v>
      </c>
      <c r="P742" s="8">
        <v>-10425147</v>
      </c>
      <c r="Q742" s="9">
        <f t="shared" si="46"/>
        <v>-0.14066447341124755</v>
      </c>
      <c r="R742" s="8">
        <v>2249199</v>
      </c>
      <c r="S742" s="8">
        <v>1943481</v>
      </c>
      <c r="T742" s="8">
        <f t="shared" si="47"/>
        <v>4192680</v>
      </c>
      <c r="U742" s="8">
        <v>42350542</v>
      </c>
      <c r="V742" s="8">
        <v>24667682</v>
      </c>
      <c r="W742" s="8">
        <v>17682859</v>
      </c>
    </row>
    <row r="743" spans="1:23" x14ac:dyDescent="0.25">
      <c r="A743" s="4">
        <v>95</v>
      </c>
      <c r="B743" s="4">
        <v>6920051</v>
      </c>
      <c r="C743" t="s">
        <v>79</v>
      </c>
      <c r="D743" s="5">
        <v>2006</v>
      </c>
      <c r="E743" s="5" t="str">
        <f>VLOOKUP(C743,hospital_index!A:C,2, FALSE)</f>
        <v>DRG</v>
      </c>
      <c r="F743" s="5" t="str">
        <f>VLOOKUP(C743,hospital_index!A:C,3, FALSE)</f>
        <v>No</v>
      </c>
      <c r="G743" s="8">
        <v>0</v>
      </c>
      <c r="H743" s="8">
        <v>0</v>
      </c>
      <c r="I743" s="8">
        <v>0</v>
      </c>
      <c r="J743" s="8">
        <v>0</v>
      </c>
      <c r="K743" s="8">
        <v>0</v>
      </c>
      <c r="L743" s="8">
        <v>0</v>
      </c>
      <c r="M743" s="9" t="e">
        <f t="shared" si="44"/>
        <v>#DIV/0!</v>
      </c>
      <c r="N743" s="8">
        <v>0</v>
      </c>
      <c r="O743" s="8">
        <f t="shared" si="45"/>
        <v>0</v>
      </c>
      <c r="P743" s="8">
        <v>0</v>
      </c>
      <c r="Q743" s="9" t="e">
        <f t="shared" si="46"/>
        <v>#DIV/0!</v>
      </c>
      <c r="R743" s="8">
        <v>0</v>
      </c>
      <c r="S743" s="8">
        <v>0</v>
      </c>
      <c r="T743" s="8">
        <f t="shared" si="47"/>
        <v>0</v>
      </c>
      <c r="U743" s="8" t="s">
        <v>21</v>
      </c>
      <c r="V743" s="8" t="s">
        <v>21</v>
      </c>
      <c r="W743" s="8" t="s">
        <v>21</v>
      </c>
    </row>
    <row r="744" spans="1:23" x14ac:dyDescent="0.25">
      <c r="A744" s="4">
        <v>95</v>
      </c>
      <c r="B744" s="4">
        <v>6920051</v>
      </c>
      <c r="C744" t="s">
        <v>79</v>
      </c>
      <c r="D744" s="5">
        <v>2007</v>
      </c>
      <c r="E744" s="5" t="str">
        <f>VLOOKUP(C744,hospital_index!A:C,2, FALSE)</f>
        <v>DRG</v>
      </c>
      <c r="F744" s="5" t="str">
        <f>VLOOKUP(C744,hospital_index!A:C,3, FALSE)</f>
        <v>No</v>
      </c>
      <c r="G744" s="8">
        <v>749532564</v>
      </c>
      <c r="H744" s="8">
        <v>436173507</v>
      </c>
      <c r="I744" s="8">
        <v>20286618</v>
      </c>
      <c r="J744" s="8">
        <v>456460125</v>
      </c>
      <c r="K744" s="8">
        <v>416097090</v>
      </c>
      <c r="L744" s="8">
        <v>40363035</v>
      </c>
      <c r="M744" s="9">
        <f t="shared" si="44"/>
        <v>8.842620152198398E-2</v>
      </c>
      <c r="N744" s="8">
        <v>24449462</v>
      </c>
      <c r="O744" s="8">
        <f t="shared" si="45"/>
        <v>480909587</v>
      </c>
      <c r="P744" s="8">
        <v>64812497</v>
      </c>
      <c r="Q744" s="9">
        <f t="shared" si="46"/>
        <v>0.13477064868744237</v>
      </c>
      <c r="R744" s="8">
        <v>35494541</v>
      </c>
      <c r="S744" s="8">
        <v>14288816</v>
      </c>
      <c r="T744" s="8">
        <f t="shared" si="47"/>
        <v>49783357</v>
      </c>
      <c r="U744" s="8">
        <v>780330718</v>
      </c>
      <c r="V744" s="8">
        <v>240927238</v>
      </c>
      <c r="W744" s="8">
        <v>539403480</v>
      </c>
    </row>
    <row r="745" spans="1:23" x14ac:dyDescent="0.25">
      <c r="A745" s="4">
        <v>95</v>
      </c>
      <c r="B745" s="4">
        <v>6920051</v>
      </c>
      <c r="C745" t="s">
        <v>79</v>
      </c>
      <c r="D745" s="5">
        <v>2008</v>
      </c>
      <c r="E745" s="5" t="str">
        <f>VLOOKUP(C745,hospital_index!A:C,2, FALSE)</f>
        <v>DRG</v>
      </c>
      <c r="F745" s="5" t="str">
        <f>VLOOKUP(C745,hospital_index!A:C,3, FALSE)</f>
        <v>No</v>
      </c>
      <c r="G745" s="8" t="s">
        <v>63</v>
      </c>
      <c r="H745" s="8">
        <v>0</v>
      </c>
      <c r="I745" s="8">
        <v>0</v>
      </c>
      <c r="J745" s="8">
        <v>0</v>
      </c>
      <c r="K745" s="8">
        <v>0</v>
      </c>
      <c r="L745" s="8">
        <v>0</v>
      </c>
      <c r="M745" s="9" t="e">
        <f t="shared" si="44"/>
        <v>#DIV/0!</v>
      </c>
      <c r="N745" s="8">
        <v>0</v>
      </c>
      <c r="O745" s="8">
        <f t="shared" si="45"/>
        <v>0</v>
      </c>
      <c r="P745" s="8">
        <v>0</v>
      </c>
      <c r="Q745" s="9" t="e">
        <f t="shared" si="46"/>
        <v>#DIV/0!</v>
      </c>
      <c r="R745" s="8">
        <v>0</v>
      </c>
      <c r="S745" s="8">
        <v>0</v>
      </c>
      <c r="T745" s="8">
        <f t="shared" si="47"/>
        <v>0</v>
      </c>
      <c r="U745" s="8" t="s">
        <v>63</v>
      </c>
      <c r="V745" s="8" t="s">
        <v>63</v>
      </c>
      <c r="W745" s="8" t="s">
        <v>63</v>
      </c>
    </row>
    <row r="746" spans="1:23" x14ac:dyDescent="0.25">
      <c r="A746" s="4">
        <v>95</v>
      </c>
      <c r="B746" s="4">
        <v>6920051</v>
      </c>
      <c r="C746" t="s">
        <v>79</v>
      </c>
      <c r="D746" s="5">
        <v>2009</v>
      </c>
      <c r="E746" s="5" t="str">
        <f>VLOOKUP(C746,hospital_index!A:C,2, FALSE)</f>
        <v>DRG</v>
      </c>
      <c r="F746" s="5" t="str">
        <f>VLOOKUP(C746,hospital_index!A:C,3, FALSE)</f>
        <v>No</v>
      </c>
      <c r="G746" s="8">
        <v>689448006</v>
      </c>
      <c r="H746" s="8">
        <v>389514736</v>
      </c>
      <c r="I746" s="8">
        <v>12158465</v>
      </c>
      <c r="J746" s="8">
        <v>401673201</v>
      </c>
      <c r="K746" s="8">
        <v>405956210</v>
      </c>
      <c r="L746" s="8">
        <v>-4283009</v>
      </c>
      <c r="M746" s="9">
        <f t="shared" si="44"/>
        <v>-1.0662919481153037E-2</v>
      </c>
      <c r="N746" s="8">
        <v>6488208</v>
      </c>
      <c r="O746" s="8">
        <f t="shared" si="45"/>
        <v>408161409</v>
      </c>
      <c r="P746" s="8">
        <v>2205199</v>
      </c>
      <c r="Q746" s="9">
        <f t="shared" si="46"/>
        <v>5.4027621214919903E-3</v>
      </c>
      <c r="R746" s="8">
        <v>22978419</v>
      </c>
      <c r="S746" s="8">
        <v>23766460</v>
      </c>
      <c r="T746" s="8">
        <f t="shared" si="47"/>
        <v>46744879</v>
      </c>
      <c r="U746" s="8">
        <v>0</v>
      </c>
      <c r="V746" s="8">
        <v>0</v>
      </c>
      <c r="W746" s="8">
        <v>0</v>
      </c>
    </row>
    <row r="747" spans="1:23" x14ac:dyDescent="0.25">
      <c r="A747" s="4">
        <v>95</v>
      </c>
      <c r="B747" s="4">
        <v>6920051</v>
      </c>
      <c r="C747" t="s">
        <v>79</v>
      </c>
      <c r="D747" s="5">
        <v>2010</v>
      </c>
      <c r="E747" s="5" t="str">
        <f>VLOOKUP(C747,hospital_index!A:C,2, FALSE)</f>
        <v>DRG</v>
      </c>
      <c r="F747" s="5" t="str">
        <f>VLOOKUP(C747,hospital_index!A:C,3, FALSE)</f>
        <v>No</v>
      </c>
      <c r="G747" s="8">
        <v>879604150</v>
      </c>
      <c r="H747" s="8">
        <v>492092896</v>
      </c>
      <c r="I747" s="8">
        <v>8586425</v>
      </c>
      <c r="J747" s="8">
        <v>500679321</v>
      </c>
      <c r="K747" s="8">
        <v>481671479</v>
      </c>
      <c r="L747" s="8">
        <v>19007842</v>
      </c>
      <c r="M747" s="9">
        <f t="shared" si="44"/>
        <v>3.7964104373306044E-2</v>
      </c>
      <c r="N747" s="8">
        <v>6025602</v>
      </c>
      <c r="O747" s="8">
        <f t="shared" si="45"/>
        <v>506704923</v>
      </c>
      <c r="P747" s="8">
        <v>25033444</v>
      </c>
      <c r="Q747" s="9">
        <f t="shared" si="46"/>
        <v>4.9404382834464786E-2</v>
      </c>
      <c r="R747" s="8">
        <v>37136224</v>
      </c>
      <c r="S747" s="8">
        <v>27699457</v>
      </c>
      <c r="T747" s="8">
        <f t="shared" si="47"/>
        <v>64835681</v>
      </c>
      <c r="U747" s="8">
        <v>1030187074</v>
      </c>
      <c r="V747" s="8">
        <v>321388709</v>
      </c>
      <c r="W747" s="8">
        <v>708798365</v>
      </c>
    </row>
    <row r="748" spans="1:23" x14ac:dyDescent="0.25">
      <c r="A748" s="4">
        <v>95</v>
      </c>
      <c r="B748" s="4">
        <v>6920051</v>
      </c>
      <c r="C748" t="s">
        <v>79</v>
      </c>
      <c r="D748" s="5">
        <v>2011</v>
      </c>
      <c r="E748" s="5" t="str">
        <f>VLOOKUP(C748,hospital_index!A:C,2, FALSE)</f>
        <v>DRG</v>
      </c>
      <c r="F748" s="5" t="str">
        <f>VLOOKUP(C748,hospital_index!A:C,3, FALSE)</f>
        <v>No</v>
      </c>
      <c r="G748" s="8">
        <v>1002542275</v>
      </c>
      <c r="H748" s="8">
        <v>519062709</v>
      </c>
      <c r="I748" s="8">
        <v>4780976</v>
      </c>
      <c r="J748" s="8">
        <v>523843685</v>
      </c>
      <c r="K748" s="8">
        <v>496078811</v>
      </c>
      <c r="L748" s="8">
        <v>27764874</v>
      </c>
      <c r="M748" s="9">
        <f t="shared" si="44"/>
        <v>5.3002211909837185E-2</v>
      </c>
      <c r="N748" s="8">
        <v>-1150935</v>
      </c>
      <c r="O748" s="8">
        <f t="shared" si="45"/>
        <v>522692750</v>
      </c>
      <c r="P748" s="8">
        <v>26613939</v>
      </c>
      <c r="Q748" s="9">
        <f t="shared" si="46"/>
        <v>5.0916985169585767E-2</v>
      </c>
      <c r="R748" s="8">
        <v>48590185</v>
      </c>
      <c r="S748" s="8">
        <v>20724562</v>
      </c>
      <c r="T748" s="8">
        <f t="shared" si="47"/>
        <v>69314747</v>
      </c>
      <c r="U748" s="8">
        <v>1047065092</v>
      </c>
      <c r="V748" s="8">
        <v>376901656</v>
      </c>
      <c r="W748" s="8">
        <v>670163436</v>
      </c>
    </row>
    <row r="749" spans="1:23" x14ac:dyDescent="0.25">
      <c r="A749" s="4">
        <v>95</v>
      </c>
      <c r="B749" s="4">
        <v>6920051</v>
      </c>
      <c r="C749" t="s">
        <v>79</v>
      </c>
      <c r="D749" s="5">
        <v>2012</v>
      </c>
      <c r="E749" s="5" t="str">
        <f>VLOOKUP(C749,hospital_index!A:C,2, FALSE)</f>
        <v>DRG</v>
      </c>
      <c r="F749" s="5" t="str">
        <f>VLOOKUP(C749,hospital_index!A:C,3, FALSE)</f>
        <v>No</v>
      </c>
      <c r="G749" s="8">
        <v>1049689241</v>
      </c>
      <c r="H749" s="8">
        <v>552460245</v>
      </c>
      <c r="I749" s="8">
        <v>18086645</v>
      </c>
      <c r="J749" s="8">
        <v>570546890</v>
      </c>
      <c r="K749" s="8">
        <v>541491333</v>
      </c>
      <c r="L749" s="8">
        <v>29055557</v>
      </c>
      <c r="M749" s="9">
        <f t="shared" si="44"/>
        <v>5.0925800331678261E-2</v>
      </c>
      <c r="N749" s="8">
        <v>1632477</v>
      </c>
      <c r="O749" s="8">
        <f t="shared" si="45"/>
        <v>572179367</v>
      </c>
      <c r="P749" s="8">
        <v>30688034</v>
      </c>
      <c r="Q749" s="9">
        <f t="shared" si="46"/>
        <v>5.3633590740786011E-2</v>
      </c>
      <c r="R749" s="8">
        <v>44606106</v>
      </c>
      <c r="S749" s="8">
        <v>27180190</v>
      </c>
      <c r="T749" s="8">
        <f t="shared" si="47"/>
        <v>71786296</v>
      </c>
      <c r="U749" s="8">
        <v>1041199087</v>
      </c>
      <c r="V749" s="8">
        <v>425271251</v>
      </c>
      <c r="W749" s="8">
        <v>615927836</v>
      </c>
    </row>
    <row r="750" spans="1:23" x14ac:dyDescent="0.25">
      <c r="A750" s="4">
        <v>95</v>
      </c>
      <c r="B750" s="4">
        <v>6920051</v>
      </c>
      <c r="C750" t="s">
        <v>79</v>
      </c>
      <c r="D750" s="5">
        <v>2013</v>
      </c>
      <c r="E750" s="5" t="str">
        <f>VLOOKUP(C750,hospital_index!A:C,2, FALSE)</f>
        <v>DRG</v>
      </c>
      <c r="F750" s="5" t="str">
        <f>VLOOKUP(C750,hospital_index!A:C,3, FALSE)</f>
        <v>No</v>
      </c>
      <c r="G750" s="8">
        <v>1119175562</v>
      </c>
      <c r="H750" s="8">
        <v>530929012</v>
      </c>
      <c r="I750" s="8">
        <v>18408938</v>
      </c>
      <c r="J750" s="8">
        <v>549337950</v>
      </c>
      <c r="K750" s="8">
        <v>509143410</v>
      </c>
      <c r="L750" s="8">
        <v>40194540</v>
      </c>
      <c r="M750" s="9">
        <f t="shared" si="44"/>
        <v>7.3169057408103699E-2</v>
      </c>
      <c r="N750" s="8">
        <v>800140</v>
      </c>
      <c r="O750" s="8">
        <f t="shared" si="45"/>
        <v>550138090</v>
      </c>
      <c r="P750" s="8">
        <v>40994680</v>
      </c>
      <c r="Q750" s="9">
        <f t="shared" si="46"/>
        <v>7.4517072613532354E-2</v>
      </c>
      <c r="R750" s="8">
        <v>42690136</v>
      </c>
      <c r="S750" s="8">
        <v>26375207</v>
      </c>
      <c r="T750" s="8">
        <f t="shared" si="47"/>
        <v>69065343</v>
      </c>
      <c r="U750" s="8">
        <v>1053762729</v>
      </c>
      <c r="V750" s="8">
        <v>473383742</v>
      </c>
      <c r="W750" s="8">
        <v>580378987</v>
      </c>
    </row>
    <row r="751" spans="1:23" x14ac:dyDescent="0.25">
      <c r="A751" s="4">
        <v>95</v>
      </c>
      <c r="B751" s="4">
        <v>6920051</v>
      </c>
      <c r="C751" t="s">
        <v>79</v>
      </c>
      <c r="D751" s="5">
        <v>2014</v>
      </c>
      <c r="E751" s="5" t="str">
        <f>VLOOKUP(C751,hospital_index!A:C,2, FALSE)</f>
        <v>DRG</v>
      </c>
      <c r="F751" s="5" t="str">
        <f>VLOOKUP(C751,hospital_index!A:C,3, FALSE)</f>
        <v>No</v>
      </c>
      <c r="G751" s="8">
        <v>1201334562</v>
      </c>
      <c r="H751" s="8">
        <v>555540286</v>
      </c>
      <c r="I751" s="8">
        <v>13216089</v>
      </c>
      <c r="J751" s="8">
        <v>568756375</v>
      </c>
      <c r="K751" s="8">
        <v>476531051</v>
      </c>
      <c r="L751" s="8">
        <v>92225324</v>
      </c>
      <c r="M751" s="9">
        <f t="shared" si="44"/>
        <v>0.16215259828955764</v>
      </c>
      <c r="N751" s="8">
        <v>3259719</v>
      </c>
      <c r="O751" s="8">
        <f t="shared" si="45"/>
        <v>572016094</v>
      </c>
      <c r="P751" s="8">
        <v>95485043</v>
      </c>
      <c r="Q751" s="9">
        <f t="shared" si="46"/>
        <v>0.1669271966323381</v>
      </c>
      <c r="R751" s="8">
        <v>36294425</v>
      </c>
      <c r="S751" s="8">
        <v>17201247</v>
      </c>
      <c r="T751" s="8">
        <f t="shared" si="47"/>
        <v>53495672</v>
      </c>
      <c r="U751" s="8">
        <v>1075065782</v>
      </c>
      <c r="V751" s="8">
        <v>510701269</v>
      </c>
      <c r="W751" s="8">
        <v>564364513</v>
      </c>
    </row>
    <row r="752" spans="1:23" x14ac:dyDescent="0.25">
      <c r="A752" s="4">
        <v>95</v>
      </c>
      <c r="B752" s="4">
        <v>6920051</v>
      </c>
      <c r="C752" t="s">
        <v>79</v>
      </c>
      <c r="D752" s="5">
        <v>2015</v>
      </c>
      <c r="E752" s="5" t="str">
        <f>VLOOKUP(C752,hospital_index!A:C,2, FALSE)</f>
        <v>DRG</v>
      </c>
      <c r="F752" s="5" t="str">
        <f>VLOOKUP(C752,hospital_index!A:C,3, FALSE)</f>
        <v>No</v>
      </c>
      <c r="G752" s="8">
        <v>1351424382</v>
      </c>
      <c r="H752" s="8">
        <v>617235194</v>
      </c>
      <c r="I752" s="8">
        <v>25483529</v>
      </c>
      <c r="J752" s="8">
        <v>642718723</v>
      </c>
      <c r="K752" s="8">
        <v>522035477</v>
      </c>
      <c r="L752" s="8">
        <v>120683246</v>
      </c>
      <c r="M752" s="9">
        <f t="shared" si="44"/>
        <v>0.18776992435616349</v>
      </c>
      <c r="N752" s="8">
        <v>1117767</v>
      </c>
      <c r="O752" s="8">
        <f t="shared" si="45"/>
        <v>643836490</v>
      </c>
      <c r="P752" s="8">
        <v>121801013</v>
      </c>
      <c r="Q752" s="9">
        <f t="shared" si="46"/>
        <v>0.18918004010614559</v>
      </c>
      <c r="R752" s="8">
        <v>10709453</v>
      </c>
      <c r="S752" s="8">
        <v>8515011</v>
      </c>
      <c r="T752" s="8">
        <f t="shared" si="47"/>
        <v>19224464</v>
      </c>
      <c r="U752" s="8">
        <v>1095776458</v>
      </c>
      <c r="V752" s="8">
        <v>546926082</v>
      </c>
      <c r="W752" s="8">
        <v>548850376</v>
      </c>
    </row>
    <row r="753" spans="1:23" x14ac:dyDescent="0.25">
      <c r="A753" s="4">
        <v>95</v>
      </c>
      <c r="B753" s="4">
        <v>6920051</v>
      </c>
      <c r="C753" t="s">
        <v>79</v>
      </c>
      <c r="D753" s="5">
        <v>2016</v>
      </c>
      <c r="E753" s="5" t="str">
        <f>VLOOKUP(C753,hospital_index!A:C,2, FALSE)</f>
        <v>DRG</v>
      </c>
      <c r="F753" s="5" t="str">
        <f>VLOOKUP(C753,hospital_index!A:C,3, FALSE)</f>
        <v>No</v>
      </c>
      <c r="G753" s="8">
        <v>1440988509</v>
      </c>
      <c r="H753" s="8">
        <v>608178486</v>
      </c>
      <c r="I753" s="8">
        <v>25899204</v>
      </c>
      <c r="J753" s="8">
        <v>634077691</v>
      </c>
      <c r="K753" s="8">
        <v>560809660</v>
      </c>
      <c r="L753" s="8">
        <v>73268030</v>
      </c>
      <c r="M753" s="9">
        <f t="shared" si="44"/>
        <v>0.11555055640650193</v>
      </c>
      <c r="N753" s="8">
        <v>2190604</v>
      </c>
      <c r="O753" s="8">
        <f t="shared" si="45"/>
        <v>636268295</v>
      </c>
      <c r="P753" s="8">
        <v>75458634</v>
      </c>
      <c r="Q753" s="9">
        <f t="shared" si="46"/>
        <v>0.11859562167874481</v>
      </c>
      <c r="R753" s="8">
        <v>7781275</v>
      </c>
      <c r="S753" s="8">
        <v>14462808</v>
      </c>
      <c r="T753" s="8">
        <f t="shared" si="47"/>
        <v>22244083</v>
      </c>
      <c r="U753" s="8">
        <v>1104954124</v>
      </c>
      <c r="V753" s="8">
        <v>583958753</v>
      </c>
      <c r="W753" s="8">
        <v>520995372</v>
      </c>
    </row>
    <row r="754" spans="1:23" x14ac:dyDescent="0.25">
      <c r="A754" s="4">
        <v>95</v>
      </c>
      <c r="B754" s="4">
        <v>6920051</v>
      </c>
      <c r="C754" t="s">
        <v>79</v>
      </c>
      <c r="D754" s="5">
        <v>2017</v>
      </c>
      <c r="E754" s="5" t="str">
        <f>VLOOKUP(C754,hospital_index!A:C,2, FALSE)</f>
        <v>DRG</v>
      </c>
      <c r="F754" s="5" t="str">
        <f>VLOOKUP(C754,hospital_index!A:C,3, FALSE)</f>
        <v>No</v>
      </c>
      <c r="G754" s="8">
        <v>1605469504</v>
      </c>
      <c r="H754" s="8">
        <v>648223262</v>
      </c>
      <c r="I754" s="8">
        <v>17745040</v>
      </c>
      <c r="J754" s="8">
        <v>665968302</v>
      </c>
      <c r="K754" s="8">
        <v>595194841</v>
      </c>
      <c r="L754" s="8">
        <v>70773461</v>
      </c>
      <c r="M754" s="9">
        <f t="shared" si="44"/>
        <v>0.10627151590767454</v>
      </c>
      <c r="N754" s="8">
        <v>6134574</v>
      </c>
      <c r="O754" s="8">
        <f t="shared" si="45"/>
        <v>672102876</v>
      </c>
      <c r="P754" s="8">
        <v>76908035</v>
      </c>
      <c r="Q754" s="9">
        <f t="shared" si="46"/>
        <v>0.11442896280658083</v>
      </c>
      <c r="R754" s="8">
        <v>12391397</v>
      </c>
      <c r="S754" s="8">
        <v>13574673</v>
      </c>
      <c r="T754" s="8">
        <f t="shared" si="47"/>
        <v>25966070</v>
      </c>
      <c r="U754" s="8">
        <v>1114755013</v>
      </c>
      <c r="V754" s="8">
        <v>621234435</v>
      </c>
      <c r="W754" s="8">
        <v>493520578</v>
      </c>
    </row>
    <row r="755" spans="1:23" x14ac:dyDescent="0.25">
      <c r="A755" s="4">
        <v>95</v>
      </c>
      <c r="B755" s="4">
        <v>6920051</v>
      </c>
      <c r="C755" t="s">
        <v>79</v>
      </c>
      <c r="D755" s="5">
        <v>2018</v>
      </c>
      <c r="E755" s="5" t="str">
        <f>VLOOKUP(C755,hospital_index!A:C,2, FALSE)</f>
        <v>DRG</v>
      </c>
      <c r="F755" s="5" t="str">
        <f>VLOOKUP(C755,hospital_index!A:C,3, FALSE)</f>
        <v>No</v>
      </c>
      <c r="G755" s="8">
        <v>1842972254</v>
      </c>
      <c r="H755" s="8">
        <v>690548902</v>
      </c>
      <c r="I755" s="8">
        <v>11124575</v>
      </c>
      <c r="J755" s="8">
        <v>701673477</v>
      </c>
      <c r="K755" s="8">
        <v>611223195</v>
      </c>
      <c r="L755" s="8">
        <v>90450282</v>
      </c>
      <c r="M755" s="9">
        <f t="shared" si="44"/>
        <v>0.12890651416199961</v>
      </c>
      <c r="N755" s="8">
        <v>289462</v>
      </c>
      <c r="O755" s="8">
        <f t="shared" si="45"/>
        <v>701962939</v>
      </c>
      <c r="P755" s="8">
        <v>90739744</v>
      </c>
      <c r="Q755" s="9">
        <f t="shared" si="46"/>
        <v>0.12926571896981587</v>
      </c>
      <c r="R755" s="8">
        <v>25898112</v>
      </c>
      <c r="S755" s="8">
        <v>14857128</v>
      </c>
      <c r="T755" s="8">
        <f t="shared" si="47"/>
        <v>40755240</v>
      </c>
      <c r="U755" s="8">
        <v>1142830367</v>
      </c>
      <c r="V755" s="8">
        <v>656235853</v>
      </c>
      <c r="W755" s="8">
        <v>486594514</v>
      </c>
    </row>
    <row r="756" spans="1:23" x14ac:dyDescent="0.25">
      <c r="A756" s="4">
        <v>96</v>
      </c>
      <c r="B756" s="4">
        <v>6920434</v>
      </c>
      <c r="C756" t="s">
        <v>80</v>
      </c>
      <c r="D756" s="5">
        <v>2013</v>
      </c>
      <c r="E756" s="5" t="str">
        <f>VLOOKUP(C756,hospital_index!A:C,2, FALSE)</f>
        <v>DRG</v>
      </c>
      <c r="F756" s="5" t="str">
        <f>VLOOKUP(C756,hospital_index!A:C,3, FALSE)</f>
        <v>No</v>
      </c>
      <c r="G756" s="8" t="s">
        <v>21</v>
      </c>
      <c r="H756" s="8" t="s">
        <v>21</v>
      </c>
      <c r="I756" s="8" t="s">
        <v>21</v>
      </c>
      <c r="J756" s="8">
        <v>61485591</v>
      </c>
      <c r="K756" s="8">
        <v>61450609</v>
      </c>
      <c r="L756" s="8">
        <v>34983</v>
      </c>
      <c r="M756" s="9">
        <f t="shared" si="44"/>
        <v>5.6896257206017582E-4</v>
      </c>
      <c r="N756" s="8">
        <v>550207</v>
      </c>
      <c r="O756" s="8">
        <f t="shared" si="45"/>
        <v>62035798</v>
      </c>
      <c r="P756" s="8">
        <v>585190</v>
      </c>
      <c r="Q756" s="9">
        <f t="shared" si="46"/>
        <v>9.4331018358142175E-3</v>
      </c>
      <c r="R756" s="8">
        <v>497024</v>
      </c>
      <c r="S756" s="8">
        <v>661760</v>
      </c>
      <c r="T756" s="8">
        <f t="shared" si="47"/>
        <v>1158784</v>
      </c>
      <c r="U756" s="8">
        <v>352993350</v>
      </c>
      <c r="V756" s="8">
        <v>22290645</v>
      </c>
      <c r="W756" s="8">
        <v>330702705</v>
      </c>
    </row>
    <row r="757" spans="1:23" x14ac:dyDescent="0.25">
      <c r="A757" s="4">
        <v>96</v>
      </c>
      <c r="B757" s="4">
        <v>6920434</v>
      </c>
      <c r="C757" t="s">
        <v>80</v>
      </c>
      <c r="D757" s="5">
        <v>2014</v>
      </c>
      <c r="E757" s="5" t="str">
        <f>VLOOKUP(C757,hospital_index!A:C,2, FALSE)</f>
        <v>DRG</v>
      </c>
      <c r="F757" s="5" t="str">
        <f>VLOOKUP(C757,hospital_index!A:C,3, FALSE)</f>
        <v>No</v>
      </c>
      <c r="G757" s="8" t="s">
        <v>21</v>
      </c>
      <c r="H757" s="8" t="s">
        <v>21</v>
      </c>
      <c r="I757" s="8" t="s">
        <v>21</v>
      </c>
      <c r="J757" s="8">
        <v>182698021</v>
      </c>
      <c r="K757" s="8">
        <v>172363696</v>
      </c>
      <c r="L757" s="8">
        <v>10334325</v>
      </c>
      <c r="M757" s="9">
        <f t="shared" si="44"/>
        <v>5.6565062628675104E-2</v>
      </c>
      <c r="N757" s="8">
        <v>1283313</v>
      </c>
      <c r="O757" s="8">
        <f t="shared" si="45"/>
        <v>183981334</v>
      </c>
      <c r="P757" s="8">
        <v>11617638</v>
      </c>
      <c r="Q757" s="9">
        <f t="shared" si="46"/>
        <v>6.314574281758388E-2</v>
      </c>
      <c r="R757" s="8">
        <v>1100743</v>
      </c>
      <c r="S757" s="8">
        <v>1394438</v>
      </c>
      <c r="T757" s="8">
        <f t="shared" si="47"/>
        <v>2495181</v>
      </c>
      <c r="U757" s="8">
        <v>355315007</v>
      </c>
      <c r="V757" s="8">
        <v>40098360</v>
      </c>
      <c r="W757" s="8">
        <v>315216648</v>
      </c>
    </row>
    <row r="758" spans="1:23" x14ac:dyDescent="0.25">
      <c r="A758" s="4">
        <v>96</v>
      </c>
      <c r="B758" s="4">
        <v>6920434</v>
      </c>
      <c r="C758" t="s">
        <v>80</v>
      </c>
      <c r="D758" s="5">
        <v>2015</v>
      </c>
      <c r="E758" s="5" t="str">
        <f>VLOOKUP(C758,hospital_index!A:C,2, FALSE)</f>
        <v>DRG</v>
      </c>
      <c r="F758" s="5" t="str">
        <f>VLOOKUP(C758,hospital_index!A:C,3, FALSE)</f>
        <v>No</v>
      </c>
      <c r="G758" s="8" t="s">
        <v>21</v>
      </c>
      <c r="H758" s="8" t="s">
        <v>21</v>
      </c>
      <c r="I758" s="8" t="s">
        <v>21</v>
      </c>
      <c r="J758" s="8">
        <v>201249818</v>
      </c>
      <c r="K758" s="8">
        <v>188945886</v>
      </c>
      <c r="L758" s="8">
        <v>12303932</v>
      </c>
      <c r="M758" s="9">
        <f t="shared" si="44"/>
        <v>6.1137605600219726E-2</v>
      </c>
      <c r="N758" s="8">
        <v>979820</v>
      </c>
      <c r="O758" s="8">
        <f t="shared" si="45"/>
        <v>202229638</v>
      </c>
      <c r="P758" s="8">
        <v>13283752</v>
      </c>
      <c r="Q758" s="9">
        <f t="shared" si="46"/>
        <v>6.5686474699618455E-2</v>
      </c>
      <c r="R758" s="8">
        <v>2978215</v>
      </c>
      <c r="S758" s="8">
        <v>2987506</v>
      </c>
      <c r="T758" s="8">
        <f t="shared" si="47"/>
        <v>5965721</v>
      </c>
      <c r="U758" s="8">
        <v>366962752</v>
      </c>
      <c r="V758" s="8">
        <v>58676853</v>
      </c>
      <c r="W758" s="8">
        <v>308285898</v>
      </c>
    </row>
    <row r="759" spans="1:23" x14ac:dyDescent="0.25">
      <c r="A759" s="4">
        <v>96</v>
      </c>
      <c r="B759" s="4">
        <v>6920434</v>
      </c>
      <c r="C759" t="s">
        <v>80</v>
      </c>
      <c r="D759" s="5">
        <v>2016</v>
      </c>
      <c r="E759" s="5" t="str">
        <f>VLOOKUP(C759,hospital_index!A:C,2, FALSE)</f>
        <v>DRG</v>
      </c>
      <c r="F759" s="5" t="str">
        <f>VLOOKUP(C759,hospital_index!A:C,3, FALSE)</f>
        <v>No</v>
      </c>
      <c r="G759" s="8" t="s">
        <v>21</v>
      </c>
      <c r="H759" s="8" t="s">
        <v>21</v>
      </c>
      <c r="I759" s="8" t="s">
        <v>21</v>
      </c>
      <c r="J759" s="8">
        <v>190620064</v>
      </c>
      <c r="K759" s="8">
        <v>181483824</v>
      </c>
      <c r="L759" s="8">
        <v>9136240</v>
      </c>
      <c r="M759" s="9">
        <f t="shared" si="44"/>
        <v>4.7929057457456313E-2</v>
      </c>
      <c r="N759" s="8">
        <v>663419</v>
      </c>
      <c r="O759" s="8">
        <f t="shared" si="45"/>
        <v>191283483</v>
      </c>
      <c r="P759" s="8">
        <v>9799659</v>
      </c>
      <c r="Q759" s="9">
        <f t="shared" si="46"/>
        <v>5.1231077802990445E-2</v>
      </c>
      <c r="R759" s="8">
        <v>2461008</v>
      </c>
      <c r="S759" s="8">
        <v>2177081</v>
      </c>
      <c r="T759" s="8">
        <f t="shared" si="47"/>
        <v>4638089</v>
      </c>
      <c r="U759" s="8">
        <v>374848912</v>
      </c>
      <c r="V759" s="8">
        <v>76103498</v>
      </c>
      <c r="W759" s="8">
        <v>298745414</v>
      </c>
    </row>
    <row r="760" spans="1:23" x14ac:dyDescent="0.25">
      <c r="A760" s="4">
        <v>96</v>
      </c>
      <c r="B760" s="4">
        <v>6920434</v>
      </c>
      <c r="C760" t="s">
        <v>80</v>
      </c>
      <c r="D760" s="5">
        <v>2017</v>
      </c>
      <c r="E760" s="5" t="str">
        <f>VLOOKUP(C760,hospital_index!A:C,2, FALSE)</f>
        <v>DRG</v>
      </c>
      <c r="F760" s="5" t="str">
        <f>VLOOKUP(C760,hospital_index!A:C,3, FALSE)</f>
        <v>No</v>
      </c>
      <c r="G760" s="8" t="s">
        <v>21</v>
      </c>
      <c r="H760" s="8" t="s">
        <v>21</v>
      </c>
      <c r="I760" s="8" t="s">
        <v>21</v>
      </c>
      <c r="J760" s="8">
        <v>202300001</v>
      </c>
      <c r="K760" s="8">
        <v>179247637</v>
      </c>
      <c r="L760" s="8">
        <v>23052364</v>
      </c>
      <c r="M760" s="9">
        <f t="shared" si="44"/>
        <v>0.11395137857661207</v>
      </c>
      <c r="N760" s="8">
        <v>744037</v>
      </c>
      <c r="O760" s="8">
        <f t="shared" si="45"/>
        <v>203044038</v>
      </c>
      <c r="P760" s="8">
        <v>23796401</v>
      </c>
      <c r="Q760" s="9">
        <f t="shared" si="46"/>
        <v>0.11719822573662567</v>
      </c>
      <c r="R760" s="8">
        <v>3432329</v>
      </c>
      <c r="S760" s="8">
        <v>2638823</v>
      </c>
      <c r="T760" s="8">
        <f t="shared" si="47"/>
        <v>6071152</v>
      </c>
      <c r="U760" s="8">
        <v>405777284</v>
      </c>
      <c r="V760" s="8">
        <v>94476021</v>
      </c>
      <c r="W760" s="8">
        <v>311301263</v>
      </c>
    </row>
    <row r="761" spans="1:23" x14ac:dyDescent="0.25">
      <c r="A761" s="4">
        <v>96</v>
      </c>
      <c r="B761" s="4">
        <v>6920434</v>
      </c>
      <c r="C761" t="s">
        <v>80</v>
      </c>
      <c r="D761" s="5">
        <v>2018</v>
      </c>
      <c r="E761" s="5" t="str">
        <f>VLOOKUP(C761,hospital_index!A:C,2, FALSE)</f>
        <v>DRG</v>
      </c>
      <c r="F761" s="5" t="str">
        <f>VLOOKUP(C761,hospital_index!A:C,3, FALSE)</f>
        <v>No</v>
      </c>
      <c r="G761" s="8" t="s">
        <v>21</v>
      </c>
      <c r="H761" s="8" t="s">
        <v>21</v>
      </c>
      <c r="I761" s="8" t="s">
        <v>21</v>
      </c>
      <c r="J761" s="8">
        <v>206263048</v>
      </c>
      <c r="K761" s="8">
        <v>189917307</v>
      </c>
      <c r="L761" s="8">
        <v>16345741</v>
      </c>
      <c r="M761" s="9">
        <f t="shared" si="44"/>
        <v>7.9247064166335798E-2</v>
      </c>
      <c r="N761" s="8">
        <v>3138215</v>
      </c>
      <c r="O761" s="8">
        <f t="shared" si="45"/>
        <v>209401263</v>
      </c>
      <c r="P761" s="8">
        <v>19483956</v>
      </c>
      <c r="Q761" s="9">
        <f t="shared" si="46"/>
        <v>9.3046029049022497E-2</v>
      </c>
      <c r="R761" s="8">
        <v>4322010</v>
      </c>
      <c r="T761" s="8">
        <f t="shared" si="47"/>
        <v>4322010</v>
      </c>
      <c r="U761" s="8">
        <v>402365127</v>
      </c>
      <c r="V761" s="8">
        <v>109196960</v>
      </c>
      <c r="W761" s="8">
        <v>293168167</v>
      </c>
    </row>
    <row r="762" spans="1:23" x14ac:dyDescent="0.25">
      <c r="A762" s="4">
        <v>97</v>
      </c>
      <c r="B762" s="4">
        <v>6920560</v>
      </c>
      <c r="C762" t="s">
        <v>81</v>
      </c>
      <c r="D762" s="5">
        <v>2013</v>
      </c>
      <c r="E762" s="5" t="str">
        <f>VLOOKUP(C762,hospital_index!A:C,2, FALSE)</f>
        <v>DRG</v>
      </c>
      <c r="F762" s="5" t="str">
        <f>VLOOKUP(C762,hospital_index!A:C,3, FALSE)</f>
        <v>No</v>
      </c>
      <c r="G762" s="8">
        <v>58200708</v>
      </c>
      <c r="H762" s="8">
        <v>19368557</v>
      </c>
      <c r="I762" s="8">
        <v>842013</v>
      </c>
      <c r="J762" s="8">
        <v>20210570</v>
      </c>
      <c r="K762" s="8">
        <v>38731457</v>
      </c>
      <c r="L762" s="8">
        <v>-18520887</v>
      </c>
      <c r="M762" s="9">
        <f t="shared" si="44"/>
        <v>-0.91639607393556932</v>
      </c>
      <c r="N762" s="8">
        <v>0</v>
      </c>
      <c r="O762" s="8">
        <f t="shared" si="45"/>
        <v>20210570</v>
      </c>
      <c r="P762" s="8">
        <v>-18520887</v>
      </c>
      <c r="Q762" s="9">
        <f t="shared" si="46"/>
        <v>-0.91639607393556932</v>
      </c>
      <c r="R762" s="8">
        <v>3077203</v>
      </c>
      <c r="S762" s="8">
        <v>0</v>
      </c>
      <c r="T762" s="8">
        <f t="shared" si="47"/>
        <v>3077203</v>
      </c>
      <c r="U762" s="8">
        <v>136237905</v>
      </c>
      <c r="V762" s="8">
        <v>56573945</v>
      </c>
      <c r="W762" s="8">
        <v>79663960</v>
      </c>
    </row>
    <row r="763" spans="1:23" x14ac:dyDescent="0.25">
      <c r="A763" s="4">
        <v>97</v>
      </c>
      <c r="B763" s="4">
        <v>6920560</v>
      </c>
      <c r="C763" t="s">
        <v>81</v>
      </c>
      <c r="D763" s="5">
        <v>2014</v>
      </c>
      <c r="E763" s="5" t="str">
        <f>VLOOKUP(C763,hospital_index!A:C,2, FALSE)</f>
        <v>DRG</v>
      </c>
      <c r="F763" s="5" t="str">
        <f>VLOOKUP(C763,hospital_index!A:C,3, FALSE)</f>
        <v>No</v>
      </c>
      <c r="G763" s="8">
        <v>54290357</v>
      </c>
      <c r="H763" s="8">
        <v>54290357</v>
      </c>
      <c r="I763" s="8">
        <v>2032744</v>
      </c>
      <c r="J763" s="8">
        <v>15719321</v>
      </c>
      <c r="K763" s="8">
        <v>37004711</v>
      </c>
      <c r="L763" s="8">
        <v>-21285390</v>
      </c>
      <c r="M763" s="9">
        <f t="shared" si="44"/>
        <v>-1.3540909305179276</v>
      </c>
      <c r="O763" s="8">
        <f t="shared" si="45"/>
        <v>15719321</v>
      </c>
      <c r="P763" s="8">
        <v>-21285390</v>
      </c>
      <c r="Q763" s="9">
        <f t="shared" si="46"/>
        <v>-1.3540909305179276</v>
      </c>
      <c r="R763" s="8">
        <v>10650102</v>
      </c>
      <c r="S763" s="8">
        <v>0</v>
      </c>
      <c r="T763" s="8">
        <f t="shared" si="47"/>
        <v>10650102</v>
      </c>
      <c r="U763" s="8">
        <v>136893557</v>
      </c>
      <c r="V763" s="8">
        <v>61394571</v>
      </c>
      <c r="W763" s="8">
        <v>75498983</v>
      </c>
    </row>
    <row r="764" spans="1:23" x14ac:dyDescent="0.25">
      <c r="A764" s="4">
        <v>97</v>
      </c>
      <c r="B764" s="4">
        <v>6920560</v>
      </c>
      <c r="C764" t="s">
        <v>81</v>
      </c>
      <c r="D764" s="5">
        <v>2015</v>
      </c>
      <c r="E764" s="5" t="str">
        <f>VLOOKUP(C764,hospital_index!A:C,2, FALSE)</f>
        <v>DRG</v>
      </c>
      <c r="F764" s="5" t="str">
        <f>VLOOKUP(C764,hospital_index!A:C,3, FALSE)</f>
        <v>No</v>
      </c>
      <c r="G764" s="8">
        <v>52764105</v>
      </c>
      <c r="H764" s="8">
        <v>12968454</v>
      </c>
      <c r="I764" s="8">
        <v>16011612</v>
      </c>
      <c r="J764" s="8">
        <v>28980066</v>
      </c>
      <c r="K764" s="8">
        <v>39972502</v>
      </c>
      <c r="L764" s="8">
        <v>-10992436</v>
      </c>
      <c r="M764" s="9">
        <f t="shared" si="44"/>
        <v>-0.37931024725754592</v>
      </c>
      <c r="N764" s="8">
        <v>0</v>
      </c>
      <c r="O764" s="8">
        <f t="shared" si="45"/>
        <v>28980066</v>
      </c>
      <c r="P764" s="8">
        <v>-10992436</v>
      </c>
      <c r="Q764" s="9">
        <f t="shared" si="46"/>
        <v>-0.37931024725754592</v>
      </c>
      <c r="R764" s="8">
        <v>4276694</v>
      </c>
      <c r="T764" s="8">
        <f t="shared" si="47"/>
        <v>4276694</v>
      </c>
      <c r="U764" s="8">
        <v>137782082</v>
      </c>
      <c r="V764" s="8">
        <v>65743461</v>
      </c>
      <c r="W764" s="8">
        <v>72038621</v>
      </c>
    </row>
    <row r="765" spans="1:23" x14ac:dyDescent="0.25">
      <c r="A765" s="4">
        <v>97</v>
      </c>
      <c r="B765" s="4">
        <v>6920560</v>
      </c>
      <c r="C765" t="s">
        <v>81</v>
      </c>
      <c r="D765" s="5">
        <v>2016</v>
      </c>
      <c r="E765" s="5" t="str">
        <f>VLOOKUP(C765,hospital_index!A:C,2, FALSE)</f>
        <v>DRG</v>
      </c>
      <c r="F765" s="5" t="str">
        <f>VLOOKUP(C765,hospital_index!A:C,3, FALSE)</f>
        <v>No</v>
      </c>
      <c r="G765" s="8">
        <v>54204523</v>
      </c>
      <c r="H765" s="8">
        <v>14150318</v>
      </c>
      <c r="I765" s="8">
        <v>4519328</v>
      </c>
      <c r="J765" s="8">
        <v>18669646</v>
      </c>
      <c r="K765" s="8">
        <v>41544922</v>
      </c>
      <c r="L765" s="8">
        <v>-22875276</v>
      </c>
      <c r="M765" s="9">
        <f t="shared" si="44"/>
        <v>-1.2252656531355763</v>
      </c>
      <c r="N765" s="8">
        <v>17338000</v>
      </c>
      <c r="O765" s="8">
        <f t="shared" si="45"/>
        <v>36007646</v>
      </c>
      <c r="P765" s="8">
        <v>-5537276</v>
      </c>
      <c r="Q765" s="9">
        <f t="shared" si="46"/>
        <v>-0.15378056093975151</v>
      </c>
      <c r="R765" s="8">
        <v>2648020</v>
      </c>
      <c r="S765" s="8">
        <v>0</v>
      </c>
      <c r="T765" s="8">
        <f t="shared" si="47"/>
        <v>2648020</v>
      </c>
      <c r="U765" s="8">
        <v>138186909</v>
      </c>
      <c r="V765" s="8">
        <v>69940733</v>
      </c>
      <c r="W765" s="8">
        <v>68246176</v>
      </c>
    </row>
    <row r="766" spans="1:23" x14ac:dyDescent="0.25">
      <c r="A766" s="4">
        <v>97</v>
      </c>
      <c r="B766" s="4">
        <v>6920560</v>
      </c>
      <c r="C766" t="s">
        <v>81</v>
      </c>
      <c r="D766" s="5">
        <v>2017</v>
      </c>
      <c r="E766" s="5" t="str">
        <f>VLOOKUP(C766,hospital_index!A:C,2, FALSE)</f>
        <v>DRG</v>
      </c>
      <c r="F766" s="5" t="str">
        <f>VLOOKUP(C766,hospital_index!A:C,3, FALSE)</f>
        <v>No</v>
      </c>
      <c r="G766" s="8">
        <v>60107819</v>
      </c>
      <c r="H766" s="8">
        <v>17313303</v>
      </c>
      <c r="I766" s="8">
        <v>4699589</v>
      </c>
      <c r="J766" s="8">
        <v>22012892</v>
      </c>
      <c r="K766" s="8">
        <v>45527151</v>
      </c>
      <c r="L766" s="8">
        <v>-23514259</v>
      </c>
      <c r="M766" s="9">
        <f t="shared" si="44"/>
        <v>-1.0682039870090672</v>
      </c>
      <c r="N766" s="8">
        <v>9368000</v>
      </c>
      <c r="O766" s="8">
        <f t="shared" si="45"/>
        <v>31380892</v>
      </c>
      <c r="P766" s="8">
        <v>-14146259</v>
      </c>
      <c r="Q766" s="9">
        <f t="shared" si="46"/>
        <v>-0.45079212534812585</v>
      </c>
      <c r="R766" s="8">
        <v>2619095</v>
      </c>
      <c r="S766" s="8">
        <v>0</v>
      </c>
      <c r="T766" s="8">
        <f t="shared" si="47"/>
        <v>2619095</v>
      </c>
      <c r="U766" s="8">
        <v>138936857</v>
      </c>
      <c r="V766" s="8">
        <v>74353256</v>
      </c>
      <c r="W766" s="8">
        <v>64583601</v>
      </c>
    </row>
    <row r="767" spans="1:23" x14ac:dyDescent="0.25">
      <c r="A767" s="4">
        <v>97</v>
      </c>
      <c r="B767" s="4">
        <v>6920560</v>
      </c>
      <c r="C767" t="s">
        <v>81</v>
      </c>
      <c r="D767" s="5">
        <v>2018</v>
      </c>
      <c r="E767" s="5" t="str">
        <f>VLOOKUP(C767,hospital_index!A:C,2, FALSE)</f>
        <v>DRG</v>
      </c>
      <c r="F767" s="5" t="str">
        <f>VLOOKUP(C767,hospital_index!A:C,3, FALSE)</f>
        <v>No</v>
      </c>
      <c r="G767" s="8">
        <v>62782560</v>
      </c>
      <c r="H767" s="8">
        <v>16749408</v>
      </c>
      <c r="I767" s="8">
        <v>6651094</v>
      </c>
      <c r="J767" s="8">
        <v>23400502</v>
      </c>
      <c r="K767" s="8">
        <v>47507871</v>
      </c>
      <c r="L767" s="8">
        <v>-24107369</v>
      </c>
      <c r="M767" s="9">
        <f t="shared" si="44"/>
        <v>-1.0302073434151113</v>
      </c>
      <c r="N767" s="8">
        <v>0</v>
      </c>
      <c r="O767" s="8">
        <f t="shared" si="45"/>
        <v>23400502</v>
      </c>
      <c r="P767" s="8">
        <v>-24107369</v>
      </c>
      <c r="Q767" s="9">
        <f t="shared" si="46"/>
        <v>-1.0302073434151113</v>
      </c>
      <c r="R767" s="8">
        <v>6108192</v>
      </c>
      <c r="S767" s="8">
        <v>0</v>
      </c>
      <c r="T767" s="8">
        <f t="shared" si="47"/>
        <v>6108192</v>
      </c>
      <c r="U767" s="8">
        <v>140091662</v>
      </c>
      <c r="V767" s="8">
        <v>77568265</v>
      </c>
      <c r="W767" s="8">
        <v>62523397</v>
      </c>
    </row>
  </sheetData>
  <autoFilter ref="D1:D800" xr:uid="{B8E16491-7F32-472F-8A7F-4D80DDB4EE2C}"/>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https://www.oregon.gov/oha/HPA/ANALYTICS/HospitalReporting/Hospital-Financial-Data-for-2006-2018.xlsx</Url>
      <Description>Hospital Financial Data for 2006-2018</Description>
    </URL>
    <IACategory xmlns="59da1016-2a1b-4f8a-9768-d7a4932f6f16" xsi:nil="true"/>
    <IASubtopic xmlns="59da1016-2a1b-4f8a-9768-d7a4932f6f16" xsi:nil="true"/>
    <DOrder xmlns="eb1aef87-c49c-4ae6-851e-32e6bcd8ce9a" xsi:nil="true"/>
    <Year xmlns="eb1aef87-c49c-4ae6-851e-32e6bcd8ce9a">2018</Year>
    <DocumentExpirationDate xmlns="59da1016-2a1b-4f8a-9768-d7a4932f6f16" xsi:nil="true"/>
    <Update xmlns="eb1aef87-c49c-4ae6-851e-32e6bcd8ce9a" xsi:nil="true"/>
    <Meta_x0020_Description xmlns="eb1aef87-c49c-4ae6-851e-32e6bcd8ce9a" xsi:nil="true"/>
    <IATopic xmlns="59da1016-2a1b-4f8a-9768-d7a4932f6f16" xsi:nil="true"/>
    <Category xmlns="eb1aef87-c49c-4ae6-851e-32e6bcd8ce9a">AFS-FR3</Category>
    <DType xmlns="eb1aef87-c49c-4ae6-851e-32e6bcd8ce9a" xsi:nil="true"/>
    <Meta_x0020_Keywords xmlns="eb1aef87-c49c-4ae6-851e-32e6bcd8ce9a">oha; oregon; health; authority; hpa; policy; analysis; analytics; hospital; reporting; program;</Meta_x0020_Keywords>
  </documentManagement>
</p:properties>
</file>

<file path=customXml/itemProps1.xml><?xml version="1.0" encoding="utf-8"?>
<ds:datastoreItem xmlns:ds="http://schemas.openxmlformats.org/officeDocument/2006/customXml" ds:itemID="{BD569E78-C846-4FE3-9291-EB1205876FF9}"/>
</file>

<file path=customXml/itemProps2.xml><?xml version="1.0" encoding="utf-8"?>
<ds:datastoreItem xmlns:ds="http://schemas.openxmlformats.org/officeDocument/2006/customXml" ds:itemID="{6536A9D8-0162-4237-941E-EB25A4FBE224}"/>
</file>

<file path=customXml/itemProps3.xml><?xml version="1.0" encoding="utf-8"?>
<ds:datastoreItem xmlns:ds="http://schemas.openxmlformats.org/officeDocument/2006/customXml" ds:itemID="{19DC050A-0D3C-4DD9-8C5A-50AB3C762F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Pivot Table</vt:lpstr>
      <vt:lpstr>hospital_index</vt:lpstr>
      <vt:lpstr>2006 - 2018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Financial Data for 2006-2018</dc:title>
  <dc:creator>Chris Holland</dc:creator>
  <cp:lastModifiedBy>Chris Holland</cp:lastModifiedBy>
  <dcterms:created xsi:type="dcterms:W3CDTF">2019-06-11T16:55:32Z</dcterms:created>
  <dcterms:modified xsi:type="dcterms:W3CDTF">2019-06-14T22:47:47Z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0x010100FCDC4B8C14A3B7408F81BF48727D0045</vt:lpwstr>
  </property>
  <property fmtid="{D5CDD505-2E9C-101B-9397-08002B2CF9AE}" pid="3" name="WorkflowChangePath">
    <vt:lpwstr>9c6edafb-28dc-4b7c-a953-c9ef73311aa8,2;9c6edafb-28dc-4b7c-a953-c9ef73311aa8,4;925215f5-828f-4fe0-a372-d36dd1ddd0c5,7;925215f5-828f-4fe0-a372-d36dd1ddd0c5,9;925215f5-828f-4fe0-a372-d36dd1ddd0c5,11;</vt:lpwstr>
  </property>
  <property fmtid="{D5CDD505-2E9C-101B-9397-08002B2CF9AE}" pid="4" name="WF">
    <vt:r8>1</vt:r8>
  </property>
</Properties>
</file>