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comments2.xml" ContentType="application/vnd.openxmlformats-officedocument.spreadsheetml.comments+xml"/>
  <Override PartName="/xl/threadedComments/threadedComment1.xml" ContentType="application/vnd.ms-excel.threadedcomments+xml"/>
  <Override PartName="/xl/comments3.xml" ContentType="application/vnd.openxmlformats-officedocument.spreadsheetml.comments+xml"/>
  <Override PartName="/xl/threadedComments/threadedComment2.xml" ContentType="application/vnd.ms-excel.threadedcomments+xml"/>
  <Override PartName="/xl/threadedComments/threadedComment3.xml" ContentType="application/vnd.ms-excel.threadedcomments+xml"/>
  <Override PartName="/docProps/custom.xml" ContentType="application/vnd.openxmlformats-officedocument.custom-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updateLinks="never" defaultThemeVersion="166925"/>
  <mc:AlternateContent xmlns:mc="http://schemas.openxmlformats.org/markup-compatibility/2006">
    <mc:Choice Requires="x15">
      <x15ac:absPath xmlns:x15ac="http://schemas.microsoft.com/office/spreadsheetml/2010/11/ac" url="S:\Offices\Salem (500 Summer St)\Oregon Health Authority\Sustainable Health Care Cost Growth Target\Provider Orgs\4. Frontline worker data\"/>
    </mc:Choice>
  </mc:AlternateContent>
  <xr:revisionPtr revIDLastSave="0" documentId="13_ncr:1_{B76580F8-AAF9-47FB-A616-98B801C2752E}" xr6:coauthVersionLast="47" xr6:coauthVersionMax="47" xr10:uidLastSave="{00000000-0000-0000-0000-000000000000}"/>
  <bookViews>
    <workbookView xWindow="-28920" yWindow="-1095" windowWidth="29040" windowHeight="15840" xr2:uid="{2A7BB89C-5748-43D3-8B93-9DE5E8609982}"/>
  </bookViews>
  <sheets>
    <sheet name="Contents" sheetId="29" r:id="rId1"/>
    <sheet name="1. Cover Page (required)" sheetId="28" r:id="rId2"/>
    <sheet name="2. Frontline_Worker_Y1" sheetId="25" r:id="rId3"/>
    <sheet name="3. Frontline_Worker_Y2" sheetId="44" r:id="rId4"/>
    <sheet name="4. Non_Frontline_Y1" sheetId="39" r:id="rId5"/>
    <sheet name="5. Non_Frontline_Y2" sheetId="40" r:id="rId6"/>
    <sheet name="6. Data Validation" sheetId="45" r:id="rId7"/>
    <sheet name="7. Annual_Adjustment" sheetId="37" r:id="rId8"/>
    <sheet name="8. Definitions and FAQ" sheetId="43" r:id="rId9"/>
  </sheets>
  <definedNames>
    <definedName name="iPayer">#REF!</definedName>
    <definedName name="PayersList">#REF!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49" i="45" l="1"/>
  <c r="E49" i="45"/>
  <c r="E21" i="45"/>
  <c r="B24" i="28"/>
  <c r="B16" i="28"/>
  <c r="B10" i="45" s="1"/>
  <c r="C49" i="45" l="1"/>
  <c r="C46" i="45"/>
  <c r="C43" i="45"/>
  <c r="C44" i="45"/>
  <c r="C45" i="45"/>
  <c r="C47" i="45"/>
  <c r="C48" i="45"/>
  <c r="F48" i="45"/>
  <c r="F47" i="45"/>
  <c r="F46" i="45"/>
  <c r="F45" i="45"/>
  <c r="F44" i="45"/>
  <c r="F43" i="45"/>
  <c r="C11" i="45" l="1"/>
  <c r="C10" i="45"/>
  <c r="D9" i="37" l="1"/>
  <c r="I48" i="45"/>
  <c r="I46" i="45" l="1"/>
  <c r="I44" i="45"/>
  <c r="I45" i="45"/>
  <c r="I43" i="45"/>
  <c r="I47" i="45"/>
  <c r="I49" i="45"/>
  <c r="C19" i="28" l="1"/>
  <c r="B19" i="28"/>
  <c r="F21" i="40" l="1"/>
  <c r="E47" i="45" s="1"/>
  <c r="G47" i="45" s="1"/>
  <c r="F22" i="40"/>
  <c r="E48" i="45" s="1"/>
  <c r="G48" i="45" s="1"/>
  <c r="F20" i="40"/>
  <c r="F19" i="40"/>
  <c r="F18" i="40"/>
  <c r="F17" i="40"/>
  <c r="F16" i="40"/>
  <c r="F15" i="40"/>
  <c r="E45" i="45" s="1"/>
  <c r="G45" i="45" s="1"/>
  <c r="F14" i="40"/>
  <c r="F13" i="40"/>
  <c r="F12" i="40"/>
  <c r="F11" i="40"/>
  <c r="F10" i="40"/>
  <c r="F9" i="40"/>
  <c r="E43" i="45" s="1"/>
  <c r="G43" i="45" s="1"/>
  <c r="F10" i="39"/>
  <c r="F11" i="39"/>
  <c r="F12" i="39"/>
  <c r="F13" i="39"/>
  <c r="F14" i="39"/>
  <c r="F15" i="39"/>
  <c r="F16" i="39"/>
  <c r="F17" i="39"/>
  <c r="F18" i="39"/>
  <c r="F19" i="39"/>
  <c r="F20" i="39"/>
  <c r="F21" i="39"/>
  <c r="B47" i="45" s="1"/>
  <c r="D47" i="45" s="1"/>
  <c r="J47" i="45" s="1"/>
  <c r="F22" i="39"/>
  <c r="B48" i="45" s="1"/>
  <c r="D48" i="45" s="1"/>
  <c r="J48" i="45" s="1"/>
  <c r="F9" i="39"/>
  <c r="E5" i="40"/>
  <c r="C18" i="28" s="1"/>
  <c r="D5" i="40"/>
  <c r="C16" i="28" s="1"/>
  <c r="C5" i="40"/>
  <c r="C17" i="28" s="1"/>
  <c r="E5" i="39"/>
  <c r="B18" i="28" s="1"/>
  <c r="D5" i="39"/>
  <c r="C5" i="39"/>
  <c r="B17" i="28" s="1"/>
  <c r="I13" i="44"/>
  <c r="I14" i="44"/>
  <c r="I15" i="44"/>
  <c r="I16" i="44"/>
  <c r="I17" i="44"/>
  <c r="I18" i="44"/>
  <c r="I19" i="44"/>
  <c r="I20" i="44"/>
  <c r="I21" i="44"/>
  <c r="I22" i="44"/>
  <c r="I23" i="44"/>
  <c r="I24" i="44"/>
  <c r="I25" i="44"/>
  <c r="I26" i="44"/>
  <c r="I27" i="44"/>
  <c r="I28" i="44"/>
  <c r="I29" i="44"/>
  <c r="I30" i="44"/>
  <c r="I31" i="44"/>
  <c r="I32" i="44"/>
  <c r="I33" i="44"/>
  <c r="I34" i="44"/>
  <c r="I35" i="44"/>
  <c r="I36" i="44"/>
  <c r="I37" i="44"/>
  <c r="I38" i="44"/>
  <c r="I39" i="44"/>
  <c r="I40" i="44"/>
  <c r="I41" i="44"/>
  <c r="I42" i="44"/>
  <c r="I43" i="44"/>
  <c r="I44" i="44"/>
  <c r="I45" i="44"/>
  <c r="I46" i="44"/>
  <c r="I47" i="44"/>
  <c r="I48" i="44"/>
  <c r="I49" i="44"/>
  <c r="I50" i="44"/>
  <c r="I51" i="44"/>
  <c r="I52" i="44"/>
  <c r="I53" i="44"/>
  <c r="I54" i="44"/>
  <c r="I55" i="44"/>
  <c r="I56" i="44"/>
  <c r="I57" i="44"/>
  <c r="I58" i="44"/>
  <c r="I59" i="44"/>
  <c r="I60" i="44"/>
  <c r="I61" i="44"/>
  <c r="I62" i="44"/>
  <c r="I63" i="44"/>
  <c r="I64" i="44"/>
  <c r="I65" i="44"/>
  <c r="I66" i="44"/>
  <c r="I67" i="44"/>
  <c r="I68" i="44"/>
  <c r="F33" i="45" s="1"/>
  <c r="I69" i="44"/>
  <c r="F34" i="45" s="1"/>
  <c r="I70" i="44"/>
  <c r="F35" i="45" s="1"/>
  <c r="I71" i="44"/>
  <c r="F36" i="45" s="1"/>
  <c r="J13" i="44"/>
  <c r="J14" i="44"/>
  <c r="J15" i="44"/>
  <c r="J16" i="44"/>
  <c r="J17" i="44"/>
  <c r="J18" i="44"/>
  <c r="J19" i="44"/>
  <c r="J20" i="44"/>
  <c r="J21" i="44"/>
  <c r="J22" i="44"/>
  <c r="J23" i="44"/>
  <c r="J24" i="44"/>
  <c r="J25" i="44"/>
  <c r="J26" i="44"/>
  <c r="J27" i="44"/>
  <c r="J28" i="44"/>
  <c r="J29" i="44"/>
  <c r="J30" i="44"/>
  <c r="J31" i="44"/>
  <c r="J32" i="44"/>
  <c r="J33" i="44"/>
  <c r="J34" i="44"/>
  <c r="J35" i="44"/>
  <c r="J36" i="44"/>
  <c r="J37" i="44"/>
  <c r="J38" i="44"/>
  <c r="J39" i="44"/>
  <c r="J40" i="44"/>
  <c r="J41" i="44"/>
  <c r="J42" i="44"/>
  <c r="J43" i="44"/>
  <c r="J44" i="44"/>
  <c r="J45" i="44"/>
  <c r="J46" i="44"/>
  <c r="J47" i="44"/>
  <c r="J48" i="44"/>
  <c r="J49" i="44"/>
  <c r="J50" i="44"/>
  <c r="J51" i="44"/>
  <c r="J52" i="44"/>
  <c r="J53" i="44"/>
  <c r="J54" i="44"/>
  <c r="J55" i="44"/>
  <c r="J56" i="44"/>
  <c r="J57" i="44"/>
  <c r="J58" i="44"/>
  <c r="J59" i="44"/>
  <c r="J60" i="44"/>
  <c r="J61" i="44"/>
  <c r="J62" i="44"/>
  <c r="J63" i="44"/>
  <c r="J64" i="44"/>
  <c r="J65" i="44"/>
  <c r="J66" i="44"/>
  <c r="J67" i="44"/>
  <c r="J68" i="44"/>
  <c r="J69" i="44"/>
  <c r="E34" i="45" s="1"/>
  <c r="J70" i="44"/>
  <c r="E35" i="45" s="1"/>
  <c r="J71" i="44"/>
  <c r="E36" i="45" s="1"/>
  <c r="I13" i="25"/>
  <c r="I14" i="25"/>
  <c r="I15" i="25"/>
  <c r="I16" i="25"/>
  <c r="I17" i="25"/>
  <c r="I18" i="25"/>
  <c r="I19" i="25"/>
  <c r="I20" i="25"/>
  <c r="I21" i="25"/>
  <c r="I22" i="25"/>
  <c r="I23" i="25"/>
  <c r="I24" i="25"/>
  <c r="I25" i="25"/>
  <c r="I26" i="25"/>
  <c r="I27" i="25"/>
  <c r="I28" i="25"/>
  <c r="I29" i="25"/>
  <c r="I30" i="25"/>
  <c r="I31" i="25"/>
  <c r="I32" i="25"/>
  <c r="I33" i="25"/>
  <c r="I34" i="25"/>
  <c r="I35" i="25"/>
  <c r="I36" i="25"/>
  <c r="I37" i="25"/>
  <c r="I38" i="25"/>
  <c r="I39" i="25"/>
  <c r="I40" i="25"/>
  <c r="I41" i="25"/>
  <c r="I42" i="25"/>
  <c r="I43" i="25"/>
  <c r="I44" i="25"/>
  <c r="I45" i="25"/>
  <c r="I46" i="25"/>
  <c r="I47" i="25"/>
  <c r="I48" i="25"/>
  <c r="I49" i="25"/>
  <c r="I50" i="25"/>
  <c r="I51" i="25"/>
  <c r="I52" i="25"/>
  <c r="I53" i="25"/>
  <c r="I54" i="25"/>
  <c r="I55" i="25"/>
  <c r="I56" i="25"/>
  <c r="I57" i="25"/>
  <c r="I58" i="25"/>
  <c r="I59" i="25"/>
  <c r="I60" i="25"/>
  <c r="I61" i="25"/>
  <c r="I62" i="25"/>
  <c r="I63" i="25"/>
  <c r="I64" i="25"/>
  <c r="I65" i="25"/>
  <c r="I66" i="25"/>
  <c r="I67" i="25"/>
  <c r="I68" i="25"/>
  <c r="I69" i="25"/>
  <c r="C34" i="45" s="1"/>
  <c r="I70" i="25"/>
  <c r="C35" i="45" s="1"/>
  <c r="I71" i="25"/>
  <c r="J13" i="25"/>
  <c r="J14" i="25"/>
  <c r="J15" i="25"/>
  <c r="J16" i="25"/>
  <c r="J17" i="25"/>
  <c r="J18" i="25"/>
  <c r="J19" i="25"/>
  <c r="J20" i="25"/>
  <c r="J21" i="25"/>
  <c r="J22" i="25"/>
  <c r="J23" i="25"/>
  <c r="J24" i="25"/>
  <c r="J25" i="25"/>
  <c r="J26" i="25"/>
  <c r="J27" i="25"/>
  <c r="J28" i="25"/>
  <c r="J29" i="25"/>
  <c r="J30" i="25"/>
  <c r="J31" i="25"/>
  <c r="J32" i="25"/>
  <c r="J33" i="25"/>
  <c r="J34" i="25"/>
  <c r="J35" i="25"/>
  <c r="J36" i="25"/>
  <c r="J37" i="25"/>
  <c r="J38" i="25"/>
  <c r="J39" i="25"/>
  <c r="J40" i="25"/>
  <c r="J41" i="25"/>
  <c r="J42" i="25"/>
  <c r="J43" i="25"/>
  <c r="J44" i="25"/>
  <c r="J45" i="25"/>
  <c r="J46" i="25"/>
  <c r="J47" i="25"/>
  <c r="J48" i="25"/>
  <c r="J49" i="25"/>
  <c r="J50" i="25"/>
  <c r="J51" i="25"/>
  <c r="J52" i="25"/>
  <c r="J53" i="25"/>
  <c r="J54" i="25"/>
  <c r="J55" i="25"/>
  <c r="J56" i="25"/>
  <c r="J57" i="25"/>
  <c r="J58" i="25"/>
  <c r="J59" i="25"/>
  <c r="J60" i="25"/>
  <c r="J61" i="25"/>
  <c r="J62" i="25"/>
  <c r="J63" i="25"/>
  <c r="J64" i="25"/>
  <c r="J65" i="25"/>
  <c r="J66" i="25"/>
  <c r="J67" i="25"/>
  <c r="J68" i="25"/>
  <c r="B33" i="45" s="1"/>
  <c r="J69" i="25"/>
  <c r="B34" i="45" s="1"/>
  <c r="J70" i="25"/>
  <c r="B35" i="45" s="1"/>
  <c r="J71" i="25"/>
  <c r="B36" i="45" s="1"/>
  <c r="J12" i="44"/>
  <c r="D8" i="44"/>
  <c r="I12" i="44"/>
  <c r="H8" i="44"/>
  <c r="G8" i="44"/>
  <c r="F8" i="44"/>
  <c r="E8" i="44"/>
  <c r="C8" i="44"/>
  <c r="D8" i="25"/>
  <c r="E8" i="25"/>
  <c r="F8" i="25"/>
  <c r="G8" i="25"/>
  <c r="H8" i="25"/>
  <c r="C8" i="25"/>
  <c r="J12" i="25"/>
  <c r="I12" i="25"/>
  <c r="B31" i="45" l="1"/>
  <c r="B29" i="45"/>
  <c r="E46" i="45"/>
  <c r="G46" i="45" s="1"/>
  <c r="E44" i="45"/>
  <c r="G44" i="45" s="1"/>
  <c r="B43" i="45"/>
  <c r="D43" i="45" s="1"/>
  <c r="J43" i="45" s="1"/>
  <c r="B45" i="45"/>
  <c r="D45" i="45" s="1"/>
  <c r="J45" i="45" s="1"/>
  <c r="B44" i="45"/>
  <c r="D44" i="45" s="1"/>
  <c r="J44" i="45" s="1"/>
  <c r="E33" i="45"/>
  <c r="H33" i="45" s="1"/>
  <c r="E29" i="45"/>
  <c r="E32" i="45"/>
  <c r="F31" i="45"/>
  <c r="G31" i="45" s="1"/>
  <c r="E30" i="45"/>
  <c r="F32" i="45"/>
  <c r="G32" i="45" s="1"/>
  <c r="F29" i="45"/>
  <c r="E31" i="45"/>
  <c r="H31" i="45" s="1"/>
  <c r="C29" i="45"/>
  <c r="D29" i="45" s="1"/>
  <c r="C30" i="45"/>
  <c r="C31" i="45"/>
  <c r="D35" i="45"/>
  <c r="G36" i="45"/>
  <c r="C36" i="45"/>
  <c r="I36" i="45" s="1"/>
  <c r="D34" i="45"/>
  <c r="C32" i="45"/>
  <c r="B30" i="45"/>
  <c r="G33" i="45"/>
  <c r="C33" i="45"/>
  <c r="H36" i="45"/>
  <c r="B49" i="45"/>
  <c r="D49" i="45" s="1"/>
  <c r="B46" i="45"/>
  <c r="D46" i="45" s="1"/>
  <c r="J46" i="45" s="1"/>
  <c r="B11" i="45"/>
  <c r="D11" i="45" s="1"/>
  <c r="E11" i="45" s="1"/>
  <c r="C22" i="45"/>
  <c r="C21" i="45"/>
  <c r="D10" i="45"/>
  <c r="E10" i="45" s="1"/>
  <c r="H48" i="45"/>
  <c r="H47" i="45"/>
  <c r="G49" i="45"/>
  <c r="K49" i="45" s="1"/>
  <c r="H35" i="45"/>
  <c r="D36" i="45"/>
  <c r="H34" i="45"/>
  <c r="D33" i="45"/>
  <c r="I33" i="45"/>
  <c r="F30" i="45"/>
  <c r="G30" i="45" s="1"/>
  <c r="B32" i="45"/>
  <c r="H32" i="45" s="1"/>
  <c r="G34" i="45"/>
  <c r="J34" i="45" s="1"/>
  <c r="I34" i="45"/>
  <c r="G35" i="45"/>
  <c r="J35" i="45" s="1"/>
  <c r="I35" i="45"/>
  <c r="F5" i="39"/>
  <c r="F5" i="40"/>
  <c r="J8" i="44"/>
  <c r="C24" i="28" s="1"/>
  <c r="B22" i="45" s="1"/>
  <c r="I8" i="25"/>
  <c r="J8" i="25"/>
  <c r="B21" i="45" s="1"/>
  <c r="I8" i="44"/>
  <c r="H30" i="45" l="1"/>
  <c r="H29" i="45"/>
  <c r="K34" i="45"/>
  <c r="H43" i="45"/>
  <c r="H44" i="45"/>
  <c r="H45" i="45"/>
  <c r="K35" i="45"/>
  <c r="D22" i="45"/>
  <c r="E22" i="45" s="1"/>
  <c r="J36" i="45"/>
  <c r="K36" i="45"/>
  <c r="J33" i="45"/>
  <c r="K33" i="45"/>
  <c r="D21" i="45"/>
  <c r="H46" i="45"/>
  <c r="J49" i="45"/>
  <c r="H49" i="45"/>
  <c r="D31" i="45"/>
  <c r="I31" i="45"/>
  <c r="D30" i="45"/>
  <c r="I30" i="45"/>
  <c r="I29" i="45"/>
  <c r="G29" i="45"/>
  <c r="J29" i="45" s="1"/>
  <c r="D32" i="45"/>
  <c r="I32" i="45"/>
  <c r="K29" i="45" l="1"/>
  <c r="J30" i="45"/>
  <c r="K30" i="45"/>
  <c r="J31" i="45"/>
  <c r="K31" i="45"/>
  <c r="J32" i="45"/>
  <c r="K32" i="4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tc={B0B54B96-6148-4783-9604-427703DF0E2B}</author>
    <author>tc={A52E46E8-947C-4551-80BF-74D70A0CC305}</author>
    <author>tc={15019A20-C509-47E1-A32E-054CF05DC454}</author>
    <author>tc={64A49FFB-1317-42B4-9899-17AD4CF69A62}</author>
    <author>tc={B16D20D3-AB76-4875-AE59-F7AE691D10AF}</author>
    <author>tc={DC79669D-2A77-446D-A18E-D27697BF0AD6}</author>
  </authors>
  <commentList>
    <comment ref="A15" authorId="0" shapeId="0" xr:uid="{B0B54B96-6148-4783-9604-427703DF0E2B}">
      <text>
        <t>[Threaded comment]
Your version of Excel allows you to read this threaded comment; however, any edits to it will get removed if the file is opened in a newer version of Excel. Learn more: https://go.microsoft.com/fwlink/?linkid=870924
Comment:
    The sum of all expenses incurred through normal business operations including but not limited to payroll, materials, supplies, equipment, contract services, management fees, depreciation, interest, taxes, utilities, pharmaceuticals, insurance, rent, and marketing. Should include both total compensation AND any other non-workforce operating expenses.</t>
      </text>
    </comment>
    <comment ref="A16" authorId="1" shapeId="0" xr:uid="{A52E46E8-947C-4551-80BF-74D70A0CC305}">
      <text>
        <t>[Threaded comment]
Your version of Excel allows you to read this threaded comment; however, any edits to it will get removed if the file is opened in a newer version of Excel. Learn more: https://go.microsoft.com/fwlink/?linkid=870924
Comment:
    The total amount paid for hourly and salaried employees for services performed during the reporting period including bonus or incentive payments. Do not include amounts attributed to benefits. Do not include contracted labor expenses. Includes both frontline and non-frontline workers.</t>
      </text>
    </comment>
    <comment ref="A17" authorId="2" shapeId="0" xr:uid="{15019A20-C509-47E1-A32E-054CF05DC454}">
      <text>
        <t>[Threaded comment]
Your version of Excel allows you to read this threaded comment; however, any edits to it will get removed if the file is opened in a newer version of Excel. Learn more: https://go.microsoft.com/fwlink/?linkid=870924
Comment:
    Total hours worked for all hourly and salaried employees of the hospital during the reporting period. Include both frontline and non-frontline workers. Do not include contracted labor hours.</t>
      </text>
    </comment>
    <comment ref="A18" authorId="3" shapeId="0" xr:uid="{64A49FFB-1317-42B4-9899-17AD4CF69A62}">
      <text>
        <t>[Threaded comment]
Your version of Excel allows you to read this threaded comment; however, any edits to it will get removed if the file is opened in a newer version of Excel. Learn more: https://go.microsoft.com/fwlink/?linkid=870924
Comment:
    The total amount paid for expenses incurred for employee benefit including but not limited to the entities share of social security tax, state and federal unemployment insurance, group health insurance, group life insurance, pensions, annuities, retirement benefits, workers compensation, disability insurance or other employee benefit programs. Do not include amounts paid for bonuses or incentives. Include both frontline and non-frontline workers.</t>
      </text>
    </comment>
    <comment ref="A19" authorId="4" shapeId="0" xr:uid="{B16D20D3-AB76-4875-AE59-F7AE691D10AF}">
      <text>
        <t xml:space="preserve">[Threaded comment]
Your version of Excel allows you to read this threaded comment; however, any edits to it will get removed if the file is opened in a newer version of Excel. Learn more: https://go.microsoft.com/fwlink/?linkid=870924
Comment:
    Total expenditures for all contracted labor. Include both frontline and non-frontline workers. </t>
      </text>
    </comment>
    <comment ref="A24" authorId="5" shapeId="0" xr:uid="{DC79669D-2A77-446D-A18E-D27697BF0AD6}">
      <text>
        <t>[Threaded comment]
Your version of Excel allows you to read this threaded comment; however, any edits to it will get removed if the file is opened in a newer version of Excel. Learn more: https://go.microsoft.com/fwlink/?linkid=870924
Comment:
    Frontline worker is defined as a worker whose total annual compensation is less than $200,000, adjusted annually to reflect any percentage changes in the Consumer Price Index for All Urban Consumers, West Region (All Items), as published by the Bureau of Labor Statistics of the United States Department of Labor, excluding executive managers and salaried managers.</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tc={14FCFC53-884E-4F02-A8AA-C10F12486447}</author>
    <author>tc={6729058C-C8C9-4D4F-B96D-3A2DD04C72EA}</author>
  </authors>
  <commentList>
    <comment ref="A68" authorId="0" shapeId="0" xr:uid="{14FCFC53-884E-4F02-A8AA-C10F12486447}">
      <text>
        <t>[Threaded comment]
Your version of Excel allows you to read this threaded comment; however, any edits to it will get removed if the file is opened in a newer version of Excel. Learn more: https://go.microsoft.com/fwlink/?linkid=870924
Comment:
    If you are unable to break out benefits from other compensation for contracted labor, you may put total contracted labor costs under the wages, salaries, bonuses, and incentive payments columns. If unable to break out represented from non-represented contracted labor, put all under non-represented.</t>
      </text>
    </comment>
    <comment ref="A69" authorId="1" shapeId="0" xr:uid="{6729058C-C8C9-4D4F-B96D-3A2DD04C72EA}">
      <text>
        <t>[Threaded comment]
Your version of Excel allows you to read this threaded comment; however, any edits to it will get removed if the file is opened in a newer version of Excel. Learn more: https://go.microsoft.com/fwlink/?linkid=870924
Comment:
    If you are unable to break out benefits from other compensation for contracted labor, you may put total contracted labor costs under the wages, salaries, bonuses, and incentive payments columns. If unable to break out represented from non-represented contracted labor, put all under non-represented.</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tc={8154220B-56B6-49C3-8205-64A8AFF39F50}</author>
    <author>tc={57C367C1-1F37-4999-AF09-B9E1F0140B92}</author>
  </authors>
  <commentList>
    <comment ref="A68" authorId="0" shapeId="0" xr:uid="{8154220B-56B6-49C3-8205-64A8AFF39F50}">
      <text>
        <t>[Threaded comment]
Your version of Excel allows you to read this threaded comment; however, any edits to it will get removed if the file is opened in a newer version of Excel. Learn more: https://go.microsoft.com/fwlink/?linkid=870924
Comment:
    If you are unable to break out benefits from other compensation for contracted labor, you may put total contracted labor costs under the wages, salaries, bonuses, and incentive payments columns. If unable to break out represented from non-represented contracted labor, put all under non-represented.</t>
      </text>
    </comment>
    <comment ref="A69" authorId="1" shapeId="0" xr:uid="{57C367C1-1F37-4999-AF09-B9E1F0140B92}">
      <text>
        <t>[Threaded comment]
Your version of Excel allows you to read this threaded comment; however, any edits to it will get removed if the file is opened in a newer version of Excel. Learn more: https://go.microsoft.com/fwlink/?linkid=870924
Comment:
    If you are unable to break out benefits from other compensation for contracted labor, you may put total contracted labor costs under the wages, salaries, bonuses, and incentive payments columns. If unable to break out represented from non-represented contracted labor, put all under non-represented.</t>
      </text>
    </comment>
  </commentList>
</comments>
</file>

<file path=xl/sharedStrings.xml><?xml version="1.0" encoding="utf-8"?>
<sst xmlns="http://schemas.openxmlformats.org/spreadsheetml/2006/main" count="450" uniqueCount="202">
  <si>
    <t>Response</t>
  </si>
  <si>
    <t>Questions</t>
  </si>
  <si>
    <t>[Input Required]</t>
  </si>
  <si>
    <t>1. Cover Page</t>
  </si>
  <si>
    <t>This workbook contains the following tabs:</t>
  </si>
  <si>
    <t>Tab Name</t>
  </si>
  <si>
    <t>Contents</t>
  </si>
  <si>
    <t xml:space="preserve">Contact Information </t>
  </si>
  <si>
    <t xml:space="preserve">Attestation </t>
  </si>
  <si>
    <t>Authorized Signatory:</t>
  </si>
  <si>
    <t>Date:</t>
  </si>
  <si>
    <t>Oregon’s Health Care Cost Growth Target Program - Frontline Worker Data Submission Template (CGT-4)</t>
  </si>
  <si>
    <t>Provider organization info and data submission confirmation</t>
  </si>
  <si>
    <t>The threshold for reporting is total annual compensation is less than $200,000, adjusted annually to reflect any percentage changes in the Consumer Price Index for All Urban Consumers, West Region (All Items), as published by the Bureau of Labor Statistics of the United States Department of Labor.</t>
  </si>
  <si>
    <t>Compensation earned in (year)</t>
  </si>
  <si>
    <t>Compensation threshold ($)</t>
  </si>
  <si>
    <t>CPI adjustment</t>
  </si>
  <si>
    <t>-</t>
  </si>
  <si>
    <t>Provider Organization Name:</t>
  </si>
  <si>
    <t>Setting</t>
  </si>
  <si>
    <t>Total benefits ($)</t>
  </si>
  <si>
    <t>Total person hours (#)</t>
  </si>
  <si>
    <t>Total frontline worker costs ($)</t>
  </si>
  <si>
    <t>Include only frontline workers in the data tables below</t>
  </si>
  <si>
    <t>Clinic  workers</t>
  </si>
  <si>
    <t>Hospital Outpatient  workers</t>
  </si>
  <si>
    <t>Inpatient  workers</t>
  </si>
  <si>
    <t>Emergency Dept  workers</t>
  </si>
  <si>
    <t>Worker Type</t>
  </si>
  <si>
    <t>Registered Nurses, Certified Registered Nurse Anesthetists, Clinical Nurse Specialists</t>
  </si>
  <si>
    <t>Nurse Practitioners, Physician Assistants</t>
  </si>
  <si>
    <t>Certified Nursing Assistants, Licensed Practical Nurses, Medical Assistants</t>
  </si>
  <si>
    <t>Pharmacists</t>
  </si>
  <si>
    <t>Certified Pharmacy Technicians</t>
  </si>
  <si>
    <t>Medical Imaging Technologists</t>
  </si>
  <si>
    <t>Counselors, Therapists</t>
  </si>
  <si>
    <t>Licensed Clinical Social Workers, Clinical Social Work Associates, Non-clinical social workers</t>
  </si>
  <si>
    <t>Occupational Therapists, Occupational Therapy Assistants</t>
  </si>
  <si>
    <t>Respiratory Therapists, Polysomnographic Technologists</t>
  </si>
  <si>
    <t>Physicians (MD, DO)</t>
  </si>
  <si>
    <t>Licensed Dieticians</t>
  </si>
  <si>
    <t>Other</t>
  </si>
  <si>
    <t>Total person hours of represented employees (#)</t>
  </si>
  <si>
    <t>Total person hours of non-represented employees (#)</t>
  </si>
  <si>
    <t>Other Technicians and Technologists</t>
  </si>
  <si>
    <t>Is there any other information you wish to convey related to this data submission? (Yes/No)</t>
  </si>
  <si>
    <t>Comment</t>
  </si>
  <si>
    <t>Data submitter must complete all rows in this tab with "[Input Required]".</t>
  </si>
  <si>
    <t>Total wages, salaries,  bonuses, &amp; incentive payments to non-represented employees ($)</t>
  </si>
  <si>
    <t>Total benefits of represented employees ($)</t>
  </si>
  <si>
    <t>Total benefits of non-represented employees ($)</t>
  </si>
  <si>
    <t>Occupational Therapists, Physical Therapists, Therapy Assistants</t>
  </si>
  <si>
    <t>Non-executive salaried management</t>
  </si>
  <si>
    <t>Contracted Direct Care labor</t>
  </si>
  <si>
    <t>Hospital Outpatient</t>
  </si>
  <si>
    <t>Inpatient</t>
  </si>
  <si>
    <t>Emergency Department</t>
  </si>
  <si>
    <t>Executive Managers</t>
  </si>
  <si>
    <t>Grand total operating expense</t>
  </si>
  <si>
    <t>Grand total payroll expense ($)</t>
  </si>
  <si>
    <t>Grand total payroll hours (#)</t>
  </si>
  <si>
    <t>Grand total benefit expense ($)</t>
  </si>
  <si>
    <t>Grand total contracted labor expense ($)</t>
  </si>
  <si>
    <t>Annual adjustment to compensation threshold for reporting. No data entry required.</t>
  </si>
  <si>
    <t>Enter year</t>
  </si>
  <si>
    <t>Term</t>
  </si>
  <si>
    <t>Definition</t>
  </si>
  <si>
    <t>Grand Total</t>
  </si>
  <si>
    <t>Details</t>
  </si>
  <si>
    <t>Total</t>
  </si>
  <si>
    <t>For any employee who works in multiple settings, include their hours and costs in the setting in which they work the most.</t>
  </si>
  <si>
    <t>Instructions and other Questions</t>
  </si>
  <si>
    <t>Any worker whose total annual compensation is less than $200,000, adjusted annually to reflect any percentage changes in the Consumer Price Index for All Urban Consumers, West Region (All Items), as published by the Bureau of Labor Statistics of the United States Department of Labor, excluding executive managers and salaried managers.</t>
  </si>
  <si>
    <t>Frontline worker</t>
  </si>
  <si>
    <t>Total compensation</t>
  </si>
  <si>
    <r>
      <t xml:space="preserve">The Oregon Health Authority will complete this table annually. </t>
    </r>
    <r>
      <rPr>
        <b/>
        <sz val="11"/>
        <color theme="1"/>
        <rFont val="Calibri"/>
        <family val="2"/>
        <scheme val="minor"/>
      </rPr>
      <t xml:space="preserve">Provider organizations are </t>
    </r>
    <r>
      <rPr>
        <b/>
        <u/>
        <sz val="11"/>
        <color theme="1"/>
        <rFont val="Calibri"/>
        <family val="2"/>
        <scheme val="minor"/>
      </rPr>
      <t>not required</t>
    </r>
    <r>
      <rPr>
        <b/>
        <sz val="11"/>
        <color theme="1"/>
        <rFont val="Calibri"/>
        <family val="2"/>
        <scheme val="minor"/>
      </rPr>
      <t xml:space="preserve"> to enter any data on this tab.</t>
    </r>
  </si>
  <si>
    <t>How to categorize an employee who works in multiple settings?</t>
  </si>
  <si>
    <t>The sum of all expenses incurred through normal business operations including but not limited to payroll, materials, supplies, equipment, contract services, management fees, depreciation, interest, taxes, utilities, pharmaceuticals, insurance, rent, and marketing.</t>
  </si>
  <si>
    <t>The total amount paid for expenses incurred for employee benefit including but not limited to the entities share of social security tax, state and federal unemployment insurance, group health insurance, group life insurance, pensions, annuities, retirement benefits, workers compensation, disability insurance or other employee benefit programs. Do not include amounts paid for bonuses or incentives. Include both frontline and non-frontline workers.</t>
  </si>
  <si>
    <t>The total amount paid for hourly and salaried employees of the hospitals for services performed during the reporting period including bonus or incentive payments. Do not include amounts attributed to benefits. Do not include contracted labor expenses.</t>
  </si>
  <si>
    <t>Wages, benefits, salaries, bonuses and incentive payments provided to workers. Include both frontline and non-frontline workers.</t>
  </si>
  <si>
    <t>Additional Questions</t>
  </si>
  <si>
    <t>N/A</t>
  </si>
  <si>
    <t>Grand total frontline worker compensation</t>
  </si>
  <si>
    <t>Total wages, salaries, bonuses, and incentive payments to represented employees ($)</t>
  </si>
  <si>
    <t>Total wages, salaries, bonuses, and incentive payments ($)</t>
  </si>
  <si>
    <t>Can you provide clarification on what is meant by administrative staff?</t>
  </si>
  <si>
    <t>Administrative staff include nonclinical roles such as, but not limited to: billing/coding specialist, receptionist, facilities operations staff, IT staff, etc. This group EXCLUDES management staff.</t>
  </si>
  <si>
    <t>Should we include dental providers (e.g., dentists, dental hygienist)?</t>
  </si>
  <si>
    <t>Should we include retail pharmacy workers?</t>
  </si>
  <si>
    <t>Yes, include retail pharmacy staff. Pharmacist is a frontline Worker Type. Other pharmacy staff can be included in the Other category row for the relevant Setting.</t>
  </si>
  <si>
    <t>Contract Non-Direct Care labor</t>
  </si>
  <si>
    <t>Administrative (non-direct care, non-contract) workers</t>
  </si>
  <si>
    <t>Other (non-direct care, non-contract)  workers</t>
  </si>
  <si>
    <t>Represented vs. non-Represented employee</t>
  </si>
  <si>
    <t>Represented employees are those whose compensation is negotiated by a union.</t>
  </si>
  <si>
    <t>Can contracted labor that is not direct care be counted towards frontline worker compensation? For example, payments made to maintenance staff, billing specialists, etc. through a service contract.</t>
  </si>
  <si>
    <t>If the total compensation per person of this labor during the year in question is under $200,000, adjusted annually to reflect any percentage changes in the Consumer Price Index for All Urban Consumers, West Region (All Items), as published by the Bureau of Labor Statistics of the United States Department of Labor, excluding executive managers and salaried managers, then these payments may be included. The provider organization submitting the data must be able to provide data on total person hours worked under these contracts, as well as total wages, salaries, bonuses, and incentives. Please include actual compensation paid and not the entire maximum contract amount, if those two sums differ.</t>
  </si>
  <si>
    <t>Partner / Owners</t>
  </si>
  <si>
    <t>Partner / owners with clinical duties (only include base compensation they would receive as a provider, less any business profits)</t>
  </si>
  <si>
    <t>Should provider organizations include partner/owner compensation of a practice/clinic in frontline worker compensation reporting, when that partner/owner also works as a clinical provider? 
They do not have staff hours (no W-2s) but they do have income/compensation at the end of the year dependent on organizational net profit (e.g., K-1 income).</t>
  </si>
  <si>
    <t>Partner / owner compensation or income should not be classified as frontline worker compensation, regardless of the total amount of the compensation. 
However, if it is possible for a provider organization to calculate a “base” or average level of compensation that the partner/owner would receive as a provider, less any business profits that might be distributed to them based on their status as a partner/owner, that compensation should be included under total organization expenses for all worker types, and may be included on the Non Frontline Worker breakout tabs of the data submission template (tabs 4-5).
If a partner / owner only works part time, their base compensation less business profits should be scaled appropriately to the number of hours they typically work.</t>
  </si>
  <si>
    <r>
      <t xml:space="preserve">How to categorize an employee who performs both </t>
    </r>
    <r>
      <rPr>
        <b/>
        <u/>
        <sz val="11"/>
        <color theme="1"/>
        <rFont val="Calibri"/>
        <family val="2"/>
        <scheme val="minor"/>
      </rPr>
      <t>direct-care, clinical work</t>
    </r>
    <r>
      <rPr>
        <b/>
        <sz val="11"/>
        <color theme="1"/>
        <rFont val="Calibri"/>
        <family val="2"/>
        <scheme val="minor"/>
      </rPr>
      <t xml:space="preserve"> and </t>
    </r>
    <r>
      <rPr>
        <b/>
        <u/>
        <sz val="11"/>
        <color theme="1"/>
        <rFont val="Calibri"/>
        <family val="2"/>
        <scheme val="minor"/>
      </rPr>
      <t>non-executive, non-partner / owner salaried management work</t>
    </r>
    <r>
      <rPr>
        <b/>
        <sz val="11"/>
        <color theme="1"/>
        <rFont val="Calibri"/>
        <family val="2"/>
        <scheme val="minor"/>
      </rPr>
      <t xml:space="preserve"> (e.g., working supervisors)?</t>
    </r>
  </si>
  <si>
    <t>Total non-frontline worker costs ($)</t>
  </si>
  <si>
    <t>Total hours worked for all hourly and salaried employees of the hospital during the reporting period. Include both frontline and non-frontline workers. Do not include contracted labor hours.</t>
  </si>
  <si>
    <t>6. Data Validation</t>
  </si>
  <si>
    <t>A. Total Compensation is less than Total Operating Costs</t>
  </si>
  <si>
    <t>Total Compensation</t>
  </si>
  <si>
    <t>Total Operating Costs</t>
  </si>
  <si>
    <t>Year</t>
  </si>
  <si>
    <t>Year 1</t>
  </si>
  <si>
    <t>Year 2</t>
  </si>
  <si>
    <t>Total Compensation % of Total Operating Costs</t>
  </si>
  <si>
    <t>Frontline Worker Compensation</t>
  </si>
  <si>
    <t>Frontline Workforce Compensation % of Total Compensation</t>
  </si>
  <si>
    <t>B. Frontline Worker Compensation is less than Total Compensation</t>
  </si>
  <si>
    <t>Clinic Workers</t>
  </si>
  <si>
    <t>Hospital Outpatient Workers</t>
  </si>
  <si>
    <t>Inpatient Workers</t>
  </si>
  <si>
    <t>Emergency Department Workers</t>
  </si>
  <si>
    <t>C. Frontline Worker Breakout Summary</t>
  </si>
  <si>
    <t>D. Non Frontline Worker Breakout Summary</t>
  </si>
  <si>
    <t>Year 1 Approximate FTE</t>
  </si>
  <si>
    <t>Year 2
Total wages, salaries, bonuses, and incentive payments ($)</t>
  </si>
  <si>
    <t>Year 2 Approximate FTE</t>
  </si>
  <si>
    <t>Year 1 
Total Frontline Worker Compensation</t>
  </si>
  <si>
    <t>Year 1 
Total Non Frontline Worker Compensation ($)</t>
  </si>
  <si>
    <t>Year 1 Average Annual Compensation ($)</t>
  </si>
  <si>
    <t>Year 2 
Total Non Frontline Worker Compensation ($)</t>
  </si>
  <si>
    <t>Year 2 Average Annual Compensation ($)</t>
  </si>
  <si>
    <t>% Increase Average Annual Compensation Year 1 to Year 2</t>
  </si>
  <si>
    <t>% Increase Approximate FTE Year 1 to Year 2</t>
  </si>
  <si>
    <t>% Increase Total Compensation ($) Year 1 to Year 2</t>
  </si>
  <si>
    <t>Data for years…</t>
  </si>
  <si>
    <t>2023-2024</t>
  </si>
  <si>
    <t>2024-2025</t>
  </si>
  <si>
    <t>2025-2026</t>
  </si>
  <si>
    <t>Due Date</t>
  </si>
  <si>
    <t>September 5, 2025</t>
  </si>
  <si>
    <t>September 4, 2026</t>
  </si>
  <si>
    <t>September 3, 2027</t>
  </si>
  <si>
    <t>7. Annual_Adjustment</t>
  </si>
  <si>
    <t>7. Annual Adjustment</t>
  </si>
  <si>
    <t xml:space="preserve">Data first reported in (year) </t>
  </si>
  <si>
    <t>2. Frontline_Worker_Y1</t>
  </si>
  <si>
    <t>4. Non_Frontline_Y1</t>
  </si>
  <si>
    <t>3. Frontline_Worker_Y2</t>
  </si>
  <si>
    <t>5. Non_Frontline_Y2</t>
  </si>
  <si>
    <t>Total annual compensation to frontline workers - Year 1 of reporting period</t>
  </si>
  <si>
    <t>Total annual compensation to non-frontline workers - Year 1 of reporting period</t>
  </si>
  <si>
    <t>Total annual compensation to frontline workers - Year 2 of reporting period</t>
  </si>
  <si>
    <t>Total annual compensation to non-frontline workers - Year 2 of reporting period</t>
  </si>
  <si>
    <t>CGT-4 Submission Schedule*</t>
  </si>
  <si>
    <t>Required for annual submission.</t>
  </si>
  <si>
    <t>Please note that each year's data will be reported twice, once as Year 2 of the reporting period, then as Year 1. You should apply the compensation threshold corresponding to the Compensation earned in (year) column for each year in the measurement period.</t>
  </si>
  <si>
    <t>Tables that flag common issues in data submissions.</t>
  </si>
  <si>
    <t>8. Definitions and FAQ</t>
  </si>
  <si>
    <t>Definition of terms and answers to commonly asked questions</t>
  </si>
  <si>
    <r>
      <t>Table 1: Total Organization Expenses for</t>
    </r>
    <r>
      <rPr>
        <b/>
        <i/>
        <sz val="13"/>
        <rFont val="Calibri"/>
        <family val="2"/>
        <scheme val="minor"/>
      </rPr>
      <t xml:space="preserve"> ALL </t>
    </r>
    <r>
      <rPr>
        <b/>
        <sz val="13"/>
        <rFont val="Calibri"/>
        <family val="2"/>
        <scheme val="minor"/>
      </rPr>
      <t>Workers, not just frontline workers</t>
    </r>
  </si>
  <si>
    <t>Table 2: Total Compensation for Frontline Workers</t>
  </si>
  <si>
    <t>Please list any TINs under which compensation or costs reported on in this submission were billed that are NOT listed in Table 5 of your organization's CGT summary, if applicable.</t>
  </si>
  <si>
    <t>Who should I reach out to with any additional questions?</t>
  </si>
  <si>
    <t>The OHA Cost Growth Target team is at your disposal! We can be reached at HealthCare.CostTarget@oha.oregon.gov.</t>
  </si>
  <si>
    <t>*OHA will notify provider organizations if they are a mandatory reporter in April of each calendar year. Mandatory reporter status is determined based on the size of a provider organization's primary care population, as reported in Cost Growth Target data each year. Mandatory reporters are provider organizations with at least 10,000 attributed patients (120,000 member months) in a market that is accountable to the cost growth target (Medicare Advantage, Medicaid, or Commercial Full Claims). FQHCs and organizations primarily serving pediatric populations are exempt from mandatory annual reporting.
OHA may require submission of the CGT-4 data template, including the tabs marked as "Optional," on an ad hoc basis as a part of determining reasonableness conversations.</t>
  </si>
  <si>
    <r>
      <t xml:space="preserve">Are the data inclusive of staff working under the TINs listed in Table 5 of your organization's CGT data summary? (Yes/No)
</t>
    </r>
    <r>
      <rPr>
        <i/>
        <sz val="11"/>
        <color theme="1"/>
        <rFont val="Calibri"/>
        <family val="2"/>
        <scheme val="minor"/>
      </rPr>
      <t>Please contact OHA (HealthCare.CostTarget@oha.oregon.gov) if you are not sure where to find Table 5.</t>
    </r>
  </si>
  <si>
    <t>Optional for annual submission</t>
  </si>
  <si>
    <r>
      <rPr>
        <b/>
        <i/>
        <sz val="11"/>
        <color theme="1"/>
        <rFont val="Calibri"/>
        <family val="2"/>
        <scheme val="minor"/>
      </rPr>
      <t>Explanation:</t>
    </r>
    <r>
      <rPr>
        <sz val="11"/>
        <color theme="1"/>
        <rFont val="Calibri"/>
        <family val="2"/>
        <scheme val="minor"/>
      </rPr>
      <t xml:space="preserve"> Total Compensation is equal to Grand total payroll expense + Grant total benefits expense + Grand total contracted labor expense. Total Compensation should be a subset of Grand Total Operating Expense, ie less than Grand Total Operating Expense. Generally, Total Compensation is between 20-80% of Total Operating Expense, but this figure may vary by organization.</t>
    </r>
  </si>
  <si>
    <r>
      <rPr>
        <b/>
        <i/>
        <sz val="11"/>
        <color theme="1"/>
        <rFont val="Calibri"/>
        <family val="2"/>
        <scheme val="minor"/>
      </rPr>
      <t xml:space="preserve">Explanation: </t>
    </r>
    <r>
      <rPr>
        <sz val="11"/>
        <color theme="1"/>
        <rFont val="Calibri"/>
        <family val="2"/>
        <scheme val="minor"/>
      </rPr>
      <t>Frontline Worker Compensation is equal to Total Payroll Expense + Total benefits expense + Total contracted labor expense for frontline workers (see definition of frontline worker in Tab 8). It should be a subset of Total Compensation, paid to all employees and contractors at an entity, including non-frontline workers. Generally, Frontline Worker Compensation is between 20-80% of Total Compensation, but this figure may vary by organization.</t>
    </r>
  </si>
  <si>
    <r>
      <t xml:space="preserve">For annual submissions due in 2025, the reportable years are 2023 and 2024. Please enter data for </t>
    </r>
    <r>
      <rPr>
        <b/>
        <i/>
        <sz val="11"/>
        <color theme="1"/>
        <rFont val="Calibri"/>
        <family val="2"/>
        <scheme val="minor"/>
      </rPr>
      <t>calendar</t>
    </r>
    <r>
      <rPr>
        <i/>
        <sz val="11"/>
        <color theme="1"/>
        <rFont val="Calibri"/>
        <family val="2"/>
        <scheme val="minor"/>
      </rPr>
      <t xml:space="preserve"> years (not fiscal years, if different from calendar years). </t>
    </r>
  </si>
  <si>
    <r>
      <rPr>
        <b/>
        <i/>
        <sz val="11"/>
        <color theme="1"/>
        <rFont val="Calibri"/>
        <family val="2"/>
        <scheme val="minor"/>
      </rPr>
      <t xml:space="preserve">Explanation: </t>
    </r>
    <r>
      <rPr>
        <sz val="11"/>
        <color theme="1"/>
        <rFont val="Calibri"/>
        <family val="2"/>
        <scheme val="minor"/>
      </rPr>
      <t>The tables below summarize data entered in tabs 2-5. Review the summary data for coherence. Red text indicates if non-frontline worker data may have been included in fontline worker tabs, based on average annual compensation.</t>
    </r>
  </si>
  <si>
    <t>Total expenditures for all contracted labor. Include both frontline and non-frontline workers. Do not include overhead paid to staffing companies; only includes compensation to contracted workers.</t>
  </si>
  <si>
    <r>
      <t xml:space="preserve">Provider organizations should categorize employees who perform both clinical work and non-executive, salaried management work using two questions: 
</t>
    </r>
    <r>
      <rPr>
        <b/>
        <sz val="11"/>
        <color theme="1"/>
        <rFont val="Calibri"/>
        <family val="2"/>
        <scheme val="minor"/>
      </rPr>
      <t xml:space="preserve">1. Determine the worker’s total compensation </t>
    </r>
    <r>
      <rPr>
        <sz val="11"/>
        <color theme="1"/>
        <rFont val="Calibri"/>
        <family val="2"/>
        <scheme val="minor"/>
      </rPr>
      <t xml:space="preserve">
First, determine if the worker's total compensation (wages, benefits, salaries, bonuses and incentive payments) is above the $200,000/year threshold (for 2023 or earlier) or CPI-adjusted frontline worker threshhold (for 2024 forward, see Annual Adjustment tab) - if it is, this worker is not considered a frontline worker for CGT-4 reporting purposes.
</t>
    </r>
    <r>
      <rPr>
        <b/>
        <sz val="11"/>
        <color theme="1"/>
        <rFont val="Calibri"/>
        <family val="2"/>
        <scheme val="minor"/>
      </rPr>
      <t xml:space="preserve">2. Determine percent of hours for non-executive, salaried management work
</t>
    </r>
    <r>
      <rPr>
        <sz val="11"/>
        <color theme="1"/>
        <rFont val="Calibri"/>
        <family val="2"/>
        <scheme val="minor"/>
      </rPr>
      <t>If the worker's total compensation is below the frontline worker threshold AND they perform 50% or more of their hours in non-executive, salaried management work - they are not considered a frontline worker for CGT-4 reporting purposes. 
Non-frontline worker compensation should be excluded from any frontline worker-only reporting (Cover Page Table 2; workbook tabs 2-3). 
If the worker's total compensation is below the frontline worker threshold AND they perform under 50% of their hours in non-executive, salaried management work - they are considered a frontline worker for CGT-4 reporting purposes</t>
    </r>
  </si>
  <si>
    <t xml:space="preserve">Federally Qualified Health Centers (FQHCs), Patient-Centered Primary Care Homes (PCPCHs), and pediatric practices can include compensation for dental staff if dental services are an integrated part of your practice/clinic. CGT-4 data collection is intended to exclude standalone dental. </t>
  </si>
  <si>
    <t>Should an individual be considered a frontline worker if their total compensation is only below the frontline worker threshold in one of the two measurement years? Or do they need to have compensation under the threshhold in both years?</t>
  </si>
  <si>
    <t xml:space="preserve">Each year of an individual's compensation should be treated separately in determining whether they are considered a frontline worker. They should be included as a frontline worker in any calendar year in which their total compensation (pay + benefits) is less than the threshhold for the corresponding year. For example, if a worker's total compensation is less than the frontline worker threshhold in Year 1 of the period and not Year 2, they should only be included as a frontline worker in Year 1. They would still be included in the submission as a non-frontline worker in Year 2. Refer to tab 7. Annual Adjustment to see what the threshhold is for a given calendar year. </t>
  </si>
  <si>
    <t>Should pay to a staffing agency for their overhead be included in contract labor expenses?</t>
  </si>
  <si>
    <t xml:space="preserve">Total compensation in the contracted labor category should only include pay issued to contracted workers. It should exclude any pay to the staffing agency for their own overhead/operations. </t>
  </si>
  <si>
    <t>Can I submit estimated or rounded figures (eg, total compensation rounded to the nearest $1,000) as a part of my data submission.</t>
  </si>
  <si>
    <t>No, all data submitted should reflect the actual and precise amount of compensation issued to frontline and non-frontline workers.</t>
  </si>
  <si>
    <t>8. Definitions and Frequently Asked Questions (FAQ)</t>
  </si>
  <si>
    <r>
      <rPr>
        <b/>
        <i/>
        <sz val="11"/>
        <rFont val="Calibri"/>
        <family val="2"/>
        <scheme val="minor"/>
      </rPr>
      <t>Explanation:</t>
    </r>
    <r>
      <rPr>
        <sz val="11"/>
        <rFont val="Calibri"/>
        <family val="2"/>
        <scheme val="minor"/>
      </rPr>
      <t xml:space="preserve"> The tables below summarize data entered in tabs 2-5. Review the summary data for coherence. Red text indicates if frontline worker data may have been included in non-fontline worker rows, based on average annual compensation.</t>
    </r>
  </si>
  <si>
    <t>Workers Exceeding Frontline Worker Annual Compensation Threshold</t>
  </si>
  <si>
    <t>5. Non-frontline Worker data - Year 2</t>
  </si>
  <si>
    <t>4. Non-frontline Worker data - Year 1</t>
  </si>
  <si>
    <t>Non-management Direct Care workers that exceed annual frontline worker threshold for Year 1 in Tab 7</t>
  </si>
  <si>
    <t>Non-management, non direct care workers, that exceed annual frontline worker threshold for Year 1 in Tab 7</t>
  </si>
  <si>
    <t>Non management, non direct care workers, that exceed annual frontline worker threshold for Year 1 in Tab 7</t>
  </si>
  <si>
    <t>Non-management Direct Care workers that exceed annual frontline worker threshold for Year 2 in Tab 7</t>
  </si>
  <si>
    <t>Non-management, non direct care workers, that exceed  annual frontline worker threshold for Year 2 in Tab 7</t>
  </si>
  <si>
    <t>Non management, non direct care workers, that exceed  annual frontline worker threshold for Year 2 in Tab 7</t>
  </si>
  <si>
    <t>[Input Required. If you complete tabs 2-5, will this cell will populate automatically. Otherwise, enter totals directly into these cells, overriding formulas.]</t>
  </si>
  <si>
    <t>2. Frontline Worker data - Year 1</t>
  </si>
  <si>
    <t>3. Frontline Worker data - Year 2</t>
  </si>
  <si>
    <t>Version 2.0; April 2025</t>
  </si>
  <si>
    <t>Data Submitter's Name:</t>
  </si>
  <si>
    <t>Data Submitter's Contact Email:</t>
  </si>
  <si>
    <r>
      <t xml:space="preserve">By signing this document, I, as authorized by my organization, hereby declare that the information in this data submission template is current, complete, correct and true to the best of my knowledge and belief. I understand that failure to declare that the information is current, complete, correct and true, will result in an automatic rejection of the data submission. </t>
    </r>
    <r>
      <rPr>
        <b/>
        <i/>
        <sz val="11"/>
        <rFont val="Calibri"/>
        <family val="2"/>
        <scheme val="minor"/>
      </rPr>
      <t xml:space="preserve"> The methodology used to derive the data in this template is the same for both reporting years. </t>
    </r>
  </si>
  <si>
    <t>Signature:</t>
  </si>
  <si>
    <t>Printed Legal Name:</t>
  </si>
  <si>
    <t>Direct Email and Alternate Email:</t>
  </si>
  <si>
    <t>Title/Role:</t>
  </si>
  <si>
    <t>Are the data for Year 1 (2023) the same as that reported last year for that calendar year? (Yes/No)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</si>
</sst>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_(&quot;$&quot;* #,##0.00000_);_(&quot;$&quot;* \(#,##0.00000\);_(&quot;$&quot;* &quot;-&quot;?????_);_(@_)"/>
    <numFmt numFmtId="165" formatCode="0.0%"/>
    <numFmt numFmtId="166" formatCode="_(* #,##0.0_);_(* \(#,##0.0\);_(* &quot;-&quot;??_);_(@_)"/>
  </numFmts>
  <fonts count="29" x14ac:knownFonts="1">
    <font>
      <sz val="11"/>
      <color theme="1"/>
      <name val="Calibri"/>
      <family val="2"/>
      <scheme val="minor"/>
    </font>
    <font>
      <b/>
      <sz val="14"/>
      <color theme="1"/>
      <name val="Calibri"/>
      <family val="2"/>
      <scheme val="minor"/>
    </font>
    <font>
      <sz val="11"/>
      <name val="Calibri"/>
      <family val="2"/>
      <scheme val="minor"/>
    </font>
    <font>
      <b/>
      <sz val="11"/>
      <name val="Calibri"/>
      <family val="2"/>
      <scheme val="minor"/>
    </font>
    <font>
      <b/>
      <sz val="11"/>
      <color theme="1"/>
      <name val="Calibri"/>
      <family val="2"/>
      <scheme val="minor"/>
    </font>
    <font>
      <b/>
      <sz val="11"/>
      <color rgb="FFFF0000"/>
      <name val="Calibri"/>
      <family val="2"/>
      <scheme val="minor"/>
    </font>
    <font>
      <sz val="8"/>
      <name val="Calibri"/>
      <family val="2"/>
      <scheme val="minor"/>
    </font>
    <font>
      <sz val="10"/>
      <name val="Calibri"/>
      <family val="2"/>
    </font>
    <font>
      <sz val="11"/>
      <color theme="1"/>
      <name val="Calibri"/>
      <family val="2"/>
      <scheme val="minor"/>
    </font>
    <font>
      <sz val="11"/>
      <color rgb="FFFF0000"/>
      <name val="Calibri"/>
      <family val="2"/>
      <scheme val="minor"/>
    </font>
    <font>
      <b/>
      <u/>
      <sz val="11"/>
      <color theme="1"/>
      <name val="Calibri"/>
      <family val="2"/>
      <scheme val="minor"/>
    </font>
    <font>
      <b/>
      <u/>
      <sz val="11"/>
      <color rgb="FFFF0000"/>
      <name val="Calibri"/>
      <family val="2"/>
      <scheme val="minor"/>
    </font>
    <font>
      <b/>
      <sz val="14"/>
      <color rgb="FF1F497D"/>
      <name val="Calibri"/>
      <family val="2"/>
      <scheme val="minor"/>
    </font>
    <font>
      <b/>
      <sz val="12"/>
      <color rgb="FF1F497D"/>
      <name val="Calibri"/>
      <family val="2"/>
      <scheme val="minor"/>
    </font>
    <font>
      <b/>
      <sz val="11"/>
      <color theme="0"/>
      <name val="Calibri"/>
      <family val="2"/>
      <scheme val="minor"/>
    </font>
    <font>
      <b/>
      <sz val="11"/>
      <color theme="8"/>
      <name val="Calibri"/>
      <family val="2"/>
      <scheme val="minor"/>
    </font>
    <font>
      <sz val="11"/>
      <color theme="8"/>
      <name val="Calibri"/>
      <family val="2"/>
      <scheme val="minor"/>
    </font>
    <font>
      <b/>
      <i/>
      <sz val="11"/>
      <name val="Calibri"/>
      <family val="2"/>
      <scheme val="minor"/>
    </font>
    <font>
      <b/>
      <i/>
      <sz val="11"/>
      <color theme="1"/>
      <name val="Calibri"/>
      <family val="2"/>
      <scheme val="minor"/>
    </font>
    <font>
      <b/>
      <sz val="13"/>
      <name val="Calibri"/>
      <family val="2"/>
      <scheme val="minor"/>
    </font>
    <font>
      <b/>
      <u/>
      <sz val="13"/>
      <color theme="1"/>
      <name val="Calibri"/>
      <family val="2"/>
      <scheme val="minor"/>
    </font>
    <font>
      <i/>
      <sz val="11"/>
      <color rgb="FFFF0000"/>
      <name val="Calibri"/>
      <family val="2"/>
      <scheme val="minor"/>
    </font>
    <font>
      <b/>
      <sz val="11"/>
      <color rgb="FF000000"/>
      <name val="Calibri"/>
      <family val="2"/>
      <scheme val="minor"/>
    </font>
    <font>
      <sz val="14"/>
      <color theme="1"/>
      <name val="Calibri"/>
      <family val="2"/>
      <scheme val="minor"/>
    </font>
    <font>
      <sz val="11"/>
      <color theme="4"/>
      <name val="Calibri"/>
      <family val="2"/>
      <scheme val="minor"/>
    </font>
    <font>
      <sz val="14"/>
      <name val="Calibri"/>
      <family val="2"/>
      <scheme val="minor"/>
    </font>
    <font>
      <sz val="10"/>
      <color theme="1"/>
      <name val="Calibri"/>
      <family val="2"/>
      <scheme val="minor"/>
    </font>
    <font>
      <i/>
      <sz val="11"/>
      <color theme="1"/>
      <name val="Calibri"/>
      <family val="2"/>
      <scheme val="minor"/>
    </font>
    <font>
      <b/>
      <i/>
      <sz val="13"/>
      <name val="Calibri"/>
      <family val="2"/>
      <scheme val="minor"/>
    </font>
  </fonts>
  <fills count="15">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rgb="FFE1821B"/>
        <bgColor indexed="64"/>
      </patternFill>
    </fill>
    <fill>
      <patternFill patternType="solid">
        <fgColor theme="1"/>
        <bgColor indexed="64"/>
      </patternFill>
    </fill>
    <fill>
      <patternFill patternType="solid">
        <fgColor theme="4"/>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9" tint="0.59999389629810485"/>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9" tint="-0.249977111117893"/>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theme="0" tint="-0.14999847407452621"/>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s>
  <cellStyleXfs count="6">
    <xf numFmtId="0" fontId="0" fillId="0" borderId="0"/>
    <xf numFmtId="43" fontId="7" fillId="0" borderId="0" applyFont="0" applyFill="0" applyBorder="0" applyAlignment="0" applyProtection="0"/>
    <xf numFmtId="0" fontId="7" fillId="0" borderId="0"/>
    <xf numFmtId="44" fontId="8" fillId="0" borderId="0" applyFont="0" applyFill="0" applyBorder="0" applyAlignment="0" applyProtection="0"/>
    <xf numFmtId="9" fontId="8" fillId="0" borderId="0" applyFont="0" applyFill="0" applyBorder="0" applyAlignment="0" applyProtection="0"/>
    <xf numFmtId="43" fontId="8" fillId="0" borderId="0" applyFont="0" applyFill="0" applyBorder="0" applyAlignment="0" applyProtection="0"/>
  </cellStyleXfs>
  <cellXfs count="206">
    <xf numFmtId="0" fontId="0" fillId="0" borderId="0" xfId="0"/>
    <xf numFmtId="0" fontId="0" fillId="0" borderId="0" xfId="0" applyProtection="1"/>
    <xf numFmtId="1" fontId="0" fillId="0" borderId="0" xfId="0" applyNumberFormat="1" applyProtection="1"/>
    <xf numFmtId="0" fontId="0" fillId="0" borderId="0" xfId="0" applyFont="1" applyProtection="1"/>
    <xf numFmtId="1" fontId="0" fillId="0" borderId="0" xfId="0" applyNumberFormat="1" applyFont="1" applyProtection="1"/>
    <xf numFmtId="0" fontId="0" fillId="0" borderId="0" xfId="0"/>
    <xf numFmtId="0" fontId="0" fillId="0" borderId="1" xfId="0" applyBorder="1"/>
    <xf numFmtId="0" fontId="1" fillId="0" borderId="0" xfId="0" applyFont="1" applyBorder="1" applyAlignment="1" applyProtection="1">
      <alignment horizontal="left" vertical="center"/>
    </xf>
    <xf numFmtId="0" fontId="5" fillId="0" borderId="0" xfId="0" applyFont="1" applyBorder="1" applyAlignment="1" applyProtection="1">
      <alignment horizontal="left" vertical="center"/>
    </xf>
    <xf numFmtId="0" fontId="2" fillId="0" borderId="0" xfId="0" applyFont="1" applyBorder="1" applyAlignment="1" applyProtection="1">
      <alignment horizontal="left" vertical="center"/>
    </xf>
    <xf numFmtId="0" fontId="4" fillId="0" borderId="0" xfId="0" applyFont="1"/>
    <xf numFmtId="0" fontId="12" fillId="0" borderId="0" xfId="0" applyFont="1" applyAlignment="1">
      <alignment vertical="center"/>
    </xf>
    <xf numFmtId="1" fontId="0" fillId="0" borderId="0" xfId="0" applyNumberFormat="1"/>
    <xf numFmtId="0" fontId="0" fillId="0" borderId="1" xfId="0" applyBorder="1" applyAlignment="1">
      <alignment wrapText="1"/>
    </xf>
    <xf numFmtId="0" fontId="11" fillId="0" borderId="0" xfId="0" applyFont="1" applyProtection="1"/>
    <xf numFmtId="0" fontId="4" fillId="0" borderId="0" xfId="0" applyFont="1" applyAlignment="1" applyProtection="1">
      <alignment horizontal="right" vertical="center"/>
    </xf>
    <xf numFmtId="0" fontId="9" fillId="0" borderId="0" xfId="0" applyFont="1" applyProtection="1"/>
    <xf numFmtId="0" fontId="13" fillId="0" borderId="0" xfId="0" applyFont="1" applyAlignment="1">
      <alignment vertical="center"/>
    </xf>
    <xf numFmtId="0" fontId="0" fillId="0" borderId="0" xfId="0"/>
    <xf numFmtId="0" fontId="0" fillId="0" borderId="0" xfId="0" applyProtection="1"/>
    <xf numFmtId="1" fontId="0" fillId="0" borderId="0" xfId="0" applyNumberFormat="1" applyProtection="1"/>
    <xf numFmtId="0" fontId="0" fillId="0" borderId="0" xfId="0" applyFont="1" applyProtection="1"/>
    <xf numFmtId="1" fontId="0" fillId="0" borderId="0" xfId="0" applyNumberFormat="1" applyFont="1" applyProtection="1"/>
    <xf numFmtId="0" fontId="0" fillId="0" borderId="0" xfId="0" applyFont="1" applyBorder="1" applyAlignment="1" applyProtection="1">
      <alignment horizontal="left" vertical="center"/>
    </xf>
    <xf numFmtId="0" fontId="1" fillId="0" borderId="0" xfId="0" applyFont="1" applyBorder="1" applyAlignment="1" applyProtection="1">
      <alignment horizontal="left" vertical="center"/>
    </xf>
    <xf numFmtId="0" fontId="5" fillId="0" borderId="0" xfId="0" applyFont="1" applyBorder="1" applyAlignment="1" applyProtection="1">
      <alignment horizontal="left" vertical="center"/>
    </xf>
    <xf numFmtId="0" fontId="2" fillId="0" borderId="0" xfId="0" applyFont="1" applyBorder="1" applyAlignment="1" applyProtection="1">
      <alignment horizontal="left" vertical="center"/>
    </xf>
    <xf numFmtId="164" fontId="0" fillId="0" borderId="0" xfId="0" applyNumberFormat="1" applyProtection="1"/>
    <xf numFmtId="164" fontId="0" fillId="0" borderId="0" xfId="0" applyNumberFormat="1" applyFont="1" applyProtection="1"/>
    <xf numFmtId="9" fontId="0" fillId="0" borderId="1" xfId="4" applyFont="1" applyBorder="1" applyAlignment="1" applyProtection="1">
      <alignment vertical="center"/>
      <protection locked="0"/>
    </xf>
    <xf numFmtId="0" fontId="4" fillId="0" borderId="1" xfId="0" applyFont="1" applyBorder="1"/>
    <xf numFmtId="0" fontId="0" fillId="0" borderId="0" xfId="0" applyFont="1"/>
    <xf numFmtId="3" fontId="0" fillId="0" borderId="0" xfId="5" applyNumberFormat="1" applyFont="1" applyProtection="1"/>
    <xf numFmtId="0" fontId="0" fillId="0" borderId="0" xfId="0" applyAlignment="1">
      <alignment wrapText="1"/>
    </xf>
    <xf numFmtId="0" fontId="2" fillId="0" borderId="0" xfId="0" applyFont="1" applyBorder="1" applyAlignment="1" applyProtection="1">
      <alignment horizontal="left" vertical="top" wrapText="1"/>
    </xf>
    <xf numFmtId="0" fontId="4" fillId="3" borderId="1" xfId="0" applyFont="1" applyFill="1" applyBorder="1" applyAlignment="1">
      <alignment horizontal="center" vertical="center" wrapText="1"/>
    </xf>
    <xf numFmtId="0" fontId="0" fillId="0" borderId="1" xfId="0" applyBorder="1" applyAlignment="1">
      <alignment horizontal="center"/>
    </xf>
    <xf numFmtId="0" fontId="0" fillId="0" borderId="0" xfId="0" applyAlignment="1" applyProtection="1">
      <alignment horizontal="left" vertical="top" wrapText="1"/>
    </xf>
    <xf numFmtId="0" fontId="4" fillId="0" borderId="0" xfId="0" applyFont="1" applyAlignment="1" applyProtection="1">
      <alignment horizontal="center" vertical="center"/>
    </xf>
    <xf numFmtId="164" fontId="4" fillId="0" borderId="0" xfId="0" applyNumberFormat="1" applyFont="1" applyAlignment="1" applyProtection="1">
      <alignment horizontal="center" vertical="center"/>
    </xf>
    <xf numFmtId="0" fontId="4" fillId="0" borderId="0" xfId="0" applyFont="1" applyAlignment="1" applyProtection="1">
      <alignment horizontal="center" vertical="center" wrapText="1"/>
    </xf>
    <xf numFmtId="0" fontId="4" fillId="3" borderId="1" xfId="0" applyFont="1" applyFill="1" applyBorder="1" applyAlignment="1" applyProtection="1">
      <alignment horizontal="center" vertical="center"/>
    </xf>
    <xf numFmtId="3" fontId="4" fillId="3" borderId="1" xfId="5" applyNumberFormat="1" applyFont="1" applyFill="1" applyBorder="1" applyAlignment="1" applyProtection="1">
      <alignment horizontal="center" vertical="center" wrapText="1"/>
    </xf>
    <xf numFmtId="0" fontId="15" fillId="3" borderId="1" xfId="0" applyFont="1" applyFill="1" applyBorder="1" applyAlignment="1" applyProtection="1">
      <alignment horizontal="center" vertical="center" wrapText="1"/>
    </xf>
    <xf numFmtId="0" fontId="1" fillId="0" borderId="0" xfId="0" applyFont="1" applyProtection="1"/>
    <xf numFmtId="164" fontId="4" fillId="0" borderId="0" xfId="0" applyNumberFormat="1" applyFont="1" applyAlignment="1" applyProtection="1">
      <alignment horizontal="center" vertical="center" wrapText="1"/>
    </xf>
    <xf numFmtId="0" fontId="0" fillId="0" borderId="1" xfId="0" applyFont="1" applyBorder="1" applyAlignment="1" applyProtection="1">
      <alignment horizontal="left" vertical="center" wrapText="1"/>
    </xf>
    <xf numFmtId="0" fontId="4" fillId="3" borderId="1" xfId="0" applyFont="1" applyFill="1" applyBorder="1" applyAlignment="1" applyProtection="1">
      <alignment horizontal="center" vertical="center" wrapText="1"/>
    </xf>
    <xf numFmtId="0" fontId="0" fillId="5" borderId="1" xfId="0" applyFont="1" applyFill="1" applyBorder="1" applyAlignment="1" applyProtection="1">
      <alignment horizontal="left"/>
    </xf>
    <xf numFmtId="0" fontId="0" fillId="5" borderId="1" xfId="0" applyFont="1" applyFill="1" applyBorder="1" applyAlignment="1" applyProtection="1">
      <alignment horizontal="left" vertical="center" wrapText="1"/>
    </xf>
    <xf numFmtId="0" fontId="0" fillId="5" borderId="1" xfId="0" applyFill="1" applyBorder="1"/>
    <xf numFmtId="0" fontId="4" fillId="0" borderId="1" xfId="0" applyFont="1" applyBorder="1" applyAlignment="1">
      <alignment horizontal="center" vertical="center"/>
    </xf>
    <xf numFmtId="0" fontId="0" fillId="0" borderId="1" xfId="0" applyBorder="1" applyAlignment="1">
      <alignment horizontal="center" vertical="center"/>
    </xf>
    <xf numFmtId="3" fontId="0" fillId="9" borderId="1" xfId="0" applyNumberFormat="1" applyFill="1" applyBorder="1" applyAlignment="1">
      <alignment horizontal="center"/>
    </xf>
    <xf numFmtId="0" fontId="18" fillId="0" borderId="0" xfId="0" applyFont="1" applyAlignment="1">
      <alignment horizontal="right"/>
    </xf>
    <xf numFmtId="0" fontId="1" fillId="0" borderId="0" xfId="0" applyFont="1" applyBorder="1" applyAlignment="1" applyProtection="1">
      <alignment horizontal="center"/>
    </xf>
    <xf numFmtId="0" fontId="0" fillId="0" borderId="0" xfId="0" applyBorder="1" applyProtection="1"/>
    <xf numFmtId="0" fontId="4" fillId="10" borderId="1" xfId="0" applyFont="1" applyFill="1" applyBorder="1" applyAlignment="1">
      <alignment horizontal="center" vertical="center"/>
    </xf>
    <xf numFmtId="0" fontId="4" fillId="2" borderId="1" xfId="0" applyFont="1" applyFill="1" applyBorder="1" applyAlignment="1" applyProtection="1">
      <alignment horizontal="left" vertical="center" wrapText="1"/>
    </xf>
    <xf numFmtId="0" fontId="4" fillId="0" borderId="1" xfId="0" applyFont="1" applyBorder="1" applyAlignment="1">
      <alignment vertical="center" wrapText="1"/>
    </xf>
    <xf numFmtId="0" fontId="0" fillId="0" borderId="0" xfId="0" applyAlignment="1">
      <alignment vertical="center" wrapText="1"/>
    </xf>
    <xf numFmtId="0" fontId="4" fillId="0" borderId="1" xfId="0" applyFont="1" applyFill="1" applyBorder="1" applyAlignment="1">
      <alignment vertical="center" wrapText="1"/>
    </xf>
    <xf numFmtId="0" fontId="0" fillId="0" borderId="1" xfId="0" applyBorder="1" applyAlignment="1">
      <alignment vertical="top" wrapText="1"/>
    </xf>
    <xf numFmtId="0" fontId="0" fillId="0" borderId="0" xfId="0" applyAlignment="1">
      <alignment vertical="top"/>
    </xf>
    <xf numFmtId="0" fontId="0" fillId="3" borderId="1" xfId="0" applyFill="1" applyBorder="1"/>
    <xf numFmtId="0" fontId="0" fillId="0" borderId="1" xfId="0" applyBorder="1" applyAlignment="1" applyProtection="1">
      <alignment horizontal="left" vertical="center"/>
      <protection locked="0"/>
    </xf>
    <xf numFmtId="0" fontId="3" fillId="3" borderId="1" xfId="0" applyFont="1" applyFill="1" applyBorder="1" applyAlignment="1">
      <alignment horizontal="center" vertical="center" wrapText="1"/>
    </xf>
    <xf numFmtId="0" fontId="4" fillId="0" borderId="0" xfId="0" applyFont="1" applyBorder="1" applyAlignment="1">
      <alignment vertical="center" wrapText="1"/>
    </xf>
    <xf numFmtId="0" fontId="0" fillId="0" borderId="0" xfId="0" applyBorder="1" applyAlignment="1">
      <alignment vertical="top" wrapText="1"/>
    </xf>
    <xf numFmtId="0" fontId="19" fillId="0" borderId="0" xfId="0" applyFont="1"/>
    <xf numFmtId="0" fontId="21" fillId="0" borderId="0" xfId="0" applyFont="1"/>
    <xf numFmtId="0" fontId="0" fillId="0" borderId="0" xfId="0" applyFill="1" applyBorder="1"/>
    <xf numFmtId="0" fontId="4" fillId="0" borderId="1" xfId="0" applyFont="1" applyFill="1" applyBorder="1" applyAlignment="1">
      <alignment horizontal="left" vertical="center" wrapText="1"/>
    </xf>
    <xf numFmtId="0" fontId="0" fillId="0" borderId="1" xfId="0" applyBorder="1" applyAlignment="1">
      <alignment horizontal="left" vertical="center" wrapText="1"/>
    </xf>
    <xf numFmtId="0" fontId="3" fillId="0" borderId="8" xfId="0" applyFont="1" applyBorder="1" applyAlignment="1" applyProtection="1">
      <alignment horizontal="center" vertical="center" wrapText="1"/>
    </xf>
    <xf numFmtId="0" fontId="3" fillId="0" borderId="1" xfId="0" applyFont="1" applyBorder="1" applyAlignment="1" applyProtection="1">
      <alignment horizontal="center" vertical="center" wrapText="1"/>
    </xf>
    <xf numFmtId="0" fontId="4" fillId="0" borderId="1" xfId="0" applyFont="1" applyBorder="1" applyAlignment="1">
      <alignment horizontal="center"/>
    </xf>
    <xf numFmtId="0" fontId="22" fillId="0" borderId="4" xfId="0" applyFont="1" applyBorder="1" applyAlignment="1">
      <alignment vertical="center" wrapText="1"/>
    </xf>
    <xf numFmtId="0" fontId="4" fillId="10" borderId="1" xfId="0" applyFont="1" applyFill="1" applyBorder="1" applyAlignment="1">
      <alignment vertical="center" wrapText="1"/>
    </xf>
    <xf numFmtId="0" fontId="4" fillId="10" borderId="1" xfId="0" applyFont="1" applyFill="1" applyBorder="1" applyAlignment="1">
      <alignment vertical="top" wrapText="1"/>
    </xf>
    <xf numFmtId="0" fontId="22" fillId="0" borderId="1" xfId="0" applyFont="1" applyBorder="1" applyAlignment="1">
      <alignment wrapText="1"/>
    </xf>
    <xf numFmtId="0" fontId="2" fillId="7" borderId="1" xfId="0" applyFont="1" applyFill="1" applyBorder="1"/>
    <xf numFmtId="0" fontId="2" fillId="8" borderId="1" xfId="0" applyFont="1" applyFill="1" applyBorder="1"/>
    <xf numFmtId="43" fontId="0" fillId="0" borderId="1" xfId="5" applyFont="1" applyBorder="1" applyAlignment="1">
      <alignment horizontal="left" vertical="center" wrapText="1"/>
    </xf>
    <xf numFmtId="43" fontId="0" fillId="0" borderId="1" xfId="5" applyFont="1" applyBorder="1"/>
    <xf numFmtId="43" fontId="0" fillId="0" borderId="0" xfId="5" applyFont="1"/>
    <xf numFmtId="43" fontId="0" fillId="0" borderId="1" xfId="0" applyNumberFormat="1" applyBorder="1" applyProtection="1"/>
    <xf numFmtId="43" fontId="16" fillId="0" borderId="1" xfId="5" applyNumberFormat="1" applyFont="1" applyBorder="1" applyProtection="1"/>
    <xf numFmtId="43" fontId="16" fillId="0" borderId="1" xfId="3" applyNumberFormat="1" applyFont="1" applyBorder="1" applyProtection="1"/>
    <xf numFmtId="43" fontId="16" fillId="0" borderId="1" xfId="5" applyNumberFormat="1" applyFont="1" applyBorder="1" applyAlignment="1" applyProtection="1">
      <alignment horizontal="right"/>
    </xf>
    <xf numFmtId="43" fontId="16" fillId="0" borderId="1" xfId="3" applyNumberFormat="1" applyFont="1" applyBorder="1" applyAlignment="1" applyProtection="1">
      <alignment horizontal="right"/>
    </xf>
    <xf numFmtId="43" fontId="15" fillId="0" borderId="1" xfId="3" applyNumberFormat="1" applyFont="1" applyBorder="1"/>
    <xf numFmtId="43" fontId="0" fillId="0" borderId="1" xfId="0" applyNumberFormat="1" applyBorder="1"/>
    <xf numFmtId="43" fontId="2" fillId="7" borderId="1" xfId="0" applyNumberFormat="1" applyFont="1" applyFill="1" applyBorder="1"/>
    <xf numFmtId="43" fontId="2" fillId="8" borderId="1" xfId="0" applyNumberFormat="1" applyFont="1" applyFill="1" applyBorder="1"/>
    <xf numFmtId="0" fontId="23" fillId="0" borderId="0" xfId="0" applyFont="1"/>
    <xf numFmtId="0" fontId="24" fillId="0" borderId="0" xfId="0" applyFont="1"/>
    <xf numFmtId="9" fontId="0" fillId="0" borderId="1" xfId="4" applyFont="1" applyBorder="1"/>
    <xf numFmtId="43" fontId="0" fillId="0" borderId="10" xfId="0" applyNumberFormat="1" applyBorder="1"/>
    <xf numFmtId="43" fontId="0" fillId="0" borderId="11" xfId="0" applyNumberFormat="1" applyBorder="1"/>
    <xf numFmtId="43" fontId="0" fillId="0" borderId="12" xfId="0" applyNumberFormat="1" applyBorder="1"/>
    <xf numFmtId="43" fontId="0" fillId="0" borderId="13" xfId="0" applyNumberFormat="1" applyBorder="1"/>
    <xf numFmtId="43" fontId="0" fillId="0" borderId="15" xfId="0" applyNumberFormat="1" applyBorder="1"/>
    <xf numFmtId="43" fontId="0" fillId="0" borderId="8" xfId="0" applyNumberFormat="1" applyBorder="1"/>
    <xf numFmtId="43" fontId="0" fillId="0" borderId="16" xfId="0" applyNumberFormat="1" applyBorder="1"/>
    <xf numFmtId="0" fontId="4" fillId="0" borderId="17" xfId="0" applyFont="1" applyBorder="1" applyAlignment="1">
      <alignment horizontal="center" wrapText="1"/>
    </xf>
    <xf numFmtId="0" fontId="4" fillId="0" borderId="18" xfId="0" applyFont="1" applyBorder="1" applyAlignment="1">
      <alignment horizontal="center" wrapText="1"/>
    </xf>
    <xf numFmtId="0" fontId="4" fillId="0" borderId="19" xfId="0" applyFont="1" applyBorder="1" applyAlignment="1">
      <alignment horizontal="center" wrapText="1"/>
    </xf>
    <xf numFmtId="0" fontId="4" fillId="11" borderId="18" xfId="0" applyFont="1" applyFill="1" applyBorder="1" applyAlignment="1">
      <alignment horizontal="center" wrapText="1"/>
    </xf>
    <xf numFmtId="0" fontId="4" fillId="11" borderId="19" xfId="0" applyFont="1" applyFill="1" applyBorder="1" applyAlignment="1">
      <alignment horizontal="center" wrapText="1"/>
    </xf>
    <xf numFmtId="165" fontId="0" fillId="11" borderId="1" xfId="4" applyNumberFormat="1" applyFont="1" applyFill="1" applyBorder="1"/>
    <xf numFmtId="165" fontId="0" fillId="11" borderId="11" xfId="4" applyNumberFormat="1" applyFont="1" applyFill="1" applyBorder="1"/>
    <xf numFmtId="165" fontId="0" fillId="11" borderId="13" xfId="4" applyNumberFormat="1" applyFont="1" applyFill="1" applyBorder="1"/>
    <xf numFmtId="165" fontId="0" fillId="11" borderId="14" xfId="4" applyNumberFormat="1" applyFont="1" applyFill="1" applyBorder="1"/>
    <xf numFmtId="165" fontId="0" fillId="11" borderId="8" xfId="4" applyNumberFormat="1" applyFont="1" applyFill="1" applyBorder="1"/>
    <xf numFmtId="165" fontId="0" fillId="11" borderId="16" xfId="4" applyNumberFormat="1" applyFont="1" applyFill="1" applyBorder="1"/>
    <xf numFmtId="0" fontId="25" fillId="0" borderId="0" xfId="0" applyFont="1" applyFill="1" applyBorder="1" applyAlignment="1" applyProtection="1">
      <alignment horizontal="left" vertical="center"/>
    </xf>
    <xf numFmtId="43" fontId="2" fillId="7" borderId="1" xfId="5" applyFont="1" applyFill="1" applyBorder="1"/>
    <xf numFmtId="43" fontId="0" fillId="8" borderId="1" xfId="5" applyFont="1" applyFill="1" applyBorder="1"/>
    <xf numFmtId="0" fontId="0" fillId="0" borderId="20" xfId="0" applyBorder="1" applyAlignment="1">
      <alignment horizontal="left" wrapText="1"/>
    </xf>
    <xf numFmtId="0" fontId="0" fillId="0" borderId="21" xfId="0" applyBorder="1" applyAlignment="1">
      <alignment horizontal="left" wrapText="1"/>
    </xf>
    <xf numFmtId="0" fontId="2" fillId="0" borderId="21" xfId="0" applyFont="1" applyBorder="1" applyAlignment="1" applyProtection="1">
      <alignment horizontal="left" vertical="center" wrapText="1"/>
    </xf>
    <xf numFmtId="0" fontId="2" fillId="0" borderId="22" xfId="0" applyFont="1" applyBorder="1" applyAlignment="1" applyProtection="1">
      <alignment horizontal="left" vertical="center" wrapText="1"/>
    </xf>
    <xf numFmtId="165" fontId="0" fillId="11" borderId="4" xfId="4" applyNumberFormat="1" applyFont="1" applyFill="1" applyBorder="1"/>
    <xf numFmtId="165" fontId="0" fillId="11" borderId="23" xfId="4" applyNumberFormat="1" applyFont="1" applyFill="1" applyBorder="1"/>
    <xf numFmtId="165" fontId="0" fillId="11" borderId="24" xfId="4" applyNumberFormat="1" applyFont="1" applyFill="1" applyBorder="1"/>
    <xf numFmtId="0" fontId="0" fillId="0" borderId="25" xfId="0" applyBorder="1"/>
    <xf numFmtId="0" fontId="4" fillId="11" borderId="26" xfId="0" applyFont="1" applyFill="1" applyBorder="1" applyAlignment="1">
      <alignment horizontal="center" wrapText="1"/>
    </xf>
    <xf numFmtId="0" fontId="0" fillId="0" borderId="20" xfId="0" applyFont="1" applyBorder="1" applyAlignment="1">
      <alignment wrapText="1"/>
    </xf>
    <xf numFmtId="0" fontId="0" fillId="0" borderId="21" xfId="0" applyFont="1" applyBorder="1" applyAlignment="1">
      <alignment wrapText="1"/>
    </xf>
    <xf numFmtId="0" fontId="0" fillId="0" borderId="21" xfId="0" applyFont="1" applyBorder="1" applyAlignment="1">
      <alignment vertical="center"/>
    </xf>
    <xf numFmtId="43" fontId="0" fillId="0" borderId="0" xfId="0" applyNumberFormat="1" applyProtection="1"/>
    <xf numFmtId="44" fontId="0" fillId="0" borderId="0" xfId="3" applyFont="1"/>
    <xf numFmtId="0" fontId="0" fillId="0" borderId="27" xfId="0" applyFont="1" applyBorder="1" applyAlignment="1"/>
    <xf numFmtId="43" fontId="0" fillId="0" borderId="28" xfId="0" applyNumberFormat="1" applyBorder="1"/>
    <xf numFmtId="43" fontId="0" fillId="0" borderId="6" xfId="0" applyNumberFormat="1" applyBorder="1"/>
    <xf numFmtId="43" fontId="0" fillId="0" borderId="29" xfId="0" applyNumberFormat="1" applyBorder="1"/>
    <xf numFmtId="165" fontId="0" fillId="11" borderId="30" xfId="4" applyNumberFormat="1" applyFont="1" applyFill="1" applyBorder="1"/>
    <xf numFmtId="165" fontId="0" fillId="11" borderId="6" xfId="4" applyNumberFormat="1" applyFont="1" applyFill="1" applyBorder="1"/>
    <xf numFmtId="165" fontId="0" fillId="11" borderId="29" xfId="4" applyNumberFormat="1" applyFont="1" applyFill="1" applyBorder="1"/>
    <xf numFmtId="0" fontId="0" fillId="12" borderId="25" xfId="0" applyFont="1" applyFill="1" applyBorder="1" applyAlignment="1">
      <alignment wrapText="1"/>
    </xf>
    <xf numFmtId="43" fontId="0" fillId="12" borderId="17" xfId="0" applyNumberFormat="1" applyFill="1" applyBorder="1"/>
    <xf numFmtId="43" fontId="0" fillId="12" borderId="18" xfId="0" applyNumberFormat="1" applyFill="1" applyBorder="1"/>
    <xf numFmtId="43" fontId="0" fillId="12" borderId="19" xfId="0" applyNumberFormat="1" applyFill="1" applyBorder="1"/>
    <xf numFmtId="165" fontId="0" fillId="13" borderId="26" xfId="4" applyNumberFormat="1" applyFont="1" applyFill="1" applyBorder="1"/>
    <xf numFmtId="165" fontId="0" fillId="13" borderId="18" xfId="4" applyNumberFormat="1" applyFont="1" applyFill="1" applyBorder="1"/>
    <xf numFmtId="165" fontId="0" fillId="13" borderId="19" xfId="4" applyNumberFormat="1" applyFont="1" applyFill="1" applyBorder="1"/>
    <xf numFmtId="0" fontId="4" fillId="12" borderId="19" xfId="0" applyFont="1" applyFill="1" applyBorder="1" applyAlignment="1">
      <alignment horizontal="center" wrapText="1"/>
    </xf>
    <xf numFmtId="43" fontId="0" fillId="12" borderId="16" xfId="0" applyNumberFormat="1" applyFill="1" applyBorder="1"/>
    <xf numFmtId="43" fontId="0" fillId="12" borderId="11" xfId="0" applyNumberFormat="1" applyFill="1" applyBorder="1"/>
    <xf numFmtId="43" fontId="0" fillId="12" borderId="14" xfId="0" applyNumberFormat="1" applyFill="1" applyBorder="1"/>
    <xf numFmtId="0" fontId="0" fillId="0" borderId="1" xfId="0" applyFont="1" applyBorder="1"/>
    <xf numFmtId="0" fontId="4" fillId="0" borderId="1" xfId="0" applyFont="1" applyBorder="1" applyAlignment="1">
      <alignment wrapText="1"/>
    </xf>
    <xf numFmtId="0" fontId="13" fillId="0" borderId="0" xfId="0" applyFont="1"/>
    <xf numFmtId="15" fontId="0" fillId="0" borderId="1" xfId="0" quotePrefix="1" applyNumberFormat="1" applyBorder="1"/>
    <xf numFmtId="0" fontId="4" fillId="7" borderId="1" xfId="0" applyFont="1" applyFill="1" applyBorder="1"/>
    <xf numFmtId="15" fontId="4" fillId="7" borderId="1" xfId="0" quotePrefix="1" applyNumberFormat="1" applyFont="1" applyFill="1" applyBorder="1"/>
    <xf numFmtId="0" fontId="0" fillId="0" borderId="1" xfId="0" quotePrefix="1" applyBorder="1"/>
    <xf numFmtId="10" fontId="0" fillId="0" borderId="1" xfId="0" applyNumberFormat="1" applyFill="1" applyBorder="1" applyAlignment="1">
      <alignment horizontal="center"/>
    </xf>
    <xf numFmtId="3" fontId="0" fillId="9" borderId="1" xfId="3" applyNumberFormat="1" applyFont="1" applyFill="1" applyBorder="1" applyAlignment="1">
      <alignment horizontal="center"/>
    </xf>
    <xf numFmtId="0" fontId="4" fillId="3" borderId="1" xfId="0" applyFont="1" applyFill="1" applyBorder="1" applyAlignment="1">
      <alignment horizontal="center" wrapText="1"/>
    </xf>
    <xf numFmtId="0" fontId="0" fillId="2" borderId="0" xfId="0" applyFill="1" applyBorder="1" applyAlignment="1" applyProtection="1">
      <alignment horizontal="center" vertical="center"/>
      <protection locked="0"/>
    </xf>
    <xf numFmtId="0" fontId="9" fillId="0" borderId="0" xfId="0" applyFont="1"/>
    <xf numFmtId="0" fontId="0" fillId="0" borderId="1" xfId="0" applyFill="1" applyBorder="1" applyAlignment="1">
      <alignment wrapText="1"/>
    </xf>
    <xf numFmtId="0" fontId="0" fillId="0" borderId="1" xfId="0" applyFill="1" applyBorder="1" applyAlignment="1">
      <alignment horizontal="left" wrapText="1"/>
    </xf>
    <xf numFmtId="0" fontId="22" fillId="0" borderId="1" xfId="0" applyFont="1" applyFill="1" applyBorder="1" applyAlignment="1">
      <alignment wrapText="1"/>
    </xf>
    <xf numFmtId="43" fontId="0" fillId="0" borderId="1" xfId="5" applyFont="1" applyBorder="1" applyAlignment="1">
      <alignment horizontal="left" wrapText="1"/>
    </xf>
    <xf numFmtId="166" fontId="0" fillId="0" borderId="1" xfId="0" applyNumberFormat="1" applyBorder="1"/>
    <xf numFmtId="0" fontId="26" fillId="0" borderId="0" xfId="0" applyFont="1" applyFill="1" applyBorder="1" applyAlignment="1">
      <alignment horizontal="left" vertical="top" wrapText="1"/>
    </xf>
    <xf numFmtId="0" fontId="14" fillId="6" borderId="1" xfId="0" applyFont="1" applyFill="1" applyBorder="1" applyAlignment="1">
      <alignment horizontal="left" vertical="center"/>
    </xf>
    <xf numFmtId="0" fontId="4" fillId="0" borderId="1" xfId="0" applyFont="1" applyBorder="1" applyAlignment="1">
      <alignment horizontal="left" vertical="center"/>
    </xf>
    <xf numFmtId="0" fontId="4" fillId="0" borderId="1" xfId="0" applyFont="1" applyBorder="1" applyAlignment="1">
      <alignment horizontal="left"/>
    </xf>
    <xf numFmtId="0" fontId="0" fillId="0" borderId="1" xfId="0" applyBorder="1" applyAlignment="1">
      <alignment horizontal="left"/>
    </xf>
    <xf numFmtId="0" fontId="0" fillId="0" borderId="1" xfId="0" applyFill="1" applyBorder="1" applyAlignment="1">
      <alignment horizontal="left"/>
    </xf>
    <xf numFmtId="0" fontId="14" fillId="4" borderId="1" xfId="0" applyFont="1" applyFill="1" applyBorder="1" applyAlignment="1">
      <alignment horizontal="left" vertical="center"/>
    </xf>
    <xf numFmtId="0" fontId="14" fillId="14" borderId="9" xfId="0" applyFont="1" applyFill="1" applyBorder="1" applyAlignment="1">
      <alignment horizontal="left" vertical="center"/>
    </xf>
    <xf numFmtId="0" fontId="14" fillId="14" borderId="4" xfId="0" applyFont="1" applyFill="1" applyBorder="1" applyAlignment="1">
      <alignment horizontal="left" vertical="center"/>
    </xf>
    <xf numFmtId="0" fontId="0" fillId="0" borderId="9" xfId="0" applyFill="1" applyBorder="1" applyAlignment="1">
      <alignment horizontal="left"/>
    </xf>
    <xf numFmtId="0" fontId="0" fillId="0" borderId="3" xfId="0" applyFill="1" applyBorder="1" applyAlignment="1">
      <alignment horizontal="left"/>
    </xf>
    <xf numFmtId="0" fontId="0" fillId="0" borderId="4" xfId="0" applyFill="1" applyBorder="1" applyAlignment="1">
      <alignment horizontal="left"/>
    </xf>
    <xf numFmtId="0" fontId="20" fillId="0" borderId="2" xfId="0" applyFont="1" applyBorder="1" applyAlignment="1" applyProtection="1">
      <alignment horizontal="left"/>
    </xf>
    <xf numFmtId="0" fontId="20" fillId="0" borderId="5" xfId="0" applyFont="1" applyBorder="1" applyAlignment="1" applyProtection="1">
      <alignment horizontal="left"/>
    </xf>
    <xf numFmtId="0" fontId="0" fillId="0" borderId="3" xfId="0" applyFont="1" applyBorder="1" applyAlignment="1" applyProtection="1">
      <alignment horizontal="left" vertical="center" wrapText="1"/>
    </xf>
    <xf numFmtId="0" fontId="0" fillId="0" borderId="4" xfId="0" applyFont="1" applyBorder="1" applyAlignment="1" applyProtection="1">
      <alignment horizontal="left" vertical="center" wrapText="1"/>
    </xf>
    <xf numFmtId="0" fontId="3" fillId="3" borderId="1" xfId="0" applyFont="1" applyFill="1" applyBorder="1" applyAlignment="1">
      <alignment horizontal="center" vertical="center" wrapText="1"/>
    </xf>
    <xf numFmtId="0" fontId="0" fillId="0" borderId="1" xfId="0" applyBorder="1" applyAlignment="1">
      <alignment horizontal="left" vertical="center"/>
    </xf>
    <xf numFmtId="0" fontId="0" fillId="0" borderId="1" xfId="0" applyFill="1" applyBorder="1" applyAlignment="1" applyProtection="1">
      <alignment horizontal="left" vertical="center" wrapText="1"/>
    </xf>
    <xf numFmtId="0" fontId="0" fillId="0" borderId="1" xfId="0" applyBorder="1" applyAlignment="1" applyProtection="1">
      <alignment horizontal="left" vertical="center" wrapText="1"/>
    </xf>
    <xf numFmtId="0" fontId="0" fillId="0" borderId="1" xfId="0" applyBorder="1" applyAlignment="1" applyProtection="1">
      <alignment horizontal="left" vertical="center"/>
    </xf>
    <xf numFmtId="0" fontId="27" fillId="0" borderId="0" xfId="0" applyFont="1" applyAlignment="1" applyProtection="1">
      <alignment horizontal="left" vertical="top" wrapText="1"/>
    </xf>
    <xf numFmtId="0" fontId="1" fillId="0" borderId="1" xfId="0" applyFont="1" applyBorder="1" applyAlignment="1" applyProtection="1">
      <alignment horizontal="center"/>
    </xf>
    <xf numFmtId="0" fontId="4" fillId="0" borderId="6" xfId="0" applyFont="1" applyBorder="1" applyAlignment="1" applyProtection="1">
      <alignment horizontal="center" vertical="center" wrapText="1"/>
    </xf>
    <xf numFmtId="0" fontId="4" fillId="0" borderId="7" xfId="0" applyFont="1" applyBorder="1" applyAlignment="1" applyProtection="1">
      <alignment horizontal="center" vertical="center" wrapText="1"/>
    </xf>
    <xf numFmtId="0" fontId="4" fillId="0" borderId="8" xfId="0" applyFont="1" applyBorder="1" applyAlignment="1" applyProtection="1">
      <alignment horizontal="center" vertical="center" wrapText="1"/>
    </xf>
    <xf numFmtId="0" fontId="0" fillId="0" borderId="0" xfId="0" applyFont="1" applyAlignment="1">
      <alignment horizontal="left" wrapText="1"/>
    </xf>
    <xf numFmtId="0" fontId="0" fillId="0" borderId="0" xfId="0" applyFont="1" applyAlignment="1">
      <alignment horizontal="left" vertical="top" wrapText="1"/>
    </xf>
    <xf numFmtId="0" fontId="2" fillId="0" borderId="0" xfId="0" applyFont="1" applyFill="1" applyBorder="1" applyAlignment="1" applyProtection="1">
      <alignment horizontal="left" vertical="top" wrapText="1"/>
    </xf>
    <xf numFmtId="0" fontId="2" fillId="0" borderId="0" xfId="0" applyFont="1" applyBorder="1" applyAlignment="1" applyProtection="1">
      <alignment horizontal="left" vertical="top" wrapText="1"/>
    </xf>
    <xf numFmtId="0" fontId="0" fillId="0" borderId="0" xfId="0" applyAlignment="1" applyProtection="1">
      <alignment horizontal="left" vertical="top" wrapText="1"/>
    </xf>
    <xf numFmtId="0" fontId="0" fillId="0" borderId="0" xfId="0" applyAlignment="1">
      <alignment horizontal="left" vertical="top" wrapText="1"/>
    </xf>
    <xf numFmtId="0" fontId="0" fillId="2" borderId="1" xfId="0" applyFill="1" applyBorder="1" applyAlignment="1" applyProtection="1">
      <alignment horizontal="left" vertical="center"/>
      <protection locked="0"/>
    </xf>
    <xf numFmtId="0" fontId="4" fillId="0" borderId="0" xfId="0" applyFont="1" applyAlignment="1" applyProtection="1">
      <alignment horizontal="right"/>
    </xf>
    <xf numFmtId="0" fontId="4" fillId="0" borderId="0" xfId="0" applyFont="1" applyFill="1" applyBorder="1" applyAlignment="1" applyProtection="1">
      <alignment horizontal="right"/>
    </xf>
    <xf numFmtId="3" fontId="15" fillId="3" borderId="1" xfId="5" applyNumberFormat="1" applyFont="1" applyFill="1" applyBorder="1" applyAlignment="1" applyProtection="1">
      <alignment horizontal="center" vertical="center" wrapText="1"/>
    </xf>
    <xf numFmtId="43" fontId="16" fillId="0" borderId="1" xfId="0" applyNumberFormat="1" applyFont="1" applyBorder="1" applyProtection="1"/>
    <xf numFmtId="43" fontId="16" fillId="0" borderId="1" xfId="0" applyNumberFormat="1" applyFont="1" applyBorder="1"/>
  </cellXfs>
  <cellStyles count="6">
    <cellStyle name="Comma" xfId="5" builtinId="3"/>
    <cellStyle name="Comma 2" xfId="1" xr:uid="{3675C614-EAD1-435F-8743-93D0651C5C67}"/>
    <cellStyle name="Currency" xfId="3" builtinId="4"/>
    <cellStyle name="Normal" xfId="0" builtinId="0"/>
    <cellStyle name="Normal 2" xfId="2" xr:uid="{9D0CDBB2-F437-4F1E-97C7-B3813643984E}"/>
    <cellStyle name="Percent" xfId="4" builtinId="5"/>
  </cellStyles>
  <dxfs count="9">
    <dxf>
      <font>
        <color rgb="FFFF0000"/>
      </font>
    </dxf>
    <dxf>
      <font>
        <color rgb="FF9C0006"/>
      </font>
      <fill>
        <patternFill>
          <bgColor rgb="FFFFC7CE"/>
        </patternFill>
      </fill>
    </dxf>
    <dxf>
      <font>
        <color rgb="FF9C0006"/>
      </font>
      <fill>
        <patternFill>
          <bgColor rgb="FFFFC7CE"/>
        </patternFill>
      </fill>
    </dxf>
    <dxf>
      <font>
        <color rgb="FFFF0000"/>
      </font>
    </dxf>
    <dxf>
      <font>
        <color rgb="FFFF0000"/>
      </font>
    </dxf>
    <dxf>
      <font>
        <color rgb="FFFF0000"/>
      </font>
    </dxf>
    <dxf>
      <font>
        <color rgb="FFFF0000"/>
      </font>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1F497D"/>
      <color rgb="FFE1821B"/>
      <color rgb="FF008080"/>
      <color rgb="FFFFCCCC"/>
      <color rgb="FF33CC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15" dT="2024-12-09T18:55:13.72" personId="{00000000-0000-0000-0000-000000000000}" id="{B0B54B96-6148-4783-9604-427703DF0E2B}">
    <text>The sum of all expenses incurred through normal business operations including but not limited to payroll, materials, supplies, equipment, contract services, management fees, depreciation, interest, taxes, utilities, pharmaceuticals, insurance, rent, and marketing. Should include both total compensation AND any other non-workforce operating expenses.</text>
  </threadedComment>
  <threadedComment ref="A16" dT="2024-12-09T18:57:42.22" personId="{00000000-0000-0000-0000-000000000000}" id="{A52E46E8-947C-4551-80BF-74D70A0CC305}">
    <text>The total amount paid for hourly and salaried employees for services performed during the reporting period including bonus or incentive payments. Do not include amounts attributed to benefits. Do not include contracted labor expenses. Includes both frontline and non-frontline workers.</text>
  </threadedComment>
  <threadedComment ref="A17" dT="2024-12-09T18:58:21.93" personId="{00000000-0000-0000-0000-000000000000}" id="{15019A20-C509-47E1-A32E-054CF05DC454}">
    <text>Total hours worked for all hourly and salaried employees of the hospital during the reporting period. Include both frontline and non-frontline workers. Do not include contracted labor hours.</text>
  </threadedComment>
  <threadedComment ref="A18" dT="2024-12-09T18:59:44.44" personId="{00000000-0000-0000-0000-000000000000}" id="{64A49FFB-1317-42B4-9899-17AD4CF69A62}">
    <text>The total amount paid for expenses incurred for employee benefit including but not limited to the entities share of social security tax, state and federal unemployment insurance, group health insurance, group life insurance, pensions, annuities, retirement benefits, workers compensation, disability insurance or other employee benefit programs. Do not include amounts paid for bonuses or incentives. Include both frontline and non-frontline workers.</text>
  </threadedComment>
  <threadedComment ref="A19" dT="2024-12-09T19:09:27.90" personId="{00000000-0000-0000-0000-000000000000}" id="{B16D20D3-AB76-4875-AE59-F7AE691D10AF}">
    <text xml:space="preserve">Total expenditures for all contracted labor. Include both frontline and non-frontline workers. </text>
  </threadedComment>
  <threadedComment ref="A24" dT="2025-03-17T17:37:49.82" personId="{00000000-0000-0000-0000-000000000000}" id="{DC79669D-2A77-446D-A18E-D27697BF0AD6}">
    <text>Frontline worker is defined as a worker whose total annual compensation is less than $200,000, adjusted annually to reflect any percentage changes in the Consumer Price Index for All Urban Consumers, West Region (All Items), as published by the Bureau of Labor Statistics of the United States Department of Labor, excluding executive managers and salaried managers.</text>
  </threadedComment>
</ThreadedComments>
</file>

<file path=xl/threadedComments/threadedComment2.xml><?xml version="1.0" encoding="utf-8"?>
<ThreadedComments xmlns="http://schemas.microsoft.com/office/spreadsheetml/2018/threadedcomments" xmlns:x="http://schemas.openxmlformats.org/spreadsheetml/2006/main">
  <threadedComment ref="A68" dT="2024-12-09T20:29:55.53" personId="{00000000-0000-0000-0000-000000000000}" id="{14FCFC53-884E-4F02-A8AA-C10F12486447}">
    <text>If you are unable to break out benefits from other compensation for contracted labor, you may put total contracted labor costs under the wages, salaries, bonuses, and incentive payments columns. If unable to break out represented from non-represented contracted labor, put all under non-represented.</text>
  </threadedComment>
  <threadedComment ref="A69" dT="2024-12-09T20:30:00.15" personId="{00000000-0000-0000-0000-000000000000}" id="{6729058C-C8C9-4D4F-B96D-3A2DD04C72EA}">
    <text>If you are unable to break out benefits from other compensation for contracted labor, you may put total contracted labor costs under the wages, salaries, bonuses, and incentive payments columns. If unable to break out represented from non-represented contracted labor, put all under non-represented.</text>
  </threadedComment>
</ThreadedComments>
</file>

<file path=xl/threadedComments/threadedComment3.xml><?xml version="1.0" encoding="utf-8"?>
<ThreadedComments xmlns="http://schemas.microsoft.com/office/spreadsheetml/2018/threadedcomments" xmlns:x="http://schemas.openxmlformats.org/spreadsheetml/2006/main">
  <threadedComment ref="A68" dT="2024-12-09T20:30:30.95" personId="{00000000-0000-0000-0000-000000000000}" id="{8154220B-56B6-49C3-8205-64A8AFF39F50}">
    <text>If you are unable to break out benefits from other compensation for contracted labor, you may put total contracted labor costs under the wages, salaries, bonuses, and incentive payments columns. If unable to break out represented from non-represented contracted labor, put all under non-represented.</text>
  </threadedComment>
  <threadedComment ref="A69" dT="2024-12-09T20:30:34.64" personId="{00000000-0000-0000-0000-000000000000}" id="{57C367C1-1F37-4999-AF09-B9E1F0140B92}">
    <text>If you are unable to break out benefits from other compensation for contracted labor, you may put total contracted labor costs under the wages, salaries, bonuses, and incentive payments columns. If unable to break out represented from non-represented contracted labor, put all under non-represented.</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 Id="rId4" Type="http://schemas.microsoft.com/office/2017/10/relationships/threadedComment" Target="../threadedComments/threadedComment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 Id="rId4" Type="http://schemas.microsoft.com/office/2017/10/relationships/threadedComment" Target="../threadedComments/threadedComment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ACEA7F-2252-4145-BE3F-A93B6F180699}">
  <sheetPr>
    <tabColor rgb="FF1F497D"/>
  </sheetPr>
  <dimension ref="A1:J24"/>
  <sheetViews>
    <sheetView tabSelected="1" workbookViewId="0">
      <selection activeCell="C10" sqref="C10:I10"/>
    </sheetView>
  </sheetViews>
  <sheetFormatPr defaultColWidth="9.109375" defaultRowHeight="14.4" x14ac:dyDescent="0.3"/>
  <cols>
    <col min="1" max="1" width="13.88671875" style="5" customWidth="1"/>
    <col min="2" max="2" width="18.88671875" style="5" customWidth="1"/>
    <col min="3" max="3" width="12.44140625" style="5" customWidth="1"/>
    <col min="4" max="8" width="9.109375" style="5"/>
    <col min="9" max="9" width="16.21875" style="5" customWidth="1"/>
    <col min="10" max="16384" width="9.109375" style="5"/>
  </cols>
  <sheetData>
    <row r="1" spans="1:10" ht="18" x14ac:dyDescent="0.3">
      <c r="A1" s="11" t="s">
        <v>11</v>
      </c>
      <c r="B1" s="12"/>
    </row>
    <row r="2" spans="1:10" ht="15.6" x14ac:dyDescent="0.3">
      <c r="A2" s="17" t="s">
        <v>193</v>
      </c>
    </row>
    <row r="4" spans="1:10" x14ac:dyDescent="0.3">
      <c r="A4" s="10"/>
    </row>
    <row r="5" spans="1:10" x14ac:dyDescent="0.3">
      <c r="A5" s="10" t="s">
        <v>4</v>
      </c>
    </row>
    <row r="6" spans="1:10" x14ac:dyDescent="0.3">
      <c r="A6" s="170" t="s">
        <v>5</v>
      </c>
      <c r="B6" s="170"/>
      <c r="C6" s="171" t="s">
        <v>6</v>
      </c>
      <c r="D6" s="171"/>
      <c r="E6" s="171"/>
      <c r="F6" s="171"/>
      <c r="G6" s="171"/>
      <c r="H6" s="171"/>
      <c r="I6" s="171"/>
      <c r="J6" s="31"/>
    </row>
    <row r="7" spans="1:10" x14ac:dyDescent="0.3">
      <c r="A7" s="174" t="s">
        <v>3</v>
      </c>
      <c r="B7" s="174"/>
      <c r="C7" s="172" t="s">
        <v>12</v>
      </c>
      <c r="D7" s="172"/>
      <c r="E7" s="172"/>
      <c r="F7" s="172"/>
      <c r="G7" s="172"/>
      <c r="H7" s="172"/>
      <c r="I7" s="172"/>
      <c r="J7" s="70" t="s">
        <v>153</v>
      </c>
    </row>
    <row r="8" spans="1:10" x14ac:dyDescent="0.3">
      <c r="A8" s="174" t="s">
        <v>144</v>
      </c>
      <c r="B8" s="174"/>
      <c r="C8" s="172" t="s">
        <v>148</v>
      </c>
      <c r="D8" s="172"/>
      <c r="E8" s="172"/>
      <c r="F8" s="172"/>
      <c r="G8" s="172"/>
      <c r="H8" s="172"/>
      <c r="I8" s="172"/>
      <c r="J8" s="5" t="s">
        <v>165</v>
      </c>
    </row>
    <row r="9" spans="1:10" x14ac:dyDescent="0.3">
      <c r="A9" s="174" t="s">
        <v>146</v>
      </c>
      <c r="B9" s="174"/>
      <c r="C9" s="172" t="s">
        <v>150</v>
      </c>
      <c r="D9" s="172"/>
      <c r="E9" s="172"/>
      <c r="F9" s="172"/>
      <c r="G9" s="172"/>
      <c r="H9" s="172"/>
      <c r="I9" s="172"/>
      <c r="J9" s="18" t="s">
        <v>165</v>
      </c>
    </row>
    <row r="10" spans="1:10" x14ac:dyDescent="0.3">
      <c r="A10" s="174" t="s">
        <v>145</v>
      </c>
      <c r="B10" s="174"/>
      <c r="C10" s="172" t="s">
        <v>149</v>
      </c>
      <c r="D10" s="172"/>
      <c r="E10" s="172"/>
      <c r="F10" s="172"/>
      <c r="G10" s="172"/>
      <c r="H10" s="172"/>
      <c r="I10" s="172"/>
      <c r="J10" s="18" t="s">
        <v>165</v>
      </c>
    </row>
    <row r="11" spans="1:10" x14ac:dyDescent="0.3">
      <c r="A11" s="174" t="s">
        <v>147</v>
      </c>
      <c r="B11" s="174"/>
      <c r="C11" s="173" t="s">
        <v>151</v>
      </c>
      <c r="D11" s="173"/>
      <c r="E11" s="173"/>
      <c r="F11" s="173"/>
      <c r="G11" s="173"/>
      <c r="H11" s="173"/>
      <c r="I11" s="173"/>
      <c r="J11" s="18" t="s">
        <v>165</v>
      </c>
    </row>
    <row r="12" spans="1:10" s="18" customFormat="1" x14ac:dyDescent="0.3">
      <c r="A12" s="175" t="s">
        <v>105</v>
      </c>
      <c r="B12" s="176"/>
      <c r="C12" s="177" t="s">
        <v>155</v>
      </c>
      <c r="D12" s="178"/>
      <c r="E12" s="178"/>
      <c r="F12" s="178"/>
      <c r="G12" s="178"/>
      <c r="H12" s="178"/>
      <c r="I12" s="179"/>
      <c r="J12" s="18" t="s">
        <v>82</v>
      </c>
    </row>
    <row r="13" spans="1:10" x14ac:dyDescent="0.3">
      <c r="A13" s="169" t="s">
        <v>141</v>
      </c>
      <c r="B13" s="169"/>
      <c r="C13" s="172" t="s">
        <v>63</v>
      </c>
      <c r="D13" s="172"/>
      <c r="E13" s="172"/>
      <c r="F13" s="172"/>
      <c r="G13" s="172"/>
      <c r="H13" s="172"/>
      <c r="I13" s="172"/>
      <c r="J13" s="5" t="s">
        <v>82</v>
      </c>
    </row>
    <row r="14" spans="1:10" x14ac:dyDescent="0.3">
      <c r="A14" s="169" t="s">
        <v>156</v>
      </c>
      <c r="B14" s="169"/>
      <c r="C14" s="172" t="s">
        <v>157</v>
      </c>
      <c r="D14" s="172"/>
      <c r="E14" s="172"/>
      <c r="F14" s="172"/>
      <c r="G14" s="172"/>
      <c r="H14" s="172"/>
      <c r="I14" s="172"/>
      <c r="J14" s="5" t="s">
        <v>82</v>
      </c>
    </row>
    <row r="16" spans="1:10" x14ac:dyDescent="0.3">
      <c r="A16" s="71"/>
    </row>
    <row r="17" spans="1:9" ht="15.6" x14ac:dyDescent="0.3">
      <c r="A17" s="153" t="s">
        <v>152</v>
      </c>
    </row>
    <row r="19" spans="1:9" x14ac:dyDescent="0.3">
      <c r="A19" s="30" t="s">
        <v>133</v>
      </c>
      <c r="B19" s="30" t="s">
        <v>137</v>
      </c>
    </row>
    <row r="20" spans="1:9" x14ac:dyDescent="0.3">
      <c r="A20" s="155" t="s">
        <v>134</v>
      </c>
      <c r="B20" s="156" t="s">
        <v>138</v>
      </c>
    </row>
    <row r="21" spans="1:9" x14ac:dyDescent="0.3">
      <c r="A21" s="6" t="s">
        <v>135</v>
      </c>
      <c r="B21" s="157" t="s">
        <v>139</v>
      </c>
    </row>
    <row r="22" spans="1:9" x14ac:dyDescent="0.3">
      <c r="A22" s="151" t="s">
        <v>136</v>
      </c>
      <c r="B22" s="154" t="s">
        <v>140</v>
      </c>
    </row>
    <row r="24" spans="1:9" ht="117.6" customHeight="1" x14ac:dyDescent="0.3">
      <c r="A24" s="168" t="s">
        <v>163</v>
      </c>
      <c r="B24" s="168"/>
      <c r="C24" s="168"/>
      <c r="D24" s="168"/>
      <c r="E24" s="168"/>
      <c r="F24" s="168"/>
      <c r="G24" s="168"/>
      <c r="H24" s="168"/>
      <c r="I24" s="168"/>
    </row>
  </sheetData>
  <sheetProtection algorithmName="SHA-512" hashValue="jvMIAFqwABBek1bBjb7hRYLptn+IlMQArTEpIW9uUmEBNEYWCEpsYmVAIwdwdXneAQwCmnXT3tLyL3VUd50H8A==" saltValue="Ly7lAeDdX0zcksRC6VNS8Q==" spinCount="100000" sheet="1" objects="1" scenarios="1"/>
  <mergeCells count="19">
    <mergeCell ref="A13:B13"/>
    <mergeCell ref="A12:B12"/>
    <mergeCell ref="C12:I12"/>
    <mergeCell ref="A24:I24"/>
    <mergeCell ref="A14:B14"/>
    <mergeCell ref="A6:B6"/>
    <mergeCell ref="C6:I6"/>
    <mergeCell ref="C7:I7"/>
    <mergeCell ref="C8:I8"/>
    <mergeCell ref="C9:I9"/>
    <mergeCell ref="C10:I10"/>
    <mergeCell ref="C11:I11"/>
    <mergeCell ref="C13:I13"/>
    <mergeCell ref="C14:I14"/>
    <mergeCell ref="A7:B7"/>
    <mergeCell ref="A8:B8"/>
    <mergeCell ref="A9:B9"/>
    <mergeCell ref="A10:B10"/>
    <mergeCell ref="A11:B11"/>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35F2DE-C03A-4E0D-B2D9-D2CEF23DE191}">
  <sheetPr>
    <tabColor rgb="FFE1821B"/>
  </sheetPr>
  <dimension ref="A1:E41"/>
  <sheetViews>
    <sheetView workbookViewId="0">
      <selection activeCell="D2" sqref="D2"/>
    </sheetView>
  </sheetViews>
  <sheetFormatPr defaultColWidth="9.109375" defaultRowHeight="14.4" x14ac:dyDescent="0.3"/>
  <cols>
    <col min="1" max="1" width="40.109375" style="19" customWidth="1"/>
    <col min="2" max="2" width="48.6640625" style="19" customWidth="1"/>
    <col min="3" max="3" width="37.5546875" style="19" customWidth="1"/>
    <col min="4" max="4" width="39.109375" style="19" customWidth="1"/>
    <col min="5" max="16384" width="9.109375" style="19"/>
  </cols>
  <sheetData>
    <row r="1" spans="1:4" ht="30" customHeight="1" x14ac:dyDescent="0.3">
      <c r="A1" s="24" t="s">
        <v>3</v>
      </c>
      <c r="B1" s="20"/>
    </row>
    <row r="2" spans="1:4" x14ac:dyDescent="0.3">
      <c r="A2" s="16" t="s">
        <v>47</v>
      </c>
      <c r="B2" s="20"/>
    </row>
    <row r="3" spans="1:4" s="21" customFormat="1" x14ac:dyDescent="0.3">
      <c r="A3" s="23"/>
    </row>
    <row r="4" spans="1:4" s="21" customFormat="1" ht="17.399999999999999" x14ac:dyDescent="0.35">
      <c r="A4" s="180" t="s">
        <v>7</v>
      </c>
      <c r="B4" s="181"/>
      <c r="C4" s="14"/>
      <c r="D4" s="19"/>
    </row>
    <row r="5" spans="1:4" s="21" customFormat="1" x14ac:dyDescent="0.3">
      <c r="A5" s="15" t="s">
        <v>18</v>
      </c>
      <c r="B5" s="200"/>
      <c r="C5" s="16" t="s">
        <v>2</v>
      </c>
      <c r="D5" s="19"/>
    </row>
    <row r="6" spans="1:4" s="21" customFormat="1" x14ac:dyDescent="0.3">
      <c r="A6" s="15" t="s">
        <v>194</v>
      </c>
      <c r="B6" s="200"/>
      <c r="C6" s="16" t="s">
        <v>2</v>
      </c>
      <c r="D6" s="19"/>
    </row>
    <row r="7" spans="1:4" x14ac:dyDescent="0.3">
      <c r="A7" s="15" t="s">
        <v>195</v>
      </c>
      <c r="B7" s="200"/>
      <c r="C7" s="16" t="s">
        <v>2</v>
      </c>
    </row>
    <row r="8" spans="1:4" x14ac:dyDescent="0.3">
      <c r="A8" s="15"/>
      <c r="B8" s="161"/>
      <c r="C8" s="16"/>
    </row>
    <row r="9" spans="1:4" x14ac:dyDescent="0.3">
      <c r="A9" s="189" t="s">
        <v>168</v>
      </c>
      <c r="B9" s="189"/>
      <c r="C9" s="189"/>
    </row>
    <row r="10" spans="1:4" x14ac:dyDescent="0.3">
      <c r="A10" s="189"/>
      <c r="B10" s="189"/>
      <c r="C10" s="189"/>
    </row>
    <row r="11" spans="1:4" x14ac:dyDescent="0.3">
      <c r="A11" s="15"/>
    </row>
    <row r="12" spans="1:4" ht="17.399999999999999" x14ac:dyDescent="0.35">
      <c r="A12" s="69" t="s">
        <v>158</v>
      </c>
    </row>
    <row r="13" spans="1:4" x14ac:dyDescent="0.3">
      <c r="A13" s="18"/>
      <c r="B13" s="41" t="s">
        <v>110</v>
      </c>
      <c r="C13" s="41" t="s">
        <v>111</v>
      </c>
    </row>
    <row r="14" spans="1:4" x14ac:dyDescent="0.3">
      <c r="A14" s="54" t="s">
        <v>64</v>
      </c>
      <c r="B14" s="81">
        <v>2023</v>
      </c>
      <c r="C14" s="82">
        <v>2024</v>
      </c>
      <c r="D14" s="16" t="s">
        <v>2</v>
      </c>
    </row>
    <row r="15" spans="1:4" x14ac:dyDescent="0.3">
      <c r="A15" s="30" t="s">
        <v>58</v>
      </c>
      <c r="B15" s="117"/>
      <c r="C15" s="118"/>
      <c r="D15" s="16" t="s">
        <v>2</v>
      </c>
    </row>
    <row r="16" spans="1:4" x14ac:dyDescent="0.3">
      <c r="A16" s="30" t="s">
        <v>59</v>
      </c>
      <c r="B16" s="93">
        <f>SUM('2. Frontline_Worker_Y1'!D12:D67)+SUM('2. Frontline_Worker_Y1'!D70:D71)+SUM('2. Frontline_Worker_Y1'!G12:G67)+SUM('2. Frontline_Worker_Y1'!G70:G71)+'4. Non_Frontline_Y1'!D5</f>
        <v>0</v>
      </c>
      <c r="C16" s="94">
        <f>SUM('3. Frontline_Worker_Y2'!D12:D67)+SUM('3. Frontline_Worker_Y2'!D70:D71)+SUM('3. Frontline_Worker_Y2'!G12:G67)+SUM('3. Frontline_Worker_Y2'!G70:G71)+'5. Non_Frontline_Y2'!D5</f>
        <v>0</v>
      </c>
      <c r="D16" s="16" t="s">
        <v>190</v>
      </c>
    </row>
    <row r="17" spans="1:5" x14ac:dyDescent="0.3">
      <c r="A17" s="30" t="s">
        <v>60</v>
      </c>
      <c r="B17" s="93">
        <f>SUM('2. Frontline_Worker_Y1'!C12:C67)+SUM('2. Frontline_Worker_Y1'!C70:C71)+SUM('2. Frontline_Worker_Y1'!F12:F67)+SUM('2. Frontline_Worker_Y1'!F70:F71)+'4. Non_Frontline_Y1'!C5</f>
        <v>0</v>
      </c>
      <c r="C17" s="94">
        <f>SUM('3. Frontline_Worker_Y2'!C12:C67)+SUM('3. Frontline_Worker_Y2'!C70:C71)+SUM('3. Frontline_Worker_Y2'!F12:F67)+SUM('3. Frontline_Worker_Y2'!F70:F71)+'5. Non_Frontline_Y2'!C5</f>
        <v>0</v>
      </c>
      <c r="D17" s="16" t="s">
        <v>190</v>
      </c>
    </row>
    <row r="18" spans="1:5" x14ac:dyDescent="0.3">
      <c r="A18" s="30" t="s">
        <v>61</v>
      </c>
      <c r="B18" s="93">
        <f>SUM('2. Frontline_Worker_Y1'!E12:E67)+SUM('2. Frontline_Worker_Y1'!E70:E71)+SUM('2. Frontline_Worker_Y1'!H12:H67)+SUM('2. Frontline_Worker_Y1'!H70:H71)+'4. Non_Frontline_Y1'!E5</f>
        <v>0</v>
      </c>
      <c r="C18" s="94">
        <f>SUM('3. Frontline_Worker_Y2'!E12:E67)+SUM('3. Frontline_Worker_Y2'!E70:E71)+SUM('3. Frontline_Worker_Y2'!H12:H67)+SUM('3. Frontline_Worker_Y2'!H70:H71)+'5. Non_Frontline_Y2'!E5</f>
        <v>0</v>
      </c>
      <c r="D18" s="16" t="s">
        <v>190</v>
      </c>
    </row>
    <row r="19" spans="1:5" x14ac:dyDescent="0.3">
      <c r="A19" s="30" t="s">
        <v>62</v>
      </c>
      <c r="B19" s="93">
        <f>SUM('2. Frontline_Worker_Y1'!D68:E69)+SUM('2. Frontline_Worker_Y1'!G68:H69)</f>
        <v>0</v>
      </c>
      <c r="C19" s="94">
        <f>SUM('3. Frontline_Worker_Y2'!D68:E69)+SUM('3. Frontline_Worker_Y2'!G68:H69)</f>
        <v>0</v>
      </c>
      <c r="D19" s="16" t="s">
        <v>190</v>
      </c>
    </row>
    <row r="20" spans="1:5" x14ac:dyDescent="0.3">
      <c r="A20" s="15"/>
    </row>
    <row r="21" spans="1:5" ht="17.399999999999999" x14ac:dyDescent="0.35">
      <c r="A21" s="69" t="s">
        <v>159</v>
      </c>
    </row>
    <row r="22" spans="1:5" x14ac:dyDescent="0.3">
      <c r="A22" s="18"/>
      <c r="B22" s="41" t="s">
        <v>110</v>
      </c>
      <c r="C22" s="41" t="s">
        <v>111</v>
      </c>
    </row>
    <row r="23" spans="1:5" x14ac:dyDescent="0.3">
      <c r="A23" s="54" t="s">
        <v>64</v>
      </c>
      <c r="B23" s="81">
        <v>2023</v>
      </c>
      <c r="C23" s="82">
        <v>2024</v>
      </c>
      <c r="D23" s="16" t="s">
        <v>2</v>
      </c>
    </row>
    <row r="24" spans="1:5" x14ac:dyDescent="0.3">
      <c r="A24" s="30" t="s">
        <v>83</v>
      </c>
      <c r="B24" s="93">
        <f>'2. Frontline_Worker_Y1'!J8</f>
        <v>0</v>
      </c>
      <c r="C24" s="94">
        <f>'3. Frontline_Worker_Y2'!J8</f>
        <v>0</v>
      </c>
      <c r="D24" s="16" t="s">
        <v>190</v>
      </c>
    </row>
    <row r="25" spans="1:5" x14ac:dyDescent="0.3">
      <c r="A25" s="15"/>
    </row>
    <row r="26" spans="1:5" x14ac:dyDescent="0.3">
      <c r="A26" s="15"/>
    </row>
    <row r="27" spans="1:5" ht="17.399999999999999" x14ac:dyDescent="0.35">
      <c r="A27" s="69" t="s">
        <v>81</v>
      </c>
    </row>
    <row r="28" spans="1:5" x14ac:dyDescent="0.3">
      <c r="A28" s="184" t="s">
        <v>1</v>
      </c>
      <c r="B28" s="184"/>
      <c r="C28" s="66" t="s">
        <v>0</v>
      </c>
      <c r="D28" s="66" t="s">
        <v>46</v>
      </c>
    </row>
    <row r="29" spans="1:5" ht="21" customHeight="1" x14ac:dyDescent="0.3">
      <c r="A29" s="185" t="s">
        <v>201</v>
      </c>
      <c r="B29" s="185"/>
      <c r="C29" s="29"/>
      <c r="D29" s="65"/>
      <c r="E29" s="16" t="s">
        <v>2</v>
      </c>
    </row>
    <row r="30" spans="1:5" ht="48" customHeight="1" x14ac:dyDescent="0.3">
      <c r="A30" s="186" t="s">
        <v>164</v>
      </c>
      <c r="B30" s="186"/>
      <c r="C30" s="29"/>
      <c r="D30" s="65"/>
      <c r="E30" s="16" t="s">
        <v>2</v>
      </c>
    </row>
    <row r="31" spans="1:5" ht="36" customHeight="1" x14ac:dyDescent="0.3">
      <c r="A31" s="187" t="s">
        <v>160</v>
      </c>
      <c r="B31" s="187"/>
      <c r="C31" s="29"/>
      <c r="D31" s="65"/>
      <c r="E31" s="16" t="s">
        <v>2</v>
      </c>
    </row>
    <row r="32" spans="1:5" ht="24" customHeight="1" x14ac:dyDescent="0.3">
      <c r="A32" s="188" t="s">
        <v>45</v>
      </c>
      <c r="B32" s="188"/>
      <c r="C32" s="29"/>
      <c r="D32" s="65"/>
      <c r="E32" s="16" t="s">
        <v>2</v>
      </c>
    </row>
    <row r="34" spans="1:3" ht="17.399999999999999" x14ac:dyDescent="0.35">
      <c r="A34" s="69" t="s">
        <v>8</v>
      </c>
    </row>
    <row r="35" spans="1:3" ht="78.75" customHeight="1" x14ac:dyDescent="0.3">
      <c r="A35" s="182" t="s">
        <v>196</v>
      </c>
      <c r="B35" s="183"/>
      <c r="C35" s="16"/>
    </row>
    <row r="36" spans="1:3" x14ac:dyDescent="0.3">
      <c r="A36" s="15" t="s">
        <v>9</v>
      </c>
      <c r="B36" s="200"/>
      <c r="C36" s="16" t="s">
        <v>2</v>
      </c>
    </row>
    <row r="37" spans="1:3" ht="44.4" customHeight="1" x14ac:dyDescent="0.3">
      <c r="A37" s="15" t="s">
        <v>197</v>
      </c>
      <c r="B37" s="200"/>
      <c r="C37" s="16" t="s">
        <v>2</v>
      </c>
    </row>
    <row r="38" spans="1:3" x14ac:dyDescent="0.3">
      <c r="A38" s="201" t="s">
        <v>198</v>
      </c>
      <c r="B38" s="200"/>
      <c r="C38" s="16" t="s">
        <v>2</v>
      </c>
    </row>
    <row r="39" spans="1:3" x14ac:dyDescent="0.3">
      <c r="A39" s="201" t="s">
        <v>199</v>
      </c>
      <c r="B39" s="200"/>
      <c r="C39" s="16" t="s">
        <v>2</v>
      </c>
    </row>
    <row r="40" spans="1:3" x14ac:dyDescent="0.3">
      <c r="A40" s="201" t="s">
        <v>200</v>
      </c>
      <c r="B40" s="200"/>
      <c r="C40" s="16" t="s">
        <v>2</v>
      </c>
    </row>
    <row r="41" spans="1:3" x14ac:dyDescent="0.3">
      <c r="A41" s="202" t="s">
        <v>10</v>
      </c>
      <c r="B41" s="200"/>
      <c r="C41" s="16" t="s">
        <v>2</v>
      </c>
    </row>
  </sheetData>
  <sheetProtection algorithmName="SHA-512" hashValue="/r0kb4a5cBGG0+kovybSTQG+M/OBpBWcwokzbE8l3sjk31ON4l8RsOsr05zVbWQP2cQyLTjIxGoobWU/37PzzA==" saltValue="0Q2I3QRJsuV3yx4OYrYVXQ==" spinCount="100000" sheet="1" objects="1" scenarios="1"/>
  <protectedRanges>
    <protectedRange sqref="B14:C19 B5:B7 B23:C24 C29:D32 B36:B41" name="Range1"/>
  </protectedRanges>
  <mergeCells count="8">
    <mergeCell ref="A4:B4"/>
    <mergeCell ref="A35:B35"/>
    <mergeCell ref="A28:B28"/>
    <mergeCell ref="A29:B29"/>
    <mergeCell ref="A30:B30"/>
    <mergeCell ref="A31:B31"/>
    <mergeCell ref="A32:B32"/>
    <mergeCell ref="A9:C10"/>
  </mergeCells>
  <pageMargins left="0.7" right="0.7" top="0.75" bottom="0.75" header="0.3" footer="0.3"/>
  <pageSetup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7C748B-8872-42ED-A7EC-3C72BD563E6B}">
  <sheetPr>
    <tabColor rgb="FFE1821B"/>
  </sheetPr>
  <dimension ref="A1:AB71"/>
  <sheetViews>
    <sheetView workbookViewId="0">
      <selection activeCell="D12" sqref="D12"/>
    </sheetView>
  </sheetViews>
  <sheetFormatPr defaultColWidth="9.109375" defaultRowHeight="14.4" x14ac:dyDescent="0.3"/>
  <cols>
    <col min="1" max="1" width="26.88671875" style="1" customWidth="1"/>
    <col min="2" max="2" width="52" style="1" customWidth="1"/>
    <col min="3" max="5" width="27.5546875" style="19" customWidth="1"/>
    <col min="6" max="6" width="28" style="32" customWidth="1"/>
    <col min="7" max="7" width="23.88671875" style="1" customWidth="1"/>
    <col min="8" max="8" width="24.109375" style="1" customWidth="1"/>
    <col min="9" max="9" width="24.109375" style="19" customWidth="1"/>
    <col min="10" max="10" width="23.5546875" style="1" customWidth="1"/>
    <col min="11" max="11" width="25" style="1" customWidth="1"/>
    <col min="12" max="17" width="20.6640625" style="1" customWidth="1"/>
    <col min="18" max="18" width="32.33203125" style="1" customWidth="1"/>
    <col min="19" max="19" width="35" style="1" customWidth="1"/>
    <col min="20" max="22" width="20.6640625" style="1" customWidth="1"/>
    <col min="23" max="27" width="20.6640625" style="27" customWidth="1"/>
    <col min="28" max="28" width="19" style="27" customWidth="1"/>
    <col min="29" max="16384" width="9.109375" style="1"/>
  </cols>
  <sheetData>
    <row r="1" spans="1:28" ht="18" x14ac:dyDescent="0.3">
      <c r="A1" s="7" t="s">
        <v>191</v>
      </c>
      <c r="B1" s="2"/>
      <c r="C1" s="20"/>
      <c r="D1" s="20"/>
      <c r="E1" s="20"/>
    </row>
    <row r="2" spans="1:28" s="3" customFormat="1" x14ac:dyDescent="0.3">
      <c r="A2" s="8" t="s">
        <v>23</v>
      </c>
      <c r="B2" s="4"/>
      <c r="C2" s="22"/>
      <c r="D2" s="22"/>
      <c r="E2" s="22"/>
      <c r="F2" s="32"/>
      <c r="I2" s="21"/>
      <c r="W2" s="28"/>
      <c r="X2" s="28"/>
      <c r="Y2" s="28"/>
      <c r="Z2" s="28"/>
      <c r="AA2" s="28"/>
      <c r="AB2" s="28"/>
    </row>
    <row r="3" spans="1:28" s="3" customFormat="1" x14ac:dyDescent="0.3">
      <c r="A3" s="9"/>
      <c r="B3" s="4"/>
      <c r="C3" s="22"/>
      <c r="D3" s="22"/>
      <c r="E3" s="22"/>
      <c r="F3" s="32"/>
      <c r="I3" s="21"/>
      <c r="W3" s="28"/>
      <c r="X3" s="28"/>
      <c r="Y3" s="28"/>
      <c r="Z3" s="28"/>
      <c r="AA3" s="28"/>
      <c r="AB3" s="28"/>
    </row>
    <row r="4" spans="1:28" ht="18" x14ac:dyDescent="0.35">
      <c r="A4" s="44" t="s">
        <v>110</v>
      </c>
    </row>
    <row r="5" spans="1:28" s="19" customFormat="1" ht="18" x14ac:dyDescent="0.35">
      <c r="A5" s="44"/>
      <c r="F5" s="32"/>
      <c r="W5" s="27"/>
      <c r="X5" s="27"/>
      <c r="Y5" s="27"/>
      <c r="Z5" s="27"/>
      <c r="AA5" s="27"/>
      <c r="AB5" s="27"/>
    </row>
    <row r="6" spans="1:28" s="19" customFormat="1" ht="18" x14ac:dyDescent="0.35">
      <c r="A6" s="44" t="s">
        <v>69</v>
      </c>
      <c r="F6" s="32"/>
      <c r="W6" s="27"/>
      <c r="X6" s="27"/>
      <c r="Y6" s="27"/>
      <c r="Z6" s="27"/>
      <c r="AA6" s="27"/>
      <c r="AB6" s="27"/>
    </row>
    <row r="7" spans="1:28" s="19" customFormat="1" ht="72" x14ac:dyDescent="0.3">
      <c r="A7" s="41" t="s">
        <v>19</v>
      </c>
      <c r="B7" s="41" t="s">
        <v>28</v>
      </c>
      <c r="C7" s="43" t="s">
        <v>42</v>
      </c>
      <c r="D7" s="43" t="s">
        <v>84</v>
      </c>
      <c r="E7" s="43" t="s">
        <v>49</v>
      </c>
      <c r="F7" s="43" t="s">
        <v>43</v>
      </c>
      <c r="G7" s="203" t="s">
        <v>48</v>
      </c>
      <c r="H7" s="43" t="s">
        <v>50</v>
      </c>
      <c r="I7" s="43" t="s">
        <v>21</v>
      </c>
      <c r="J7" s="43" t="s">
        <v>22</v>
      </c>
      <c r="W7" s="27"/>
      <c r="X7" s="27"/>
      <c r="Y7" s="27"/>
      <c r="Z7" s="27"/>
      <c r="AA7" s="27"/>
      <c r="AB7" s="27"/>
    </row>
    <row r="8" spans="1:28" s="19" customFormat="1" ht="18" x14ac:dyDescent="0.35">
      <c r="A8" s="190" t="s">
        <v>67</v>
      </c>
      <c r="B8" s="190"/>
      <c r="C8" s="204">
        <f>SUM(C12:C71)</f>
        <v>0</v>
      </c>
      <c r="D8" s="204">
        <f t="shared" ref="D8:J8" si="0">SUM(D12:D71)</f>
        <v>0</v>
      </c>
      <c r="E8" s="204">
        <f t="shared" si="0"/>
        <v>0</v>
      </c>
      <c r="F8" s="204">
        <f t="shared" si="0"/>
        <v>0</v>
      </c>
      <c r="G8" s="204">
        <f t="shared" si="0"/>
        <v>0</v>
      </c>
      <c r="H8" s="204">
        <f t="shared" si="0"/>
        <v>0</v>
      </c>
      <c r="I8" s="86">
        <f t="shared" si="0"/>
        <v>0</v>
      </c>
      <c r="J8" s="86">
        <f t="shared" si="0"/>
        <v>0</v>
      </c>
      <c r="W8" s="27"/>
      <c r="X8" s="27"/>
      <c r="Y8" s="27"/>
      <c r="Z8" s="27"/>
      <c r="AA8" s="27"/>
      <c r="AB8" s="27"/>
    </row>
    <row r="9" spans="1:28" s="19" customFormat="1" ht="18" x14ac:dyDescent="0.35">
      <c r="A9" s="55"/>
      <c r="B9" s="55"/>
      <c r="C9" s="56"/>
      <c r="D9" s="56"/>
      <c r="E9" s="56"/>
      <c r="F9" s="56"/>
      <c r="G9" s="56"/>
      <c r="H9" s="56"/>
      <c r="I9" s="56"/>
      <c r="J9" s="56"/>
      <c r="W9" s="27"/>
      <c r="X9" s="27"/>
      <c r="Y9" s="27"/>
      <c r="Z9" s="27"/>
      <c r="AA9" s="27"/>
      <c r="AB9" s="27"/>
    </row>
    <row r="10" spans="1:28" s="19" customFormat="1" ht="18" x14ac:dyDescent="0.35">
      <c r="A10" s="44" t="s">
        <v>68</v>
      </c>
      <c r="F10" s="32"/>
      <c r="W10" s="27"/>
      <c r="X10" s="27"/>
      <c r="Y10" s="27"/>
      <c r="Z10" s="27"/>
      <c r="AA10" s="27"/>
      <c r="AB10" s="27"/>
    </row>
    <row r="11" spans="1:28" s="38" customFormat="1" ht="72" x14ac:dyDescent="0.3">
      <c r="A11" s="41" t="s">
        <v>19</v>
      </c>
      <c r="B11" s="41" t="s">
        <v>28</v>
      </c>
      <c r="C11" s="47" t="s">
        <v>42</v>
      </c>
      <c r="D11" s="47" t="s">
        <v>84</v>
      </c>
      <c r="E11" s="47" t="s">
        <v>49</v>
      </c>
      <c r="F11" s="47" t="s">
        <v>43</v>
      </c>
      <c r="G11" s="42" t="s">
        <v>48</v>
      </c>
      <c r="H11" s="47" t="s">
        <v>50</v>
      </c>
      <c r="I11" s="43" t="s">
        <v>21</v>
      </c>
      <c r="J11" s="43" t="s">
        <v>22</v>
      </c>
      <c r="W11" s="39"/>
      <c r="X11" s="39"/>
      <c r="Y11" s="39"/>
      <c r="Z11" s="39"/>
      <c r="AA11" s="39"/>
      <c r="AB11" s="39"/>
    </row>
    <row r="12" spans="1:28" s="38" customFormat="1" ht="28.8" x14ac:dyDescent="0.3">
      <c r="A12" s="191" t="s">
        <v>24</v>
      </c>
      <c r="B12" s="46" t="s">
        <v>29</v>
      </c>
      <c r="C12" s="83"/>
      <c r="D12" s="83"/>
      <c r="E12" s="83"/>
      <c r="F12" s="83"/>
      <c r="G12" s="83"/>
      <c r="H12" s="83"/>
      <c r="I12" s="87">
        <f t="shared" ref="I12:I71" si="1">C12+F12</f>
        <v>0</v>
      </c>
      <c r="J12" s="88">
        <f>D12+E12+G12+H12</f>
        <v>0</v>
      </c>
      <c r="W12" s="39"/>
      <c r="X12" s="39"/>
      <c r="Y12" s="39"/>
      <c r="Z12" s="39"/>
      <c r="AA12" s="39"/>
      <c r="AB12" s="39"/>
    </row>
    <row r="13" spans="1:28" s="40" customFormat="1" ht="28.8" x14ac:dyDescent="0.3">
      <c r="A13" s="192"/>
      <c r="B13" s="46" t="s">
        <v>31</v>
      </c>
      <c r="C13" s="83"/>
      <c r="D13" s="83"/>
      <c r="E13" s="83"/>
      <c r="F13" s="83"/>
      <c r="G13" s="83"/>
      <c r="H13" s="83"/>
      <c r="I13" s="87">
        <f t="shared" si="1"/>
        <v>0</v>
      </c>
      <c r="J13" s="88">
        <f t="shared" ref="J13:J71" si="2">D13+E13+G13+H13</f>
        <v>0</v>
      </c>
      <c r="W13" s="45"/>
      <c r="X13" s="45"/>
      <c r="Y13" s="45"/>
      <c r="Z13" s="45"/>
      <c r="AA13" s="45"/>
      <c r="AB13" s="45"/>
    </row>
    <row r="14" spans="1:28" s="40" customFormat="1" x14ac:dyDescent="0.3">
      <c r="A14" s="192"/>
      <c r="B14" s="46" t="s">
        <v>30</v>
      </c>
      <c r="C14" s="83"/>
      <c r="D14" s="83"/>
      <c r="E14" s="83"/>
      <c r="F14" s="83"/>
      <c r="G14" s="83"/>
      <c r="H14" s="83"/>
      <c r="I14" s="87">
        <f t="shared" si="1"/>
        <v>0</v>
      </c>
      <c r="J14" s="88">
        <f t="shared" si="2"/>
        <v>0</v>
      </c>
      <c r="W14" s="45"/>
      <c r="X14" s="45"/>
      <c r="Y14" s="45"/>
      <c r="Z14" s="45"/>
      <c r="AA14" s="45"/>
      <c r="AB14" s="45"/>
    </row>
    <row r="15" spans="1:28" s="40" customFormat="1" x14ac:dyDescent="0.3">
      <c r="A15" s="192"/>
      <c r="B15" s="46" t="s">
        <v>39</v>
      </c>
      <c r="C15" s="83"/>
      <c r="D15" s="83"/>
      <c r="E15" s="83"/>
      <c r="F15" s="83"/>
      <c r="G15" s="83"/>
      <c r="H15" s="83"/>
      <c r="I15" s="87">
        <f t="shared" si="1"/>
        <v>0</v>
      </c>
      <c r="J15" s="88">
        <f t="shared" si="2"/>
        <v>0</v>
      </c>
      <c r="W15" s="45"/>
      <c r="X15" s="45"/>
      <c r="Y15" s="45"/>
      <c r="Z15" s="45"/>
      <c r="AA15" s="45"/>
      <c r="AB15" s="45"/>
    </row>
    <row r="16" spans="1:28" s="40" customFormat="1" x14ac:dyDescent="0.3">
      <c r="A16" s="192"/>
      <c r="B16" s="46" t="s">
        <v>32</v>
      </c>
      <c r="C16" s="83"/>
      <c r="D16" s="83"/>
      <c r="E16" s="83"/>
      <c r="F16" s="83"/>
      <c r="G16" s="83"/>
      <c r="H16" s="83"/>
      <c r="I16" s="87">
        <f t="shared" si="1"/>
        <v>0</v>
      </c>
      <c r="J16" s="88">
        <f t="shared" si="2"/>
        <v>0</v>
      </c>
      <c r="W16" s="45"/>
      <c r="X16" s="45"/>
      <c r="Y16" s="45"/>
      <c r="Z16" s="45"/>
      <c r="AA16" s="45"/>
      <c r="AB16" s="45"/>
    </row>
    <row r="17" spans="1:28" s="38" customFormat="1" x14ac:dyDescent="0.3">
      <c r="A17" s="192"/>
      <c r="B17" s="46" t="s">
        <v>33</v>
      </c>
      <c r="C17" s="83"/>
      <c r="D17" s="83"/>
      <c r="E17" s="83"/>
      <c r="F17" s="83"/>
      <c r="G17" s="83"/>
      <c r="H17" s="83"/>
      <c r="I17" s="87">
        <f t="shared" si="1"/>
        <v>0</v>
      </c>
      <c r="J17" s="88">
        <f t="shared" si="2"/>
        <v>0</v>
      </c>
      <c r="W17" s="39"/>
      <c r="X17" s="39"/>
      <c r="Y17" s="39"/>
      <c r="Z17" s="39"/>
      <c r="AA17" s="39"/>
      <c r="AB17" s="39"/>
    </row>
    <row r="18" spans="1:28" s="38" customFormat="1" x14ac:dyDescent="0.3">
      <c r="A18" s="192"/>
      <c r="B18" s="46" t="s">
        <v>34</v>
      </c>
      <c r="C18" s="83"/>
      <c r="D18" s="83"/>
      <c r="E18" s="83"/>
      <c r="F18" s="83"/>
      <c r="G18" s="83"/>
      <c r="H18" s="83"/>
      <c r="I18" s="87">
        <f t="shared" si="1"/>
        <v>0</v>
      </c>
      <c r="J18" s="88">
        <f t="shared" si="2"/>
        <v>0</v>
      </c>
      <c r="W18" s="39"/>
      <c r="X18" s="39"/>
      <c r="Y18" s="39"/>
      <c r="Z18" s="39"/>
      <c r="AA18" s="39"/>
      <c r="AB18" s="39"/>
    </row>
    <row r="19" spans="1:28" s="38" customFormat="1" x14ac:dyDescent="0.3">
      <c r="A19" s="192"/>
      <c r="B19" s="46" t="s">
        <v>35</v>
      </c>
      <c r="C19" s="83"/>
      <c r="D19" s="83"/>
      <c r="E19" s="83"/>
      <c r="F19" s="83"/>
      <c r="G19" s="83"/>
      <c r="H19" s="83"/>
      <c r="I19" s="87">
        <f t="shared" si="1"/>
        <v>0</v>
      </c>
      <c r="J19" s="88">
        <f t="shared" si="2"/>
        <v>0</v>
      </c>
      <c r="W19" s="39"/>
      <c r="X19" s="39"/>
      <c r="Y19" s="39"/>
      <c r="Z19" s="39"/>
      <c r="AA19" s="39"/>
      <c r="AB19" s="39"/>
    </row>
    <row r="20" spans="1:28" s="38" customFormat="1" ht="28.8" x14ac:dyDescent="0.3">
      <c r="A20" s="192"/>
      <c r="B20" s="46" t="s">
        <v>36</v>
      </c>
      <c r="C20" s="83"/>
      <c r="D20" s="83"/>
      <c r="E20" s="83"/>
      <c r="F20" s="83"/>
      <c r="G20" s="83"/>
      <c r="H20" s="83"/>
      <c r="I20" s="87">
        <f t="shared" si="1"/>
        <v>0</v>
      </c>
      <c r="J20" s="88">
        <f t="shared" si="2"/>
        <v>0</v>
      </c>
      <c r="W20" s="39"/>
      <c r="X20" s="39"/>
      <c r="Y20" s="39"/>
      <c r="Z20" s="39"/>
      <c r="AA20" s="39"/>
      <c r="AB20" s="39"/>
    </row>
    <row r="21" spans="1:28" s="38" customFormat="1" ht="27.6" customHeight="1" x14ac:dyDescent="0.3">
      <c r="A21" s="192"/>
      <c r="B21" s="46" t="s">
        <v>51</v>
      </c>
      <c r="C21" s="83"/>
      <c r="D21" s="83"/>
      <c r="E21" s="83"/>
      <c r="F21" s="83"/>
      <c r="G21" s="83"/>
      <c r="H21" s="83"/>
      <c r="I21" s="87">
        <f t="shared" si="1"/>
        <v>0</v>
      </c>
      <c r="J21" s="88">
        <f t="shared" si="2"/>
        <v>0</v>
      </c>
      <c r="W21" s="39"/>
      <c r="X21" s="39"/>
      <c r="Y21" s="39"/>
      <c r="Z21" s="39"/>
      <c r="AA21" s="39"/>
      <c r="AB21" s="39"/>
    </row>
    <row r="22" spans="1:28" s="38" customFormat="1" ht="15" customHeight="1" x14ac:dyDescent="0.3">
      <c r="A22" s="192"/>
      <c r="B22" s="46" t="s">
        <v>38</v>
      </c>
      <c r="C22" s="83"/>
      <c r="D22" s="83"/>
      <c r="E22" s="83"/>
      <c r="F22" s="83"/>
      <c r="G22" s="83"/>
      <c r="H22" s="83"/>
      <c r="I22" s="87">
        <f t="shared" si="1"/>
        <v>0</v>
      </c>
      <c r="J22" s="88">
        <f t="shared" si="2"/>
        <v>0</v>
      </c>
      <c r="W22" s="39"/>
      <c r="X22" s="39"/>
      <c r="Y22" s="39"/>
      <c r="Z22" s="39"/>
      <c r="AA22" s="39"/>
      <c r="AB22" s="39"/>
    </row>
    <row r="23" spans="1:28" s="38" customFormat="1" x14ac:dyDescent="0.3">
      <c r="A23" s="192"/>
      <c r="B23" s="46" t="s">
        <v>40</v>
      </c>
      <c r="C23" s="83"/>
      <c r="D23" s="83"/>
      <c r="E23" s="83"/>
      <c r="F23" s="83"/>
      <c r="G23" s="83"/>
      <c r="H23" s="83"/>
      <c r="I23" s="87">
        <f t="shared" si="1"/>
        <v>0</v>
      </c>
      <c r="J23" s="88">
        <f t="shared" si="2"/>
        <v>0</v>
      </c>
      <c r="W23" s="39"/>
      <c r="X23" s="39"/>
      <c r="Y23" s="39"/>
      <c r="Z23" s="39"/>
      <c r="AA23" s="39"/>
      <c r="AB23" s="39"/>
    </row>
    <row r="24" spans="1:28" s="38" customFormat="1" x14ac:dyDescent="0.3">
      <c r="A24" s="192"/>
      <c r="B24" s="46" t="s">
        <v>44</v>
      </c>
      <c r="C24" s="83"/>
      <c r="D24" s="83"/>
      <c r="E24" s="83"/>
      <c r="F24" s="83"/>
      <c r="G24" s="83"/>
      <c r="H24" s="83"/>
      <c r="I24" s="87">
        <f t="shared" si="1"/>
        <v>0</v>
      </c>
      <c r="J24" s="88">
        <f t="shared" si="2"/>
        <v>0</v>
      </c>
      <c r="W24" s="39"/>
      <c r="X24" s="39"/>
      <c r="Y24" s="39"/>
      <c r="Z24" s="39"/>
      <c r="AA24" s="39"/>
      <c r="AB24" s="39"/>
    </row>
    <row r="25" spans="1:28" s="38" customFormat="1" x14ac:dyDescent="0.3">
      <c r="A25" s="193"/>
      <c r="B25" s="46" t="s">
        <v>41</v>
      </c>
      <c r="C25" s="83"/>
      <c r="D25" s="83"/>
      <c r="E25" s="83"/>
      <c r="F25" s="83"/>
      <c r="G25" s="83"/>
      <c r="H25" s="83"/>
      <c r="I25" s="87">
        <f t="shared" si="1"/>
        <v>0</v>
      </c>
      <c r="J25" s="88">
        <f t="shared" si="2"/>
        <v>0</v>
      </c>
      <c r="W25" s="39"/>
      <c r="X25" s="39"/>
      <c r="Y25" s="39"/>
      <c r="Z25" s="39"/>
      <c r="AA25" s="39"/>
      <c r="AB25" s="39"/>
    </row>
    <row r="26" spans="1:28" s="38" customFormat="1" ht="30.75" customHeight="1" x14ac:dyDescent="0.3">
      <c r="A26" s="191" t="s">
        <v>25</v>
      </c>
      <c r="B26" s="46" t="s">
        <v>29</v>
      </c>
      <c r="C26" s="83"/>
      <c r="D26" s="83"/>
      <c r="E26" s="83"/>
      <c r="F26" s="83"/>
      <c r="G26" s="83"/>
      <c r="H26" s="83"/>
      <c r="I26" s="87">
        <f t="shared" si="1"/>
        <v>0</v>
      </c>
      <c r="J26" s="88">
        <f t="shared" si="2"/>
        <v>0</v>
      </c>
      <c r="W26" s="39"/>
      <c r="X26" s="39"/>
      <c r="Y26" s="39"/>
      <c r="Z26" s="39"/>
      <c r="AA26" s="39"/>
      <c r="AB26" s="39"/>
    </row>
    <row r="27" spans="1:28" s="38" customFormat="1" ht="28.8" x14ac:dyDescent="0.3">
      <c r="A27" s="192"/>
      <c r="B27" s="46" t="s">
        <v>31</v>
      </c>
      <c r="C27" s="83"/>
      <c r="D27" s="83"/>
      <c r="E27" s="83"/>
      <c r="F27" s="83"/>
      <c r="G27" s="83"/>
      <c r="H27" s="83"/>
      <c r="I27" s="87">
        <f t="shared" si="1"/>
        <v>0</v>
      </c>
      <c r="J27" s="88">
        <f t="shared" si="2"/>
        <v>0</v>
      </c>
      <c r="W27" s="39"/>
      <c r="X27" s="39"/>
      <c r="Y27" s="39"/>
      <c r="Z27" s="39"/>
      <c r="AA27" s="39"/>
      <c r="AB27" s="39"/>
    </row>
    <row r="28" spans="1:28" s="38" customFormat="1" x14ac:dyDescent="0.3">
      <c r="A28" s="192"/>
      <c r="B28" s="46" t="s">
        <v>30</v>
      </c>
      <c r="C28" s="83"/>
      <c r="D28" s="83"/>
      <c r="E28" s="83"/>
      <c r="F28" s="83"/>
      <c r="G28" s="83"/>
      <c r="H28" s="83"/>
      <c r="I28" s="87">
        <f t="shared" si="1"/>
        <v>0</v>
      </c>
      <c r="J28" s="88">
        <f t="shared" si="2"/>
        <v>0</v>
      </c>
      <c r="W28" s="39"/>
      <c r="X28" s="39"/>
      <c r="Y28" s="39"/>
      <c r="Z28" s="39"/>
      <c r="AA28" s="39"/>
      <c r="AB28" s="39"/>
    </row>
    <row r="29" spans="1:28" s="38" customFormat="1" x14ac:dyDescent="0.3">
      <c r="A29" s="192"/>
      <c r="B29" s="46" t="s">
        <v>39</v>
      </c>
      <c r="C29" s="83"/>
      <c r="D29" s="83"/>
      <c r="E29" s="83"/>
      <c r="F29" s="83"/>
      <c r="G29" s="83"/>
      <c r="H29" s="83"/>
      <c r="I29" s="87">
        <f t="shared" si="1"/>
        <v>0</v>
      </c>
      <c r="J29" s="88">
        <f t="shared" si="2"/>
        <v>0</v>
      </c>
      <c r="W29" s="39"/>
      <c r="X29" s="39"/>
      <c r="Y29" s="39"/>
      <c r="Z29" s="39"/>
      <c r="AA29" s="39"/>
      <c r="AB29" s="39"/>
    </row>
    <row r="30" spans="1:28" s="38" customFormat="1" x14ac:dyDescent="0.3">
      <c r="A30" s="192"/>
      <c r="B30" s="46" t="s">
        <v>32</v>
      </c>
      <c r="C30" s="83"/>
      <c r="D30" s="83"/>
      <c r="E30" s="83"/>
      <c r="F30" s="83"/>
      <c r="G30" s="83"/>
      <c r="H30" s="83"/>
      <c r="I30" s="87">
        <f t="shared" si="1"/>
        <v>0</v>
      </c>
      <c r="J30" s="88">
        <f t="shared" si="2"/>
        <v>0</v>
      </c>
      <c r="W30" s="39"/>
      <c r="X30" s="39"/>
      <c r="Y30" s="39"/>
      <c r="Z30" s="39"/>
      <c r="AA30" s="39"/>
      <c r="AB30" s="39"/>
    </row>
    <row r="31" spans="1:28" s="38" customFormat="1" x14ac:dyDescent="0.3">
      <c r="A31" s="192"/>
      <c r="B31" s="46" t="s">
        <v>33</v>
      </c>
      <c r="C31" s="83"/>
      <c r="D31" s="83"/>
      <c r="E31" s="83"/>
      <c r="F31" s="83"/>
      <c r="G31" s="83"/>
      <c r="H31" s="83"/>
      <c r="I31" s="87">
        <f t="shared" si="1"/>
        <v>0</v>
      </c>
      <c r="J31" s="88">
        <f t="shared" si="2"/>
        <v>0</v>
      </c>
      <c r="W31" s="39"/>
      <c r="X31" s="39"/>
      <c r="Y31" s="39"/>
      <c r="Z31" s="39"/>
      <c r="AA31" s="39"/>
      <c r="AB31" s="39"/>
    </row>
    <row r="32" spans="1:28" s="38" customFormat="1" x14ac:dyDescent="0.3">
      <c r="A32" s="192"/>
      <c r="B32" s="46" t="s">
        <v>34</v>
      </c>
      <c r="C32" s="83"/>
      <c r="D32" s="83"/>
      <c r="E32" s="83"/>
      <c r="F32" s="83"/>
      <c r="G32" s="83"/>
      <c r="H32" s="83"/>
      <c r="I32" s="87">
        <f t="shared" si="1"/>
        <v>0</v>
      </c>
      <c r="J32" s="88">
        <f t="shared" si="2"/>
        <v>0</v>
      </c>
      <c r="W32" s="39"/>
      <c r="X32" s="39"/>
      <c r="Y32" s="39"/>
      <c r="Z32" s="39"/>
      <c r="AA32" s="39"/>
      <c r="AB32" s="39"/>
    </row>
    <row r="33" spans="1:28" s="38" customFormat="1" x14ac:dyDescent="0.3">
      <c r="A33" s="192"/>
      <c r="B33" s="46" t="s">
        <v>35</v>
      </c>
      <c r="C33" s="83"/>
      <c r="D33" s="83"/>
      <c r="E33" s="83"/>
      <c r="F33" s="83"/>
      <c r="G33" s="83"/>
      <c r="H33" s="83"/>
      <c r="I33" s="87">
        <f t="shared" si="1"/>
        <v>0</v>
      </c>
      <c r="J33" s="88">
        <f t="shared" si="2"/>
        <v>0</v>
      </c>
      <c r="W33" s="39"/>
      <c r="X33" s="39"/>
      <c r="Y33" s="39"/>
      <c r="Z33" s="39"/>
      <c r="AA33" s="39"/>
      <c r="AB33" s="39"/>
    </row>
    <row r="34" spans="1:28" s="38" customFormat="1" ht="28.8" x14ac:dyDescent="0.3">
      <c r="A34" s="192"/>
      <c r="B34" s="46" t="s">
        <v>36</v>
      </c>
      <c r="C34" s="83"/>
      <c r="D34" s="83"/>
      <c r="E34" s="83"/>
      <c r="F34" s="83"/>
      <c r="G34" s="83"/>
      <c r="H34" s="83"/>
      <c r="I34" s="87">
        <f t="shared" si="1"/>
        <v>0</v>
      </c>
      <c r="J34" s="88">
        <f t="shared" si="2"/>
        <v>0</v>
      </c>
      <c r="W34" s="39"/>
      <c r="X34" s="39"/>
      <c r="Y34" s="39"/>
      <c r="Z34" s="39"/>
      <c r="AA34" s="39"/>
      <c r="AB34" s="39"/>
    </row>
    <row r="35" spans="1:28" s="38" customFormat="1" ht="18" customHeight="1" x14ac:dyDescent="0.3">
      <c r="A35" s="192"/>
      <c r="B35" s="46" t="s">
        <v>37</v>
      </c>
      <c r="C35" s="83"/>
      <c r="D35" s="83"/>
      <c r="E35" s="83"/>
      <c r="F35" s="83"/>
      <c r="G35" s="83"/>
      <c r="H35" s="83"/>
      <c r="I35" s="87">
        <f t="shared" si="1"/>
        <v>0</v>
      </c>
      <c r="J35" s="88">
        <f t="shared" si="2"/>
        <v>0</v>
      </c>
      <c r="W35" s="39"/>
      <c r="X35" s="39"/>
      <c r="Y35" s="39"/>
      <c r="Z35" s="39"/>
      <c r="AA35" s="39"/>
      <c r="AB35" s="39"/>
    </row>
    <row r="36" spans="1:28" s="38" customFormat="1" x14ac:dyDescent="0.3">
      <c r="A36" s="192"/>
      <c r="B36" s="46" t="s">
        <v>38</v>
      </c>
      <c r="C36" s="83"/>
      <c r="D36" s="83"/>
      <c r="E36" s="83"/>
      <c r="F36" s="83"/>
      <c r="G36" s="83"/>
      <c r="H36" s="83"/>
      <c r="I36" s="87">
        <f t="shared" si="1"/>
        <v>0</v>
      </c>
      <c r="J36" s="88">
        <f t="shared" si="2"/>
        <v>0</v>
      </c>
      <c r="W36" s="39"/>
      <c r="X36" s="39"/>
      <c r="Y36" s="39"/>
      <c r="Z36" s="39"/>
      <c r="AA36" s="39"/>
      <c r="AB36" s="39"/>
    </row>
    <row r="37" spans="1:28" s="38" customFormat="1" x14ac:dyDescent="0.3">
      <c r="A37" s="192"/>
      <c r="B37" s="46" t="s">
        <v>40</v>
      </c>
      <c r="C37" s="83"/>
      <c r="D37" s="83"/>
      <c r="E37" s="83"/>
      <c r="F37" s="83"/>
      <c r="G37" s="83"/>
      <c r="H37" s="83"/>
      <c r="I37" s="87">
        <f t="shared" si="1"/>
        <v>0</v>
      </c>
      <c r="J37" s="88">
        <f t="shared" si="2"/>
        <v>0</v>
      </c>
      <c r="W37" s="39"/>
      <c r="X37" s="39"/>
      <c r="Y37" s="39"/>
      <c r="Z37" s="39"/>
      <c r="AA37" s="39"/>
      <c r="AB37" s="39"/>
    </row>
    <row r="38" spans="1:28" s="38" customFormat="1" x14ac:dyDescent="0.3">
      <c r="A38" s="192"/>
      <c r="B38" s="46" t="s">
        <v>44</v>
      </c>
      <c r="C38" s="83"/>
      <c r="D38" s="83"/>
      <c r="E38" s="83"/>
      <c r="F38" s="83"/>
      <c r="G38" s="83"/>
      <c r="H38" s="83"/>
      <c r="I38" s="87">
        <f t="shared" si="1"/>
        <v>0</v>
      </c>
      <c r="J38" s="88">
        <f t="shared" si="2"/>
        <v>0</v>
      </c>
      <c r="W38" s="39"/>
      <c r="X38" s="39"/>
      <c r="Y38" s="39"/>
      <c r="Z38" s="39"/>
      <c r="AA38" s="39"/>
      <c r="AB38" s="39"/>
    </row>
    <row r="39" spans="1:28" s="38" customFormat="1" x14ac:dyDescent="0.3">
      <c r="A39" s="193"/>
      <c r="B39" s="46" t="s">
        <v>41</v>
      </c>
      <c r="C39" s="83"/>
      <c r="D39" s="83"/>
      <c r="E39" s="83"/>
      <c r="F39" s="83"/>
      <c r="G39" s="83"/>
      <c r="H39" s="83"/>
      <c r="I39" s="87">
        <f t="shared" si="1"/>
        <v>0</v>
      </c>
      <c r="J39" s="88">
        <f t="shared" si="2"/>
        <v>0</v>
      </c>
      <c r="W39" s="39"/>
      <c r="X39" s="39"/>
      <c r="Y39" s="39"/>
      <c r="Z39" s="39"/>
      <c r="AA39" s="39"/>
      <c r="AB39" s="39"/>
    </row>
    <row r="40" spans="1:28" ht="28.8" x14ac:dyDescent="0.3">
      <c r="A40" s="191" t="s">
        <v>26</v>
      </c>
      <c r="B40" s="46" t="s">
        <v>29</v>
      </c>
      <c r="C40" s="83"/>
      <c r="D40" s="83"/>
      <c r="E40" s="83"/>
      <c r="F40" s="83"/>
      <c r="G40" s="83"/>
      <c r="H40" s="83"/>
      <c r="I40" s="87">
        <f t="shared" si="1"/>
        <v>0</v>
      </c>
      <c r="J40" s="88">
        <f t="shared" si="2"/>
        <v>0</v>
      </c>
    </row>
    <row r="41" spans="1:28" s="19" customFormat="1" ht="28.8" x14ac:dyDescent="0.3">
      <c r="A41" s="192"/>
      <c r="B41" s="46" t="s">
        <v>31</v>
      </c>
      <c r="C41" s="83"/>
      <c r="D41" s="83"/>
      <c r="E41" s="83"/>
      <c r="F41" s="83"/>
      <c r="G41" s="83"/>
      <c r="H41" s="83"/>
      <c r="I41" s="87">
        <f t="shared" si="1"/>
        <v>0</v>
      </c>
      <c r="J41" s="88">
        <f t="shared" si="2"/>
        <v>0</v>
      </c>
      <c r="W41" s="27"/>
      <c r="X41" s="27"/>
      <c r="Y41" s="27"/>
      <c r="Z41" s="27"/>
      <c r="AA41" s="27"/>
      <c r="AB41" s="27"/>
    </row>
    <row r="42" spans="1:28" s="19" customFormat="1" x14ac:dyDescent="0.3">
      <c r="A42" s="192"/>
      <c r="B42" s="46" t="s">
        <v>30</v>
      </c>
      <c r="C42" s="83"/>
      <c r="D42" s="83"/>
      <c r="E42" s="83"/>
      <c r="F42" s="83"/>
      <c r="G42" s="83"/>
      <c r="H42" s="83"/>
      <c r="I42" s="87">
        <f t="shared" si="1"/>
        <v>0</v>
      </c>
      <c r="J42" s="88">
        <f t="shared" si="2"/>
        <v>0</v>
      </c>
      <c r="W42" s="27"/>
      <c r="X42" s="27"/>
      <c r="Y42" s="27"/>
      <c r="Z42" s="27"/>
      <c r="AA42" s="27"/>
      <c r="AB42" s="27"/>
    </row>
    <row r="43" spans="1:28" s="19" customFormat="1" x14ac:dyDescent="0.3">
      <c r="A43" s="192"/>
      <c r="B43" s="46" t="s">
        <v>39</v>
      </c>
      <c r="C43" s="83"/>
      <c r="D43" s="83"/>
      <c r="E43" s="83"/>
      <c r="F43" s="83"/>
      <c r="G43" s="83"/>
      <c r="H43" s="83"/>
      <c r="I43" s="87">
        <f t="shared" si="1"/>
        <v>0</v>
      </c>
      <c r="J43" s="88">
        <f t="shared" si="2"/>
        <v>0</v>
      </c>
      <c r="W43" s="27"/>
      <c r="X43" s="27"/>
      <c r="Y43" s="27"/>
      <c r="Z43" s="27"/>
      <c r="AA43" s="27"/>
      <c r="AB43" s="27"/>
    </row>
    <row r="44" spans="1:28" s="19" customFormat="1" x14ac:dyDescent="0.3">
      <c r="A44" s="192"/>
      <c r="B44" s="46" t="s">
        <v>32</v>
      </c>
      <c r="C44" s="83"/>
      <c r="D44" s="83"/>
      <c r="E44" s="83"/>
      <c r="F44" s="83"/>
      <c r="G44" s="83"/>
      <c r="H44" s="83"/>
      <c r="I44" s="87">
        <f t="shared" si="1"/>
        <v>0</v>
      </c>
      <c r="J44" s="88">
        <f t="shared" si="2"/>
        <v>0</v>
      </c>
      <c r="W44" s="27"/>
      <c r="X44" s="27"/>
      <c r="Y44" s="27"/>
      <c r="Z44" s="27"/>
      <c r="AA44" s="27"/>
      <c r="AB44" s="27"/>
    </row>
    <row r="45" spans="1:28" s="19" customFormat="1" x14ac:dyDescent="0.3">
      <c r="A45" s="192"/>
      <c r="B45" s="46" t="s">
        <v>33</v>
      </c>
      <c r="C45" s="83"/>
      <c r="D45" s="83"/>
      <c r="E45" s="83"/>
      <c r="F45" s="83"/>
      <c r="G45" s="83"/>
      <c r="H45" s="83"/>
      <c r="I45" s="87">
        <f t="shared" si="1"/>
        <v>0</v>
      </c>
      <c r="J45" s="88">
        <f t="shared" si="2"/>
        <v>0</v>
      </c>
      <c r="W45" s="27"/>
      <c r="X45" s="27"/>
      <c r="Y45" s="27"/>
      <c r="Z45" s="27"/>
      <c r="AA45" s="27"/>
      <c r="AB45" s="27"/>
    </row>
    <row r="46" spans="1:28" s="19" customFormat="1" x14ac:dyDescent="0.3">
      <c r="A46" s="192"/>
      <c r="B46" s="46" t="s">
        <v>34</v>
      </c>
      <c r="C46" s="83"/>
      <c r="D46" s="83"/>
      <c r="E46" s="83"/>
      <c r="F46" s="83"/>
      <c r="G46" s="83"/>
      <c r="H46" s="83"/>
      <c r="I46" s="87">
        <f t="shared" si="1"/>
        <v>0</v>
      </c>
      <c r="J46" s="88">
        <f t="shared" si="2"/>
        <v>0</v>
      </c>
      <c r="W46" s="27"/>
      <c r="X46" s="27"/>
      <c r="Y46" s="27"/>
      <c r="Z46" s="27"/>
      <c r="AA46" s="27"/>
      <c r="AB46" s="27"/>
    </row>
    <row r="47" spans="1:28" s="19" customFormat="1" x14ac:dyDescent="0.3">
      <c r="A47" s="192"/>
      <c r="B47" s="46" t="s">
        <v>35</v>
      </c>
      <c r="C47" s="83"/>
      <c r="D47" s="83"/>
      <c r="E47" s="83"/>
      <c r="F47" s="83"/>
      <c r="G47" s="83"/>
      <c r="H47" s="83"/>
      <c r="I47" s="87">
        <f t="shared" si="1"/>
        <v>0</v>
      </c>
      <c r="J47" s="88">
        <f t="shared" si="2"/>
        <v>0</v>
      </c>
      <c r="W47" s="27"/>
      <c r="X47" s="27"/>
      <c r="Y47" s="27"/>
      <c r="Z47" s="27"/>
      <c r="AA47" s="27"/>
      <c r="AB47" s="27"/>
    </row>
    <row r="48" spans="1:28" s="19" customFormat="1" ht="28.8" x14ac:dyDescent="0.3">
      <c r="A48" s="192"/>
      <c r="B48" s="46" t="s">
        <v>36</v>
      </c>
      <c r="C48" s="83"/>
      <c r="D48" s="83"/>
      <c r="E48" s="83"/>
      <c r="F48" s="83"/>
      <c r="G48" s="83"/>
      <c r="H48" s="83"/>
      <c r="I48" s="87">
        <f t="shared" si="1"/>
        <v>0</v>
      </c>
      <c r="J48" s="88">
        <f t="shared" si="2"/>
        <v>0</v>
      </c>
      <c r="W48" s="27"/>
      <c r="X48" s="27"/>
      <c r="Y48" s="27"/>
      <c r="Z48" s="27"/>
      <c r="AA48" s="27"/>
      <c r="AB48" s="27"/>
    </row>
    <row r="49" spans="1:28" s="19" customFormat="1" ht="21" customHeight="1" x14ac:dyDescent="0.3">
      <c r="A49" s="192"/>
      <c r="B49" s="46" t="s">
        <v>37</v>
      </c>
      <c r="C49" s="83"/>
      <c r="D49" s="83"/>
      <c r="E49" s="83"/>
      <c r="F49" s="83"/>
      <c r="G49" s="83"/>
      <c r="H49" s="83"/>
      <c r="I49" s="87">
        <f t="shared" si="1"/>
        <v>0</v>
      </c>
      <c r="J49" s="88">
        <f t="shared" si="2"/>
        <v>0</v>
      </c>
      <c r="W49" s="27"/>
      <c r="X49" s="27"/>
      <c r="Y49" s="27"/>
      <c r="Z49" s="27"/>
      <c r="AA49" s="27"/>
      <c r="AB49" s="27"/>
    </row>
    <row r="50" spans="1:28" s="19" customFormat="1" x14ac:dyDescent="0.3">
      <c r="A50" s="192"/>
      <c r="B50" s="46" t="s">
        <v>38</v>
      </c>
      <c r="C50" s="83"/>
      <c r="D50" s="83"/>
      <c r="E50" s="83"/>
      <c r="F50" s="83"/>
      <c r="G50" s="83"/>
      <c r="H50" s="83"/>
      <c r="I50" s="87">
        <f t="shared" si="1"/>
        <v>0</v>
      </c>
      <c r="J50" s="88">
        <f t="shared" si="2"/>
        <v>0</v>
      </c>
      <c r="W50" s="27"/>
      <c r="X50" s="27"/>
      <c r="Y50" s="27"/>
      <c r="Z50" s="27"/>
      <c r="AA50" s="27"/>
      <c r="AB50" s="27"/>
    </row>
    <row r="51" spans="1:28" s="19" customFormat="1" x14ac:dyDescent="0.3">
      <c r="A51" s="192"/>
      <c r="B51" s="46" t="s">
        <v>40</v>
      </c>
      <c r="C51" s="83"/>
      <c r="D51" s="83"/>
      <c r="E51" s="83"/>
      <c r="F51" s="83"/>
      <c r="G51" s="83"/>
      <c r="H51" s="83"/>
      <c r="I51" s="87">
        <f t="shared" si="1"/>
        <v>0</v>
      </c>
      <c r="J51" s="88">
        <f t="shared" si="2"/>
        <v>0</v>
      </c>
      <c r="W51" s="27"/>
      <c r="X51" s="27"/>
      <c r="Y51" s="27"/>
      <c r="Z51" s="27"/>
      <c r="AA51" s="27"/>
      <c r="AB51" s="27"/>
    </row>
    <row r="52" spans="1:28" s="19" customFormat="1" x14ac:dyDescent="0.3">
      <c r="A52" s="192"/>
      <c r="B52" s="46" t="s">
        <v>44</v>
      </c>
      <c r="C52" s="83"/>
      <c r="D52" s="83"/>
      <c r="E52" s="83"/>
      <c r="F52" s="83"/>
      <c r="G52" s="83"/>
      <c r="H52" s="83"/>
      <c r="I52" s="87">
        <f t="shared" si="1"/>
        <v>0</v>
      </c>
      <c r="J52" s="88">
        <f t="shared" si="2"/>
        <v>0</v>
      </c>
      <c r="W52" s="27"/>
      <c r="X52" s="27"/>
      <c r="Y52" s="27"/>
      <c r="Z52" s="27"/>
      <c r="AA52" s="27"/>
      <c r="AB52" s="27"/>
    </row>
    <row r="53" spans="1:28" s="19" customFormat="1" x14ac:dyDescent="0.3">
      <c r="A53" s="193"/>
      <c r="B53" s="46" t="s">
        <v>41</v>
      </c>
      <c r="C53" s="83"/>
      <c r="D53" s="83"/>
      <c r="E53" s="83"/>
      <c r="F53" s="83"/>
      <c r="G53" s="83"/>
      <c r="H53" s="83"/>
      <c r="I53" s="87">
        <f t="shared" si="1"/>
        <v>0</v>
      </c>
      <c r="J53" s="88">
        <f t="shared" si="2"/>
        <v>0</v>
      </c>
      <c r="W53" s="27"/>
      <c r="X53" s="27"/>
      <c r="Y53" s="27"/>
      <c r="Z53" s="27"/>
      <c r="AA53" s="27"/>
      <c r="AB53" s="27"/>
    </row>
    <row r="54" spans="1:28" s="19" customFormat="1" ht="28.8" x14ac:dyDescent="0.3">
      <c r="A54" s="191" t="s">
        <v>27</v>
      </c>
      <c r="B54" s="46" t="s">
        <v>29</v>
      </c>
      <c r="C54" s="83"/>
      <c r="D54" s="83"/>
      <c r="E54" s="83"/>
      <c r="F54" s="83"/>
      <c r="G54" s="83"/>
      <c r="H54" s="83"/>
      <c r="I54" s="87">
        <f t="shared" si="1"/>
        <v>0</v>
      </c>
      <c r="J54" s="88">
        <f t="shared" si="2"/>
        <v>0</v>
      </c>
      <c r="W54" s="27"/>
      <c r="X54" s="27"/>
      <c r="Y54" s="27"/>
      <c r="Z54" s="27"/>
      <c r="AA54" s="27"/>
      <c r="AB54" s="27"/>
    </row>
    <row r="55" spans="1:28" s="19" customFormat="1" ht="28.8" x14ac:dyDescent="0.3">
      <c r="A55" s="192"/>
      <c r="B55" s="46" t="s">
        <v>31</v>
      </c>
      <c r="C55" s="83"/>
      <c r="D55" s="83"/>
      <c r="E55" s="83"/>
      <c r="F55" s="83"/>
      <c r="G55" s="83"/>
      <c r="H55" s="83"/>
      <c r="I55" s="87">
        <f t="shared" si="1"/>
        <v>0</v>
      </c>
      <c r="J55" s="88">
        <f t="shared" si="2"/>
        <v>0</v>
      </c>
      <c r="W55" s="27"/>
      <c r="X55" s="27"/>
      <c r="Y55" s="27"/>
      <c r="Z55" s="27"/>
      <c r="AA55" s="27"/>
      <c r="AB55" s="27"/>
    </row>
    <row r="56" spans="1:28" s="19" customFormat="1" x14ac:dyDescent="0.3">
      <c r="A56" s="192"/>
      <c r="B56" s="46" t="s">
        <v>30</v>
      </c>
      <c r="C56" s="83"/>
      <c r="D56" s="83"/>
      <c r="E56" s="83"/>
      <c r="F56" s="83"/>
      <c r="G56" s="83"/>
      <c r="H56" s="83"/>
      <c r="I56" s="87">
        <f t="shared" si="1"/>
        <v>0</v>
      </c>
      <c r="J56" s="88">
        <f t="shared" si="2"/>
        <v>0</v>
      </c>
      <c r="W56" s="27"/>
      <c r="X56" s="27"/>
      <c r="Y56" s="27"/>
      <c r="Z56" s="27"/>
      <c r="AA56" s="27"/>
      <c r="AB56" s="27"/>
    </row>
    <row r="57" spans="1:28" s="19" customFormat="1" x14ac:dyDescent="0.3">
      <c r="A57" s="192"/>
      <c r="B57" s="46" t="s">
        <v>39</v>
      </c>
      <c r="C57" s="83"/>
      <c r="D57" s="83"/>
      <c r="E57" s="83"/>
      <c r="F57" s="83"/>
      <c r="G57" s="83"/>
      <c r="H57" s="83"/>
      <c r="I57" s="87">
        <f t="shared" si="1"/>
        <v>0</v>
      </c>
      <c r="J57" s="88">
        <f t="shared" si="2"/>
        <v>0</v>
      </c>
      <c r="W57" s="27"/>
      <c r="X57" s="27"/>
      <c r="Y57" s="27"/>
      <c r="Z57" s="27"/>
      <c r="AA57" s="27"/>
      <c r="AB57" s="27"/>
    </row>
    <row r="58" spans="1:28" s="19" customFormat="1" x14ac:dyDescent="0.3">
      <c r="A58" s="192"/>
      <c r="B58" s="46" t="s">
        <v>32</v>
      </c>
      <c r="C58" s="83"/>
      <c r="D58" s="83"/>
      <c r="E58" s="83"/>
      <c r="F58" s="83"/>
      <c r="G58" s="83"/>
      <c r="H58" s="83"/>
      <c r="I58" s="87">
        <f t="shared" si="1"/>
        <v>0</v>
      </c>
      <c r="J58" s="88">
        <f t="shared" si="2"/>
        <v>0</v>
      </c>
      <c r="W58" s="27"/>
      <c r="X58" s="27"/>
      <c r="Y58" s="27"/>
      <c r="Z58" s="27"/>
      <c r="AA58" s="27"/>
      <c r="AB58" s="27"/>
    </row>
    <row r="59" spans="1:28" s="19" customFormat="1" x14ac:dyDescent="0.3">
      <c r="A59" s="192"/>
      <c r="B59" s="46" t="s">
        <v>33</v>
      </c>
      <c r="C59" s="83"/>
      <c r="D59" s="83"/>
      <c r="E59" s="83"/>
      <c r="F59" s="83"/>
      <c r="G59" s="83"/>
      <c r="H59" s="83"/>
      <c r="I59" s="87">
        <f t="shared" si="1"/>
        <v>0</v>
      </c>
      <c r="J59" s="88">
        <f t="shared" si="2"/>
        <v>0</v>
      </c>
      <c r="W59" s="27"/>
      <c r="X59" s="27"/>
      <c r="Y59" s="27"/>
      <c r="Z59" s="27"/>
      <c r="AA59" s="27"/>
      <c r="AB59" s="27"/>
    </row>
    <row r="60" spans="1:28" s="19" customFormat="1" x14ac:dyDescent="0.3">
      <c r="A60" s="192"/>
      <c r="B60" s="46" t="s">
        <v>34</v>
      </c>
      <c r="C60" s="83"/>
      <c r="D60" s="83"/>
      <c r="E60" s="83"/>
      <c r="F60" s="83"/>
      <c r="G60" s="83"/>
      <c r="H60" s="83"/>
      <c r="I60" s="87">
        <f t="shared" si="1"/>
        <v>0</v>
      </c>
      <c r="J60" s="88">
        <f t="shared" si="2"/>
        <v>0</v>
      </c>
      <c r="W60" s="27"/>
      <c r="X60" s="27"/>
      <c r="Y60" s="27"/>
      <c r="Z60" s="27"/>
      <c r="AA60" s="27"/>
      <c r="AB60" s="27"/>
    </row>
    <row r="61" spans="1:28" s="19" customFormat="1" x14ac:dyDescent="0.3">
      <c r="A61" s="192"/>
      <c r="B61" s="46" t="s">
        <v>35</v>
      </c>
      <c r="C61" s="83"/>
      <c r="D61" s="83"/>
      <c r="E61" s="83"/>
      <c r="F61" s="83"/>
      <c r="G61" s="83"/>
      <c r="H61" s="83"/>
      <c r="I61" s="87">
        <f t="shared" si="1"/>
        <v>0</v>
      </c>
      <c r="J61" s="88">
        <f t="shared" si="2"/>
        <v>0</v>
      </c>
      <c r="W61" s="27"/>
      <c r="X61" s="27"/>
      <c r="Y61" s="27"/>
      <c r="Z61" s="27"/>
      <c r="AA61" s="27"/>
      <c r="AB61" s="27"/>
    </row>
    <row r="62" spans="1:28" s="19" customFormat="1" ht="28.8" x14ac:dyDescent="0.3">
      <c r="A62" s="192"/>
      <c r="B62" s="46" t="s">
        <v>36</v>
      </c>
      <c r="C62" s="83"/>
      <c r="D62" s="83"/>
      <c r="E62" s="83"/>
      <c r="F62" s="83"/>
      <c r="G62" s="83"/>
      <c r="H62" s="83"/>
      <c r="I62" s="87">
        <f t="shared" si="1"/>
        <v>0</v>
      </c>
      <c r="J62" s="88">
        <f t="shared" si="2"/>
        <v>0</v>
      </c>
      <c r="W62" s="27"/>
      <c r="X62" s="27"/>
      <c r="Y62" s="27"/>
      <c r="Z62" s="27"/>
      <c r="AA62" s="27"/>
      <c r="AB62" s="27"/>
    </row>
    <row r="63" spans="1:28" s="19" customFormat="1" ht="21.75" customHeight="1" x14ac:dyDescent="0.3">
      <c r="A63" s="192"/>
      <c r="B63" s="46" t="s">
        <v>37</v>
      </c>
      <c r="C63" s="83"/>
      <c r="D63" s="83"/>
      <c r="E63" s="83"/>
      <c r="F63" s="83"/>
      <c r="G63" s="83"/>
      <c r="H63" s="83"/>
      <c r="I63" s="87">
        <f t="shared" si="1"/>
        <v>0</v>
      </c>
      <c r="J63" s="88">
        <f t="shared" si="2"/>
        <v>0</v>
      </c>
      <c r="W63" s="27"/>
      <c r="X63" s="27"/>
      <c r="Y63" s="27"/>
      <c r="Z63" s="27"/>
      <c r="AA63" s="27"/>
      <c r="AB63" s="27"/>
    </row>
    <row r="64" spans="1:28" s="19" customFormat="1" ht="21.75" customHeight="1" x14ac:dyDescent="0.3">
      <c r="A64" s="192"/>
      <c r="B64" s="46" t="s">
        <v>38</v>
      </c>
      <c r="C64" s="83"/>
      <c r="D64" s="83"/>
      <c r="E64" s="83"/>
      <c r="F64" s="83"/>
      <c r="G64" s="83"/>
      <c r="H64" s="83"/>
      <c r="I64" s="87">
        <f t="shared" si="1"/>
        <v>0</v>
      </c>
      <c r="J64" s="88">
        <f t="shared" si="2"/>
        <v>0</v>
      </c>
      <c r="W64" s="27"/>
      <c r="X64" s="27"/>
      <c r="Y64" s="27"/>
      <c r="Z64" s="27"/>
      <c r="AA64" s="27"/>
      <c r="AB64" s="27"/>
    </row>
    <row r="65" spans="1:28" s="19" customFormat="1" x14ac:dyDescent="0.3">
      <c r="A65" s="192"/>
      <c r="B65" s="46" t="s">
        <v>40</v>
      </c>
      <c r="C65" s="83"/>
      <c r="D65" s="83"/>
      <c r="E65" s="83"/>
      <c r="F65" s="83"/>
      <c r="G65" s="83"/>
      <c r="H65" s="83"/>
      <c r="I65" s="87">
        <f t="shared" si="1"/>
        <v>0</v>
      </c>
      <c r="J65" s="88">
        <f t="shared" si="2"/>
        <v>0</v>
      </c>
      <c r="W65" s="27"/>
      <c r="X65" s="27"/>
      <c r="Y65" s="27"/>
      <c r="Z65" s="27"/>
      <c r="AA65" s="27"/>
      <c r="AB65" s="27"/>
    </row>
    <row r="66" spans="1:28" s="19" customFormat="1" x14ac:dyDescent="0.3">
      <c r="A66" s="192"/>
      <c r="B66" s="46" t="s">
        <v>44</v>
      </c>
      <c r="C66" s="83"/>
      <c r="D66" s="83"/>
      <c r="E66" s="83"/>
      <c r="F66" s="83"/>
      <c r="G66" s="83"/>
      <c r="H66" s="83"/>
      <c r="I66" s="87">
        <f t="shared" si="1"/>
        <v>0</v>
      </c>
      <c r="J66" s="88">
        <f t="shared" si="2"/>
        <v>0</v>
      </c>
      <c r="W66" s="27"/>
      <c r="X66" s="27"/>
      <c r="Y66" s="27"/>
      <c r="Z66" s="27"/>
      <c r="AA66" s="27"/>
      <c r="AB66" s="27"/>
    </row>
    <row r="67" spans="1:28" s="19" customFormat="1" x14ac:dyDescent="0.3">
      <c r="A67" s="193"/>
      <c r="B67" s="46" t="s">
        <v>41</v>
      </c>
      <c r="C67" s="83"/>
      <c r="D67" s="83"/>
      <c r="E67" s="83"/>
      <c r="F67" s="83"/>
      <c r="G67" s="83"/>
      <c r="H67" s="83"/>
      <c r="I67" s="87">
        <f t="shared" si="1"/>
        <v>0</v>
      </c>
      <c r="J67" s="88">
        <f t="shared" si="2"/>
        <v>0</v>
      </c>
      <c r="W67" s="27"/>
      <c r="X67" s="27"/>
      <c r="Y67" s="27"/>
      <c r="Z67" s="27"/>
      <c r="AA67" s="27"/>
      <c r="AB67" s="27"/>
    </row>
    <row r="68" spans="1:28" s="19" customFormat="1" x14ac:dyDescent="0.3">
      <c r="A68" s="74" t="s">
        <v>53</v>
      </c>
      <c r="B68" s="49"/>
      <c r="C68" s="83"/>
      <c r="D68" s="83"/>
      <c r="E68" s="83"/>
      <c r="F68" s="83"/>
      <c r="G68" s="83"/>
      <c r="H68" s="83"/>
      <c r="I68" s="87">
        <f t="shared" si="1"/>
        <v>0</v>
      </c>
      <c r="J68" s="88">
        <f t="shared" si="2"/>
        <v>0</v>
      </c>
      <c r="L68" s="131"/>
      <c r="W68" s="27"/>
      <c r="X68" s="27"/>
      <c r="Y68" s="27"/>
      <c r="Z68" s="27"/>
      <c r="AA68" s="27"/>
      <c r="AB68" s="27"/>
    </row>
    <row r="69" spans="1:28" s="19" customFormat="1" ht="28.8" x14ac:dyDescent="0.3">
      <c r="A69" s="74" t="s">
        <v>91</v>
      </c>
      <c r="B69" s="49"/>
      <c r="C69" s="83"/>
      <c r="D69" s="83"/>
      <c r="E69" s="83"/>
      <c r="F69" s="83"/>
      <c r="G69" s="83"/>
      <c r="H69" s="83"/>
      <c r="I69" s="87">
        <f t="shared" si="1"/>
        <v>0</v>
      </c>
      <c r="J69" s="88">
        <f t="shared" si="2"/>
        <v>0</v>
      </c>
      <c r="W69" s="27"/>
      <c r="X69" s="27"/>
      <c r="Y69" s="27"/>
      <c r="Z69" s="27"/>
      <c r="AA69" s="27"/>
      <c r="AB69" s="27"/>
    </row>
    <row r="70" spans="1:28" ht="28.8" x14ac:dyDescent="0.3">
      <c r="A70" s="75" t="s">
        <v>92</v>
      </c>
      <c r="B70" s="48"/>
      <c r="C70" s="83"/>
      <c r="D70" s="83"/>
      <c r="E70" s="83"/>
      <c r="F70" s="83"/>
      <c r="G70" s="83"/>
      <c r="H70" s="83"/>
      <c r="I70" s="87">
        <f t="shared" si="1"/>
        <v>0</v>
      </c>
      <c r="J70" s="88">
        <f t="shared" si="2"/>
        <v>0</v>
      </c>
    </row>
    <row r="71" spans="1:28" ht="28.8" x14ac:dyDescent="0.3">
      <c r="A71" s="75" t="s">
        <v>93</v>
      </c>
      <c r="B71" s="48"/>
      <c r="C71" s="83"/>
      <c r="D71" s="83"/>
      <c r="E71" s="83"/>
      <c r="F71" s="83"/>
      <c r="G71" s="83"/>
      <c r="H71" s="83"/>
      <c r="I71" s="87">
        <f t="shared" si="1"/>
        <v>0</v>
      </c>
      <c r="J71" s="88">
        <f t="shared" si="2"/>
        <v>0</v>
      </c>
    </row>
  </sheetData>
  <sheetProtection algorithmName="SHA-512" hashValue="dsWrNnQN5pWYTEzKVA9uMGFP3xcFy2t+0aHtBm7+ri97Cqi/z8pyIN+MK/b+nh7hsDxZSFaS+lMH9ORxwpHgOg==" saltValue="3rxTM0Ru+zXaCxilr9cS2w==" spinCount="100000" sheet="1" objects="1" scenarios="1"/>
  <protectedRanges>
    <protectedRange sqref="C12:H71" name="Range1"/>
  </protectedRanges>
  <mergeCells count="5">
    <mergeCell ref="A8:B8"/>
    <mergeCell ref="A12:A25"/>
    <mergeCell ref="A26:A39"/>
    <mergeCell ref="A40:A53"/>
    <mergeCell ref="A54:A67"/>
  </mergeCells>
  <phoneticPr fontId="6" type="noConversion"/>
  <pageMargins left="0.7" right="0.7" top="0.75" bottom="0.75" header="0.3" footer="0.3"/>
  <pageSetup orientation="portrait" r:id="rId1"/>
  <headerFooter>
    <oddHeader>&amp;LDraft</oddHead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0ED6B2-22AE-4A92-996E-4A67E5403E0C}">
  <sheetPr>
    <tabColor rgb="FFE1821B"/>
  </sheetPr>
  <dimension ref="A1:AB71"/>
  <sheetViews>
    <sheetView workbookViewId="0">
      <selection activeCell="H71" sqref="H71"/>
    </sheetView>
  </sheetViews>
  <sheetFormatPr defaultColWidth="9.109375" defaultRowHeight="14.4" x14ac:dyDescent="0.3"/>
  <cols>
    <col min="1" max="1" width="26.88671875" style="19" customWidth="1"/>
    <col min="2" max="2" width="52" style="19" customWidth="1"/>
    <col min="3" max="5" width="27.5546875" style="19" customWidth="1"/>
    <col min="6" max="6" width="28" style="32" customWidth="1"/>
    <col min="7" max="7" width="23.88671875" style="19" customWidth="1"/>
    <col min="8" max="9" width="24.109375" style="19" customWidth="1"/>
    <col min="10" max="10" width="23.5546875" style="19" customWidth="1"/>
    <col min="11" max="11" width="25" style="19" customWidth="1"/>
    <col min="12" max="17" width="20.6640625" style="19" customWidth="1"/>
    <col min="18" max="18" width="32.33203125" style="19" customWidth="1"/>
    <col min="19" max="19" width="35" style="19" customWidth="1"/>
    <col min="20" max="22" width="20.6640625" style="19" customWidth="1"/>
    <col min="23" max="27" width="20.6640625" style="27" customWidth="1"/>
    <col min="28" max="28" width="19" style="27" customWidth="1"/>
    <col min="29" max="16384" width="9.109375" style="19"/>
  </cols>
  <sheetData>
    <row r="1" spans="1:28" ht="18" x14ac:dyDescent="0.3">
      <c r="A1" s="24" t="s">
        <v>192</v>
      </c>
      <c r="B1" s="20"/>
      <c r="C1" s="20"/>
      <c r="D1" s="20"/>
      <c r="E1" s="20"/>
    </row>
    <row r="2" spans="1:28" s="21" customFormat="1" x14ac:dyDescent="0.3">
      <c r="A2" s="25" t="s">
        <v>23</v>
      </c>
      <c r="B2" s="22"/>
      <c r="C2" s="22"/>
      <c r="D2" s="22"/>
      <c r="E2" s="22"/>
      <c r="F2" s="32"/>
      <c r="W2" s="28"/>
      <c r="X2" s="28"/>
      <c r="Y2" s="28"/>
      <c r="Z2" s="28"/>
      <c r="AA2" s="28"/>
      <c r="AB2" s="28"/>
    </row>
    <row r="3" spans="1:28" s="21" customFormat="1" x14ac:dyDescent="0.3">
      <c r="A3" s="26"/>
      <c r="B3" s="22"/>
      <c r="C3" s="22"/>
      <c r="D3" s="22"/>
      <c r="E3" s="22"/>
      <c r="F3" s="32"/>
      <c r="W3" s="28"/>
      <c r="X3" s="28"/>
      <c r="Y3" s="28"/>
      <c r="Z3" s="28"/>
      <c r="AA3" s="28"/>
      <c r="AB3" s="28"/>
    </row>
    <row r="4" spans="1:28" ht="18" x14ac:dyDescent="0.35">
      <c r="A4" s="44" t="s">
        <v>111</v>
      </c>
    </row>
    <row r="5" spans="1:28" ht="18" x14ac:dyDescent="0.35">
      <c r="A5" s="44"/>
    </row>
    <row r="6" spans="1:28" ht="18" x14ac:dyDescent="0.35">
      <c r="A6" s="44" t="s">
        <v>69</v>
      </c>
    </row>
    <row r="7" spans="1:28" ht="77.400000000000006" customHeight="1" x14ac:dyDescent="0.3">
      <c r="A7" s="41" t="s">
        <v>19</v>
      </c>
      <c r="B7" s="41" t="s">
        <v>28</v>
      </c>
      <c r="C7" s="43" t="s">
        <v>42</v>
      </c>
      <c r="D7" s="43" t="s">
        <v>84</v>
      </c>
      <c r="E7" s="43" t="s">
        <v>49</v>
      </c>
      <c r="F7" s="43" t="s">
        <v>43</v>
      </c>
      <c r="G7" s="203" t="s">
        <v>48</v>
      </c>
      <c r="H7" s="43" t="s">
        <v>50</v>
      </c>
      <c r="I7" s="43" t="s">
        <v>21</v>
      </c>
      <c r="J7" s="43" t="s">
        <v>22</v>
      </c>
    </row>
    <row r="8" spans="1:28" ht="18" x14ac:dyDescent="0.35">
      <c r="A8" s="190" t="s">
        <v>67</v>
      </c>
      <c r="B8" s="190"/>
      <c r="C8" s="204">
        <f>SUM(C12:C71)</f>
        <v>0</v>
      </c>
      <c r="D8" s="204">
        <f>SUM(D12:D71)</f>
        <v>0</v>
      </c>
      <c r="E8" s="204">
        <f t="shared" ref="E8:I8" si="0">SUM(E12:E71)</f>
        <v>0</v>
      </c>
      <c r="F8" s="204">
        <f t="shared" si="0"/>
        <v>0</v>
      </c>
      <c r="G8" s="204">
        <f t="shared" si="0"/>
        <v>0</v>
      </c>
      <c r="H8" s="204">
        <f t="shared" si="0"/>
        <v>0</v>
      </c>
      <c r="I8" s="86">
        <f t="shared" si="0"/>
        <v>0</v>
      </c>
      <c r="J8" s="86">
        <f>SUM(J12:J71)</f>
        <v>0</v>
      </c>
    </row>
    <row r="9" spans="1:28" ht="18" x14ac:dyDescent="0.35">
      <c r="A9" s="55"/>
      <c r="B9" s="55"/>
      <c r="C9" s="56"/>
      <c r="D9" s="56"/>
      <c r="E9" s="56"/>
      <c r="F9" s="56"/>
      <c r="G9" s="56"/>
      <c r="H9" s="56"/>
      <c r="I9" s="56"/>
      <c r="J9" s="56"/>
    </row>
    <row r="10" spans="1:28" ht="18" x14ac:dyDescent="0.35">
      <c r="A10" s="44" t="s">
        <v>68</v>
      </c>
    </row>
    <row r="11" spans="1:28" s="38" customFormat="1" ht="72" x14ac:dyDescent="0.3">
      <c r="A11" s="41" t="s">
        <v>19</v>
      </c>
      <c r="B11" s="41" t="s">
        <v>28</v>
      </c>
      <c r="C11" s="47" t="s">
        <v>42</v>
      </c>
      <c r="D11" s="47" t="s">
        <v>84</v>
      </c>
      <c r="E11" s="47" t="s">
        <v>49</v>
      </c>
      <c r="F11" s="47" t="s">
        <v>43</v>
      </c>
      <c r="G11" s="42" t="s">
        <v>48</v>
      </c>
      <c r="H11" s="47" t="s">
        <v>50</v>
      </c>
      <c r="I11" s="43" t="s">
        <v>21</v>
      </c>
      <c r="J11" s="43" t="s">
        <v>22</v>
      </c>
      <c r="W11" s="39"/>
      <c r="X11" s="39"/>
      <c r="Y11" s="39"/>
      <c r="Z11" s="39"/>
      <c r="AA11" s="39"/>
      <c r="AB11" s="39"/>
    </row>
    <row r="12" spans="1:28" s="38" customFormat="1" ht="28.8" x14ac:dyDescent="0.3">
      <c r="A12" s="191" t="s">
        <v>24</v>
      </c>
      <c r="B12" s="46" t="s">
        <v>29</v>
      </c>
      <c r="C12" s="83"/>
      <c r="D12" s="83"/>
      <c r="E12" s="83"/>
      <c r="F12" s="83"/>
      <c r="G12" s="83"/>
      <c r="H12" s="83"/>
      <c r="I12" s="89">
        <f t="shared" ref="I12:I71" si="1">C12+F12</f>
        <v>0</v>
      </c>
      <c r="J12" s="90">
        <f>D12+E12+G12+H12</f>
        <v>0</v>
      </c>
      <c r="W12" s="39"/>
      <c r="X12" s="39"/>
      <c r="Y12" s="39"/>
      <c r="Z12" s="39"/>
      <c r="AA12" s="39"/>
      <c r="AB12" s="39"/>
    </row>
    <row r="13" spans="1:28" s="40" customFormat="1" ht="28.8" x14ac:dyDescent="0.3">
      <c r="A13" s="192"/>
      <c r="B13" s="46" t="s">
        <v>31</v>
      </c>
      <c r="C13" s="83"/>
      <c r="D13" s="83"/>
      <c r="E13" s="83"/>
      <c r="F13" s="83"/>
      <c r="G13" s="83"/>
      <c r="H13" s="83"/>
      <c r="I13" s="89">
        <f t="shared" si="1"/>
        <v>0</v>
      </c>
      <c r="J13" s="90">
        <f t="shared" ref="J13:J71" si="2">D13+E13+G13+H13</f>
        <v>0</v>
      </c>
      <c r="W13" s="45"/>
      <c r="X13" s="45"/>
      <c r="Y13" s="45"/>
      <c r="Z13" s="45"/>
      <c r="AA13" s="45"/>
      <c r="AB13" s="45"/>
    </row>
    <row r="14" spans="1:28" s="40" customFormat="1" x14ac:dyDescent="0.3">
      <c r="A14" s="192"/>
      <c r="B14" s="46" t="s">
        <v>30</v>
      </c>
      <c r="C14" s="83"/>
      <c r="D14" s="83"/>
      <c r="E14" s="83"/>
      <c r="F14" s="83"/>
      <c r="G14" s="83"/>
      <c r="H14" s="83"/>
      <c r="I14" s="89">
        <f t="shared" si="1"/>
        <v>0</v>
      </c>
      <c r="J14" s="90">
        <f t="shared" si="2"/>
        <v>0</v>
      </c>
      <c r="W14" s="45"/>
      <c r="X14" s="45"/>
      <c r="Y14" s="45"/>
      <c r="Z14" s="45"/>
      <c r="AA14" s="45"/>
      <c r="AB14" s="45"/>
    </row>
    <row r="15" spans="1:28" s="40" customFormat="1" x14ac:dyDescent="0.3">
      <c r="A15" s="192"/>
      <c r="B15" s="46" t="s">
        <v>39</v>
      </c>
      <c r="C15" s="83"/>
      <c r="D15" s="83"/>
      <c r="E15" s="83"/>
      <c r="F15" s="83"/>
      <c r="G15" s="83"/>
      <c r="H15" s="83"/>
      <c r="I15" s="89">
        <f t="shared" si="1"/>
        <v>0</v>
      </c>
      <c r="J15" s="90">
        <f t="shared" si="2"/>
        <v>0</v>
      </c>
      <c r="W15" s="45"/>
      <c r="X15" s="45"/>
      <c r="Y15" s="45"/>
      <c r="Z15" s="45"/>
      <c r="AA15" s="45"/>
      <c r="AB15" s="45"/>
    </row>
    <row r="16" spans="1:28" s="40" customFormat="1" x14ac:dyDescent="0.3">
      <c r="A16" s="192"/>
      <c r="B16" s="46" t="s">
        <v>32</v>
      </c>
      <c r="C16" s="83"/>
      <c r="D16" s="83"/>
      <c r="E16" s="83"/>
      <c r="F16" s="83"/>
      <c r="G16" s="83"/>
      <c r="H16" s="83"/>
      <c r="I16" s="89">
        <f t="shared" si="1"/>
        <v>0</v>
      </c>
      <c r="J16" s="90">
        <f t="shared" si="2"/>
        <v>0</v>
      </c>
      <c r="W16" s="45"/>
      <c r="X16" s="45"/>
      <c r="Y16" s="45"/>
      <c r="Z16" s="45"/>
      <c r="AA16" s="45"/>
      <c r="AB16" s="45"/>
    </row>
    <row r="17" spans="1:28" s="38" customFormat="1" x14ac:dyDescent="0.3">
      <c r="A17" s="192"/>
      <c r="B17" s="46" t="s">
        <v>33</v>
      </c>
      <c r="C17" s="83"/>
      <c r="D17" s="83"/>
      <c r="E17" s="83"/>
      <c r="F17" s="83"/>
      <c r="G17" s="83"/>
      <c r="H17" s="83"/>
      <c r="I17" s="89">
        <f t="shared" si="1"/>
        <v>0</v>
      </c>
      <c r="J17" s="90">
        <f t="shared" si="2"/>
        <v>0</v>
      </c>
      <c r="W17" s="39"/>
      <c r="X17" s="39"/>
      <c r="Y17" s="39"/>
      <c r="Z17" s="39"/>
      <c r="AA17" s="39"/>
      <c r="AB17" s="39"/>
    </row>
    <row r="18" spans="1:28" s="38" customFormat="1" x14ac:dyDescent="0.3">
      <c r="A18" s="192"/>
      <c r="B18" s="46" t="s">
        <v>34</v>
      </c>
      <c r="C18" s="83"/>
      <c r="D18" s="83"/>
      <c r="E18" s="83"/>
      <c r="F18" s="83"/>
      <c r="G18" s="83"/>
      <c r="H18" s="83"/>
      <c r="I18" s="89">
        <f t="shared" si="1"/>
        <v>0</v>
      </c>
      <c r="J18" s="90">
        <f t="shared" si="2"/>
        <v>0</v>
      </c>
      <c r="W18" s="39"/>
      <c r="X18" s="39"/>
      <c r="Y18" s="39"/>
      <c r="Z18" s="39"/>
      <c r="AA18" s="39"/>
      <c r="AB18" s="39"/>
    </row>
    <row r="19" spans="1:28" s="38" customFormat="1" x14ac:dyDescent="0.3">
      <c r="A19" s="192"/>
      <c r="B19" s="46" t="s">
        <v>35</v>
      </c>
      <c r="C19" s="83"/>
      <c r="D19" s="83"/>
      <c r="E19" s="83"/>
      <c r="F19" s="83"/>
      <c r="G19" s="83"/>
      <c r="H19" s="83"/>
      <c r="I19" s="89">
        <f t="shared" si="1"/>
        <v>0</v>
      </c>
      <c r="J19" s="90">
        <f t="shared" si="2"/>
        <v>0</v>
      </c>
      <c r="W19" s="39"/>
      <c r="X19" s="39"/>
      <c r="Y19" s="39"/>
      <c r="Z19" s="39"/>
      <c r="AA19" s="39"/>
      <c r="AB19" s="39"/>
    </row>
    <row r="20" spans="1:28" s="38" customFormat="1" ht="28.8" x14ac:dyDescent="0.3">
      <c r="A20" s="192"/>
      <c r="B20" s="46" t="s">
        <v>36</v>
      </c>
      <c r="C20" s="83"/>
      <c r="D20" s="83"/>
      <c r="E20" s="83"/>
      <c r="F20" s="83"/>
      <c r="G20" s="83"/>
      <c r="H20" s="83"/>
      <c r="I20" s="89">
        <f t="shared" si="1"/>
        <v>0</v>
      </c>
      <c r="J20" s="90">
        <f t="shared" si="2"/>
        <v>0</v>
      </c>
      <c r="W20" s="39"/>
      <c r="X20" s="39"/>
      <c r="Y20" s="39"/>
      <c r="Z20" s="39"/>
      <c r="AA20" s="39"/>
      <c r="AB20" s="39"/>
    </row>
    <row r="21" spans="1:28" s="38" customFormat="1" ht="27.6" customHeight="1" x14ac:dyDescent="0.3">
      <c r="A21" s="192"/>
      <c r="B21" s="46" t="s">
        <v>51</v>
      </c>
      <c r="C21" s="83"/>
      <c r="D21" s="83"/>
      <c r="E21" s="83"/>
      <c r="F21" s="83"/>
      <c r="G21" s="83"/>
      <c r="H21" s="83"/>
      <c r="I21" s="89">
        <f t="shared" si="1"/>
        <v>0</v>
      </c>
      <c r="J21" s="90">
        <f t="shared" si="2"/>
        <v>0</v>
      </c>
      <c r="W21" s="39"/>
      <c r="X21" s="39"/>
      <c r="Y21" s="39"/>
      <c r="Z21" s="39"/>
      <c r="AA21" s="39"/>
      <c r="AB21" s="39"/>
    </row>
    <row r="22" spans="1:28" s="38" customFormat="1" ht="15" customHeight="1" x14ac:dyDescent="0.3">
      <c r="A22" s="192"/>
      <c r="B22" s="46" t="s">
        <v>38</v>
      </c>
      <c r="C22" s="83"/>
      <c r="D22" s="83"/>
      <c r="E22" s="83"/>
      <c r="F22" s="83"/>
      <c r="G22" s="83"/>
      <c r="H22" s="83"/>
      <c r="I22" s="89">
        <f t="shared" si="1"/>
        <v>0</v>
      </c>
      <c r="J22" s="90">
        <f t="shared" si="2"/>
        <v>0</v>
      </c>
      <c r="W22" s="39"/>
      <c r="X22" s="39"/>
      <c r="Y22" s="39"/>
      <c r="Z22" s="39"/>
      <c r="AA22" s="39"/>
      <c r="AB22" s="39"/>
    </row>
    <row r="23" spans="1:28" s="38" customFormat="1" x14ac:dyDescent="0.3">
      <c r="A23" s="192"/>
      <c r="B23" s="46" t="s">
        <v>40</v>
      </c>
      <c r="C23" s="83"/>
      <c r="D23" s="83"/>
      <c r="E23" s="83"/>
      <c r="F23" s="83"/>
      <c r="G23" s="83"/>
      <c r="H23" s="83"/>
      <c r="I23" s="89">
        <f t="shared" si="1"/>
        <v>0</v>
      </c>
      <c r="J23" s="90">
        <f t="shared" si="2"/>
        <v>0</v>
      </c>
      <c r="W23" s="39"/>
      <c r="X23" s="39"/>
      <c r="Y23" s="39"/>
      <c r="Z23" s="39"/>
      <c r="AA23" s="39"/>
      <c r="AB23" s="39"/>
    </row>
    <row r="24" spans="1:28" s="38" customFormat="1" x14ac:dyDescent="0.3">
      <c r="A24" s="192"/>
      <c r="B24" s="46" t="s">
        <v>44</v>
      </c>
      <c r="C24" s="83"/>
      <c r="D24" s="83"/>
      <c r="E24" s="83"/>
      <c r="F24" s="83"/>
      <c r="G24" s="83"/>
      <c r="H24" s="83"/>
      <c r="I24" s="89">
        <f t="shared" si="1"/>
        <v>0</v>
      </c>
      <c r="J24" s="90">
        <f t="shared" si="2"/>
        <v>0</v>
      </c>
      <c r="W24" s="39"/>
      <c r="X24" s="39"/>
      <c r="Y24" s="39"/>
      <c r="Z24" s="39"/>
      <c r="AA24" s="39"/>
      <c r="AB24" s="39"/>
    </row>
    <row r="25" spans="1:28" s="38" customFormat="1" x14ac:dyDescent="0.3">
      <c r="A25" s="193"/>
      <c r="B25" s="46" t="s">
        <v>41</v>
      </c>
      <c r="C25" s="83"/>
      <c r="D25" s="83"/>
      <c r="E25" s="83"/>
      <c r="F25" s="83"/>
      <c r="G25" s="83"/>
      <c r="H25" s="83"/>
      <c r="I25" s="89">
        <f t="shared" si="1"/>
        <v>0</v>
      </c>
      <c r="J25" s="90">
        <f t="shared" si="2"/>
        <v>0</v>
      </c>
      <c r="W25" s="39"/>
      <c r="X25" s="39"/>
      <c r="Y25" s="39"/>
      <c r="Z25" s="39"/>
      <c r="AA25" s="39"/>
      <c r="AB25" s="39"/>
    </row>
    <row r="26" spans="1:28" s="38" customFormat="1" ht="30.75" customHeight="1" x14ac:dyDescent="0.3">
      <c r="A26" s="191" t="s">
        <v>25</v>
      </c>
      <c r="B26" s="46" t="s">
        <v>29</v>
      </c>
      <c r="C26" s="83"/>
      <c r="D26" s="83"/>
      <c r="E26" s="83"/>
      <c r="F26" s="83"/>
      <c r="G26" s="83"/>
      <c r="H26" s="83"/>
      <c r="I26" s="89">
        <f t="shared" si="1"/>
        <v>0</v>
      </c>
      <c r="J26" s="90">
        <f t="shared" si="2"/>
        <v>0</v>
      </c>
      <c r="W26" s="39"/>
      <c r="X26" s="39"/>
      <c r="Y26" s="39"/>
      <c r="Z26" s="39"/>
      <c r="AA26" s="39"/>
      <c r="AB26" s="39"/>
    </row>
    <row r="27" spans="1:28" s="38" customFormat="1" ht="28.8" x14ac:dyDescent="0.3">
      <c r="A27" s="192"/>
      <c r="B27" s="46" t="s">
        <v>31</v>
      </c>
      <c r="C27" s="83"/>
      <c r="D27" s="83"/>
      <c r="E27" s="83"/>
      <c r="F27" s="83"/>
      <c r="G27" s="83"/>
      <c r="H27" s="83"/>
      <c r="I27" s="89">
        <f t="shared" si="1"/>
        <v>0</v>
      </c>
      <c r="J27" s="90">
        <f t="shared" si="2"/>
        <v>0</v>
      </c>
      <c r="W27" s="39"/>
      <c r="X27" s="39"/>
      <c r="Y27" s="39"/>
      <c r="Z27" s="39"/>
      <c r="AA27" s="39"/>
      <c r="AB27" s="39"/>
    </row>
    <row r="28" spans="1:28" s="38" customFormat="1" x14ac:dyDescent="0.3">
      <c r="A28" s="192"/>
      <c r="B28" s="46" t="s">
        <v>30</v>
      </c>
      <c r="C28" s="83"/>
      <c r="D28" s="83"/>
      <c r="E28" s="83"/>
      <c r="F28" s="83"/>
      <c r="G28" s="83"/>
      <c r="H28" s="83"/>
      <c r="I28" s="89">
        <f t="shared" si="1"/>
        <v>0</v>
      </c>
      <c r="J28" s="90">
        <f t="shared" si="2"/>
        <v>0</v>
      </c>
      <c r="W28" s="39"/>
      <c r="X28" s="39"/>
      <c r="Y28" s="39"/>
      <c r="Z28" s="39"/>
      <c r="AA28" s="39"/>
      <c r="AB28" s="39"/>
    </row>
    <row r="29" spans="1:28" s="38" customFormat="1" x14ac:dyDescent="0.3">
      <c r="A29" s="192"/>
      <c r="B29" s="46" t="s">
        <v>39</v>
      </c>
      <c r="C29" s="83"/>
      <c r="D29" s="83"/>
      <c r="E29" s="83"/>
      <c r="F29" s="83"/>
      <c r="G29" s="83"/>
      <c r="H29" s="83"/>
      <c r="I29" s="89">
        <f t="shared" si="1"/>
        <v>0</v>
      </c>
      <c r="J29" s="90">
        <f t="shared" si="2"/>
        <v>0</v>
      </c>
      <c r="W29" s="39"/>
      <c r="X29" s="39"/>
      <c r="Y29" s="39"/>
      <c r="Z29" s="39"/>
      <c r="AA29" s="39"/>
      <c r="AB29" s="39"/>
    </row>
    <row r="30" spans="1:28" s="38" customFormat="1" x14ac:dyDescent="0.3">
      <c r="A30" s="192"/>
      <c r="B30" s="46" t="s">
        <v>32</v>
      </c>
      <c r="C30" s="83"/>
      <c r="D30" s="83"/>
      <c r="E30" s="83"/>
      <c r="F30" s="83"/>
      <c r="G30" s="83"/>
      <c r="H30" s="83"/>
      <c r="I30" s="89">
        <f t="shared" si="1"/>
        <v>0</v>
      </c>
      <c r="J30" s="90">
        <f t="shared" si="2"/>
        <v>0</v>
      </c>
      <c r="W30" s="39"/>
      <c r="X30" s="39"/>
      <c r="Y30" s="39"/>
      <c r="Z30" s="39"/>
      <c r="AA30" s="39"/>
      <c r="AB30" s="39"/>
    </row>
    <row r="31" spans="1:28" s="38" customFormat="1" x14ac:dyDescent="0.3">
      <c r="A31" s="192"/>
      <c r="B31" s="46" t="s">
        <v>33</v>
      </c>
      <c r="C31" s="83"/>
      <c r="D31" s="83"/>
      <c r="E31" s="83"/>
      <c r="F31" s="83"/>
      <c r="G31" s="83"/>
      <c r="H31" s="83"/>
      <c r="I31" s="89">
        <f t="shared" si="1"/>
        <v>0</v>
      </c>
      <c r="J31" s="90">
        <f t="shared" si="2"/>
        <v>0</v>
      </c>
      <c r="W31" s="39"/>
      <c r="X31" s="39"/>
      <c r="Y31" s="39"/>
      <c r="Z31" s="39"/>
      <c r="AA31" s="39"/>
      <c r="AB31" s="39"/>
    </row>
    <row r="32" spans="1:28" s="38" customFormat="1" x14ac:dyDescent="0.3">
      <c r="A32" s="192"/>
      <c r="B32" s="46" t="s">
        <v>34</v>
      </c>
      <c r="C32" s="83"/>
      <c r="D32" s="83"/>
      <c r="E32" s="83"/>
      <c r="F32" s="83"/>
      <c r="G32" s="83"/>
      <c r="H32" s="83"/>
      <c r="I32" s="89">
        <f t="shared" si="1"/>
        <v>0</v>
      </c>
      <c r="J32" s="90">
        <f t="shared" si="2"/>
        <v>0</v>
      </c>
      <c r="W32" s="39"/>
      <c r="X32" s="39"/>
      <c r="Y32" s="39"/>
      <c r="Z32" s="39"/>
      <c r="AA32" s="39"/>
      <c r="AB32" s="39"/>
    </row>
    <row r="33" spans="1:28" s="38" customFormat="1" x14ac:dyDescent="0.3">
      <c r="A33" s="192"/>
      <c r="B33" s="46" t="s">
        <v>35</v>
      </c>
      <c r="C33" s="83"/>
      <c r="D33" s="83"/>
      <c r="E33" s="83"/>
      <c r="F33" s="83"/>
      <c r="G33" s="83"/>
      <c r="H33" s="83"/>
      <c r="I33" s="89">
        <f t="shared" si="1"/>
        <v>0</v>
      </c>
      <c r="J33" s="90">
        <f t="shared" si="2"/>
        <v>0</v>
      </c>
      <c r="W33" s="39"/>
      <c r="X33" s="39"/>
      <c r="Y33" s="39"/>
      <c r="Z33" s="39"/>
      <c r="AA33" s="39"/>
      <c r="AB33" s="39"/>
    </row>
    <row r="34" spans="1:28" s="38" customFormat="1" ht="28.8" x14ac:dyDescent="0.3">
      <c r="A34" s="192"/>
      <c r="B34" s="46" t="s">
        <v>36</v>
      </c>
      <c r="C34" s="83"/>
      <c r="D34" s="83"/>
      <c r="E34" s="83"/>
      <c r="F34" s="83"/>
      <c r="G34" s="83"/>
      <c r="H34" s="83"/>
      <c r="I34" s="89">
        <f t="shared" si="1"/>
        <v>0</v>
      </c>
      <c r="J34" s="90">
        <f t="shared" si="2"/>
        <v>0</v>
      </c>
      <c r="W34" s="39"/>
      <c r="X34" s="39"/>
      <c r="Y34" s="39"/>
      <c r="Z34" s="39"/>
      <c r="AA34" s="39"/>
      <c r="AB34" s="39"/>
    </row>
    <row r="35" spans="1:28" s="38" customFormat="1" ht="18" customHeight="1" x14ac:dyDescent="0.3">
      <c r="A35" s="192"/>
      <c r="B35" s="46" t="s">
        <v>37</v>
      </c>
      <c r="C35" s="83"/>
      <c r="D35" s="83"/>
      <c r="E35" s="83"/>
      <c r="F35" s="83"/>
      <c r="G35" s="83"/>
      <c r="H35" s="83"/>
      <c r="I35" s="89">
        <f t="shared" si="1"/>
        <v>0</v>
      </c>
      <c r="J35" s="90">
        <f t="shared" si="2"/>
        <v>0</v>
      </c>
      <c r="W35" s="39"/>
      <c r="X35" s="39"/>
      <c r="Y35" s="39"/>
      <c r="Z35" s="39"/>
      <c r="AA35" s="39"/>
      <c r="AB35" s="39"/>
    </row>
    <row r="36" spans="1:28" s="38" customFormat="1" x14ac:dyDescent="0.3">
      <c r="A36" s="192"/>
      <c r="B36" s="46" t="s">
        <v>38</v>
      </c>
      <c r="C36" s="83"/>
      <c r="D36" s="83"/>
      <c r="E36" s="83"/>
      <c r="F36" s="83"/>
      <c r="G36" s="83"/>
      <c r="H36" s="83"/>
      <c r="I36" s="89">
        <f t="shared" si="1"/>
        <v>0</v>
      </c>
      <c r="J36" s="90">
        <f t="shared" si="2"/>
        <v>0</v>
      </c>
      <c r="W36" s="39"/>
      <c r="X36" s="39"/>
      <c r="Y36" s="39"/>
      <c r="Z36" s="39"/>
      <c r="AA36" s="39"/>
      <c r="AB36" s="39"/>
    </row>
    <row r="37" spans="1:28" s="38" customFormat="1" x14ac:dyDescent="0.3">
      <c r="A37" s="192"/>
      <c r="B37" s="46" t="s">
        <v>40</v>
      </c>
      <c r="C37" s="83"/>
      <c r="D37" s="83"/>
      <c r="E37" s="83"/>
      <c r="F37" s="83"/>
      <c r="G37" s="83"/>
      <c r="H37" s="83"/>
      <c r="I37" s="89">
        <f t="shared" si="1"/>
        <v>0</v>
      </c>
      <c r="J37" s="90">
        <f t="shared" si="2"/>
        <v>0</v>
      </c>
      <c r="W37" s="39"/>
      <c r="X37" s="39"/>
      <c r="Y37" s="39"/>
      <c r="Z37" s="39"/>
      <c r="AA37" s="39"/>
      <c r="AB37" s="39"/>
    </row>
    <row r="38" spans="1:28" s="38" customFormat="1" x14ac:dyDescent="0.3">
      <c r="A38" s="192"/>
      <c r="B38" s="46" t="s">
        <v>44</v>
      </c>
      <c r="C38" s="83"/>
      <c r="D38" s="83"/>
      <c r="E38" s="83"/>
      <c r="F38" s="83"/>
      <c r="G38" s="83"/>
      <c r="H38" s="83"/>
      <c r="I38" s="89">
        <f t="shared" si="1"/>
        <v>0</v>
      </c>
      <c r="J38" s="90">
        <f t="shared" si="2"/>
        <v>0</v>
      </c>
      <c r="W38" s="39"/>
      <c r="X38" s="39"/>
      <c r="Y38" s="39"/>
      <c r="Z38" s="39"/>
      <c r="AA38" s="39"/>
      <c r="AB38" s="39"/>
    </row>
    <row r="39" spans="1:28" s="38" customFormat="1" x14ac:dyDescent="0.3">
      <c r="A39" s="193"/>
      <c r="B39" s="46" t="s">
        <v>41</v>
      </c>
      <c r="C39" s="83"/>
      <c r="D39" s="83"/>
      <c r="E39" s="83"/>
      <c r="F39" s="83"/>
      <c r="G39" s="83"/>
      <c r="H39" s="83"/>
      <c r="I39" s="89">
        <f t="shared" si="1"/>
        <v>0</v>
      </c>
      <c r="J39" s="90">
        <f t="shared" si="2"/>
        <v>0</v>
      </c>
      <c r="W39" s="39"/>
      <c r="X39" s="39"/>
      <c r="Y39" s="39"/>
      <c r="Z39" s="39"/>
      <c r="AA39" s="39"/>
      <c r="AB39" s="39"/>
    </row>
    <row r="40" spans="1:28" ht="28.8" x14ac:dyDescent="0.3">
      <c r="A40" s="191" t="s">
        <v>26</v>
      </c>
      <c r="B40" s="46" t="s">
        <v>29</v>
      </c>
      <c r="C40" s="83"/>
      <c r="D40" s="83"/>
      <c r="E40" s="83"/>
      <c r="F40" s="83"/>
      <c r="G40" s="83"/>
      <c r="H40" s="83"/>
      <c r="I40" s="89">
        <f t="shared" si="1"/>
        <v>0</v>
      </c>
      <c r="J40" s="90">
        <f t="shared" si="2"/>
        <v>0</v>
      </c>
    </row>
    <row r="41" spans="1:28" ht="28.8" x14ac:dyDescent="0.3">
      <c r="A41" s="192"/>
      <c r="B41" s="46" t="s">
        <v>31</v>
      </c>
      <c r="C41" s="83"/>
      <c r="D41" s="83"/>
      <c r="E41" s="83"/>
      <c r="F41" s="83"/>
      <c r="G41" s="83"/>
      <c r="H41" s="83"/>
      <c r="I41" s="89">
        <f t="shared" si="1"/>
        <v>0</v>
      </c>
      <c r="J41" s="90">
        <f t="shared" si="2"/>
        <v>0</v>
      </c>
    </row>
    <row r="42" spans="1:28" x14ac:dyDescent="0.3">
      <c r="A42" s="192"/>
      <c r="B42" s="46" t="s">
        <v>30</v>
      </c>
      <c r="C42" s="83"/>
      <c r="D42" s="83"/>
      <c r="E42" s="83"/>
      <c r="F42" s="83"/>
      <c r="G42" s="83"/>
      <c r="H42" s="83"/>
      <c r="I42" s="89">
        <f t="shared" si="1"/>
        <v>0</v>
      </c>
      <c r="J42" s="90">
        <f t="shared" si="2"/>
        <v>0</v>
      </c>
    </row>
    <row r="43" spans="1:28" x14ac:dyDescent="0.3">
      <c r="A43" s="192"/>
      <c r="B43" s="46" t="s">
        <v>39</v>
      </c>
      <c r="C43" s="83"/>
      <c r="D43" s="83"/>
      <c r="E43" s="83"/>
      <c r="F43" s="83"/>
      <c r="G43" s="83"/>
      <c r="H43" s="83"/>
      <c r="I43" s="89">
        <f t="shared" si="1"/>
        <v>0</v>
      </c>
      <c r="J43" s="90">
        <f t="shared" si="2"/>
        <v>0</v>
      </c>
    </row>
    <row r="44" spans="1:28" x14ac:dyDescent="0.3">
      <c r="A44" s="192"/>
      <c r="B44" s="46" t="s">
        <v>32</v>
      </c>
      <c r="C44" s="83"/>
      <c r="D44" s="83"/>
      <c r="E44" s="83"/>
      <c r="F44" s="83"/>
      <c r="G44" s="83"/>
      <c r="H44" s="83"/>
      <c r="I44" s="89">
        <f t="shared" si="1"/>
        <v>0</v>
      </c>
      <c r="J44" s="90">
        <f t="shared" si="2"/>
        <v>0</v>
      </c>
    </row>
    <row r="45" spans="1:28" x14ac:dyDescent="0.3">
      <c r="A45" s="192"/>
      <c r="B45" s="46" t="s">
        <v>33</v>
      </c>
      <c r="C45" s="83"/>
      <c r="D45" s="83"/>
      <c r="E45" s="83"/>
      <c r="F45" s="83"/>
      <c r="G45" s="83"/>
      <c r="H45" s="83"/>
      <c r="I45" s="89">
        <f t="shared" si="1"/>
        <v>0</v>
      </c>
      <c r="J45" s="90">
        <f t="shared" si="2"/>
        <v>0</v>
      </c>
    </row>
    <row r="46" spans="1:28" x14ac:dyDescent="0.3">
      <c r="A46" s="192"/>
      <c r="B46" s="46" t="s">
        <v>34</v>
      </c>
      <c r="C46" s="83"/>
      <c r="D46" s="83"/>
      <c r="E46" s="83"/>
      <c r="F46" s="83"/>
      <c r="G46" s="83"/>
      <c r="H46" s="83"/>
      <c r="I46" s="89">
        <f t="shared" si="1"/>
        <v>0</v>
      </c>
      <c r="J46" s="90">
        <f t="shared" si="2"/>
        <v>0</v>
      </c>
    </row>
    <row r="47" spans="1:28" x14ac:dyDescent="0.3">
      <c r="A47" s="192"/>
      <c r="B47" s="46" t="s">
        <v>35</v>
      </c>
      <c r="C47" s="83"/>
      <c r="D47" s="83"/>
      <c r="E47" s="83"/>
      <c r="F47" s="83"/>
      <c r="G47" s="83"/>
      <c r="H47" s="83"/>
      <c r="I47" s="89">
        <f t="shared" si="1"/>
        <v>0</v>
      </c>
      <c r="J47" s="90">
        <f t="shared" si="2"/>
        <v>0</v>
      </c>
    </row>
    <row r="48" spans="1:28" ht="28.8" x14ac:dyDescent="0.3">
      <c r="A48" s="192"/>
      <c r="B48" s="46" t="s">
        <v>36</v>
      </c>
      <c r="C48" s="83"/>
      <c r="D48" s="83"/>
      <c r="E48" s="83"/>
      <c r="F48" s="83"/>
      <c r="G48" s="83"/>
      <c r="H48" s="83"/>
      <c r="I48" s="89">
        <f t="shared" si="1"/>
        <v>0</v>
      </c>
      <c r="J48" s="90">
        <f t="shared" si="2"/>
        <v>0</v>
      </c>
    </row>
    <row r="49" spans="1:10" ht="21" customHeight="1" x14ac:dyDescent="0.3">
      <c r="A49" s="192"/>
      <c r="B49" s="46" t="s">
        <v>37</v>
      </c>
      <c r="C49" s="83"/>
      <c r="D49" s="83"/>
      <c r="E49" s="83"/>
      <c r="F49" s="83"/>
      <c r="G49" s="83"/>
      <c r="H49" s="83"/>
      <c r="I49" s="89">
        <f t="shared" si="1"/>
        <v>0</v>
      </c>
      <c r="J49" s="90">
        <f t="shared" si="2"/>
        <v>0</v>
      </c>
    </row>
    <row r="50" spans="1:10" x14ac:dyDescent="0.3">
      <c r="A50" s="192"/>
      <c r="B50" s="46" t="s">
        <v>38</v>
      </c>
      <c r="C50" s="83"/>
      <c r="D50" s="83"/>
      <c r="E50" s="83"/>
      <c r="F50" s="83"/>
      <c r="G50" s="83"/>
      <c r="H50" s="83"/>
      <c r="I50" s="89">
        <f t="shared" si="1"/>
        <v>0</v>
      </c>
      <c r="J50" s="90">
        <f t="shared" si="2"/>
        <v>0</v>
      </c>
    </row>
    <row r="51" spans="1:10" x14ac:dyDescent="0.3">
      <c r="A51" s="192"/>
      <c r="B51" s="46" t="s">
        <v>40</v>
      </c>
      <c r="C51" s="83"/>
      <c r="D51" s="83"/>
      <c r="E51" s="83"/>
      <c r="F51" s="83"/>
      <c r="G51" s="83"/>
      <c r="H51" s="83"/>
      <c r="I51" s="89">
        <f t="shared" si="1"/>
        <v>0</v>
      </c>
      <c r="J51" s="90">
        <f t="shared" si="2"/>
        <v>0</v>
      </c>
    </row>
    <row r="52" spans="1:10" x14ac:dyDescent="0.3">
      <c r="A52" s="192"/>
      <c r="B52" s="46" t="s">
        <v>44</v>
      </c>
      <c r="C52" s="83"/>
      <c r="D52" s="83"/>
      <c r="E52" s="83"/>
      <c r="F52" s="83"/>
      <c r="G52" s="83"/>
      <c r="H52" s="83"/>
      <c r="I52" s="89">
        <f t="shared" si="1"/>
        <v>0</v>
      </c>
      <c r="J52" s="90">
        <f t="shared" si="2"/>
        <v>0</v>
      </c>
    </row>
    <row r="53" spans="1:10" x14ac:dyDescent="0.3">
      <c r="A53" s="193"/>
      <c r="B53" s="46" t="s">
        <v>41</v>
      </c>
      <c r="C53" s="83"/>
      <c r="D53" s="83"/>
      <c r="E53" s="83"/>
      <c r="F53" s="83"/>
      <c r="G53" s="83"/>
      <c r="H53" s="83"/>
      <c r="I53" s="89">
        <f t="shared" si="1"/>
        <v>0</v>
      </c>
      <c r="J53" s="90">
        <f t="shared" si="2"/>
        <v>0</v>
      </c>
    </row>
    <row r="54" spans="1:10" ht="28.8" x14ac:dyDescent="0.3">
      <c r="A54" s="191" t="s">
        <v>27</v>
      </c>
      <c r="B54" s="46" t="s">
        <v>29</v>
      </c>
      <c r="C54" s="83"/>
      <c r="D54" s="83"/>
      <c r="E54" s="83"/>
      <c r="F54" s="83"/>
      <c r="G54" s="83"/>
      <c r="H54" s="83"/>
      <c r="I54" s="89">
        <f t="shared" si="1"/>
        <v>0</v>
      </c>
      <c r="J54" s="90">
        <f t="shared" si="2"/>
        <v>0</v>
      </c>
    </row>
    <row r="55" spans="1:10" ht="28.8" x14ac:dyDescent="0.3">
      <c r="A55" s="192"/>
      <c r="B55" s="46" t="s">
        <v>31</v>
      </c>
      <c r="C55" s="83"/>
      <c r="D55" s="83"/>
      <c r="E55" s="83"/>
      <c r="F55" s="83"/>
      <c r="G55" s="83"/>
      <c r="H55" s="83"/>
      <c r="I55" s="89">
        <f t="shared" si="1"/>
        <v>0</v>
      </c>
      <c r="J55" s="90">
        <f t="shared" si="2"/>
        <v>0</v>
      </c>
    </row>
    <row r="56" spans="1:10" x14ac:dyDescent="0.3">
      <c r="A56" s="192"/>
      <c r="B56" s="46" t="s">
        <v>30</v>
      </c>
      <c r="C56" s="83"/>
      <c r="D56" s="83"/>
      <c r="E56" s="83"/>
      <c r="F56" s="83"/>
      <c r="G56" s="83"/>
      <c r="H56" s="83"/>
      <c r="I56" s="89">
        <f t="shared" si="1"/>
        <v>0</v>
      </c>
      <c r="J56" s="90">
        <f t="shared" si="2"/>
        <v>0</v>
      </c>
    </row>
    <row r="57" spans="1:10" x14ac:dyDescent="0.3">
      <c r="A57" s="192"/>
      <c r="B57" s="46" t="s">
        <v>39</v>
      </c>
      <c r="C57" s="83"/>
      <c r="D57" s="83"/>
      <c r="E57" s="83"/>
      <c r="F57" s="83"/>
      <c r="G57" s="83"/>
      <c r="H57" s="83"/>
      <c r="I57" s="89">
        <f t="shared" si="1"/>
        <v>0</v>
      </c>
      <c r="J57" s="90">
        <f t="shared" si="2"/>
        <v>0</v>
      </c>
    </row>
    <row r="58" spans="1:10" x14ac:dyDescent="0.3">
      <c r="A58" s="192"/>
      <c r="B58" s="46" t="s">
        <v>32</v>
      </c>
      <c r="C58" s="83"/>
      <c r="D58" s="83"/>
      <c r="E58" s="83"/>
      <c r="F58" s="83"/>
      <c r="G58" s="83"/>
      <c r="H58" s="83"/>
      <c r="I58" s="89">
        <f t="shared" si="1"/>
        <v>0</v>
      </c>
      <c r="J58" s="90">
        <f t="shared" si="2"/>
        <v>0</v>
      </c>
    </row>
    <row r="59" spans="1:10" x14ac:dyDescent="0.3">
      <c r="A59" s="192"/>
      <c r="B59" s="46" t="s">
        <v>33</v>
      </c>
      <c r="C59" s="83"/>
      <c r="D59" s="83"/>
      <c r="E59" s="83"/>
      <c r="F59" s="83"/>
      <c r="G59" s="83"/>
      <c r="H59" s="83"/>
      <c r="I59" s="89">
        <f t="shared" si="1"/>
        <v>0</v>
      </c>
      <c r="J59" s="90">
        <f t="shared" si="2"/>
        <v>0</v>
      </c>
    </row>
    <row r="60" spans="1:10" x14ac:dyDescent="0.3">
      <c r="A60" s="192"/>
      <c r="B60" s="46" t="s">
        <v>34</v>
      </c>
      <c r="C60" s="83"/>
      <c r="D60" s="83"/>
      <c r="E60" s="83"/>
      <c r="F60" s="83"/>
      <c r="G60" s="83"/>
      <c r="H60" s="83"/>
      <c r="I60" s="89">
        <f t="shared" si="1"/>
        <v>0</v>
      </c>
      <c r="J60" s="90">
        <f t="shared" si="2"/>
        <v>0</v>
      </c>
    </row>
    <row r="61" spans="1:10" x14ac:dyDescent="0.3">
      <c r="A61" s="192"/>
      <c r="B61" s="46" t="s">
        <v>35</v>
      </c>
      <c r="C61" s="83"/>
      <c r="D61" s="83"/>
      <c r="E61" s="83"/>
      <c r="F61" s="83"/>
      <c r="G61" s="83"/>
      <c r="H61" s="83"/>
      <c r="I61" s="89">
        <f t="shared" si="1"/>
        <v>0</v>
      </c>
      <c r="J61" s="90">
        <f t="shared" si="2"/>
        <v>0</v>
      </c>
    </row>
    <row r="62" spans="1:10" ht="28.8" x14ac:dyDescent="0.3">
      <c r="A62" s="192"/>
      <c r="B62" s="46" t="s">
        <v>36</v>
      </c>
      <c r="C62" s="83"/>
      <c r="D62" s="83"/>
      <c r="E62" s="83"/>
      <c r="F62" s="83"/>
      <c r="G62" s="83"/>
      <c r="H62" s="83"/>
      <c r="I62" s="89">
        <f t="shared" si="1"/>
        <v>0</v>
      </c>
      <c r="J62" s="90">
        <f t="shared" si="2"/>
        <v>0</v>
      </c>
    </row>
    <row r="63" spans="1:10" ht="21.75" customHeight="1" x14ac:dyDescent="0.3">
      <c r="A63" s="192"/>
      <c r="B63" s="46" t="s">
        <v>37</v>
      </c>
      <c r="C63" s="83"/>
      <c r="D63" s="83"/>
      <c r="E63" s="83"/>
      <c r="F63" s="83"/>
      <c r="G63" s="83"/>
      <c r="H63" s="83"/>
      <c r="I63" s="89">
        <f t="shared" si="1"/>
        <v>0</v>
      </c>
      <c r="J63" s="90">
        <f t="shared" si="2"/>
        <v>0</v>
      </c>
    </row>
    <row r="64" spans="1:10" ht="21.75" customHeight="1" x14ac:dyDescent="0.3">
      <c r="A64" s="192"/>
      <c r="B64" s="46" t="s">
        <v>38</v>
      </c>
      <c r="C64" s="83"/>
      <c r="D64" s="83"/>
      <c r="E64" s="83"/>
      <c r="F64" s="83"/>
      <c r="G64" s="83"/>
      <c r="H64" s="83"/>
      <c r="I64" s="89">
        <f t="shared" si="1"/>
        <v>0</v>
      </c>
      <c r="J64" s="90">
        <f t="shared" si="2"/>
        <v>0</v>
      </c>
    </row>
    <row r="65" spans="1:10" x14ac:dyDescent="0.3">
      <c r="A65" s="192"/>
      <c r="B65" s="46" t="s">
        <v>40</v>
      </c>
      <c r="C65" s="83"/>
      <c r="D65" s="83"/>
      <c r="E65" s="83"/>
      <c r="F65" s="83"/>
      <c r="G65" s="83"/>
      <c r="H65" s="83"/>
      <c r="I65" s="89">
        <f t="shared" si="1"/>
        <v>0</v>
      </c>
      <c r="J65" s="90">
        <f t="shared" si="2"/>
        <v>0</v>
      </c>
    </row>
    <row r="66" spans="1:10" x14ac:dyDescent="0.3">
      <c r="A66" s="192"/>
      <c r="B66" s="46" t="s">
        <v>44</v>
      </c>
      <c r="C66" s="83"/>
      <c r="D66" s="83"/>
      <c r="E66" s="83"/>
      <c r="F66" s="83"/>
      <c r="G66" s="83"/>
      <c r="H66" s="83"/>
      <c r="I66" s="89">
        <f t="shared" si="1"/>
        <v>0</v>
      </c>
      <c r="J66" s="90">
        <f t="shared" si="2"/>
        <v>0</v>
      </c>
    </row>
    <row r="67" spans="1:10" x14ac:dyDescent="0.3">
      <c r="A67" s="193"/>
      <c r="B67" s="46" t="s">
        <v>41</v>
      </c>
      <c r="C67" s="83"/>
      <c r="D67" s="83"/>
      <c r="E67" s="83"/>
      <c r="F67" s="83"/>
      <c r="G67" s="83"/>
      <c r="H67" s="83"/>
      <c r="I67" s="89">
        <f t="shared" si="1"/>
        <v>0</v>
      </c>
      <c r="J67" s="90">
        <f t="shared" si="2"/>
        <v>0</v>
      </c>
    </row>
    <row r="68" spans="1:10" x14ac:dyDescent="0.3">
      <c r="A68" s="74" t="s">
        <v>53</v>
      </c>
      <c r="B68" s="49"/>
      <c r="C68" s="83"/>
      <c r="D68" s="83"/>
      <c r="E68" s="83"/>
      <c r="F68" s="83"/>
      <c r="G68" s="83"/>
      <c r="H68" s="83"/>
      <c r="I68" s="89">
        <f t="shared" si="1"/>
        <v>0</v>
      </c>
      <c r="J68" s="90">
        <f t="shared" si="2"/>
        <v>0</v>
      </c>
    </row>
    <row r="69" spans="1:10" ht="28.8" x14ac:dyDescent="0.3">
      <c r="A69" s="74" t="s">
        <v>91</v>
      </c>
      <c r="B69" s="49"/>
      <c r="C69" s="83"/>
      <c r="D69" s="83"/>
      <c r="E69" s="83"/>
      <c r="F69" s="83"/>
      <c r="G69" s="83"/>
      <c r="H69" s="83"/>
      <c r="I69" s="89">
        <f t="shared" si="1"/>
        <v>0</v>
      </c>
      <c r="J69" s="90">
        <f t="shared" si="2"/>
        <v>0</v>
      </c>
    </row>
    <row r="70" spans="1:10" ht="28.8" x14ac:dyDescent="0.3">
      <c r="A70" s="75" t="s">
        <v>92</v>
      </c>
      <c r="B70" s="48"/>
      <c r="C70" s="83"/>
      <c r="D70" s="83"/>
      <c r="E70" s="83"/>
      <c r="F70" s="83"/>
      <c r="G70" s="83"/>
      <c r="H70" s="83"/>
      <c r="I70" s="89">
        <f t="shared" si="1"/>
        <v>0</v>
      </c>
      <c r="J70" s="90">
        <f t="shared" si="2"/>
        <v>0</v>
      </c>
    </row>
    <row r="71" spans="1:10" ht="28.8" x14ac:dyDescent="0.3">
      <c r="A71" s="75" t="s">
        <v>93</v>
      </c>
      <c r="B71" s="48"/>
      <c r="C71" s="83"/>
      <c r="D71" s="83"/>
      <c r="E71" s="83"/>
      <c r="F71" s="83"/>
      <c r="G71" s="83"/>
      <c r="H71" s="83"/>
      <c r="I71" s="89">
        <f t="shared" si="1"/>
        <v>0</v>
      </c>
      <c r="J71" s="90">
        <f t="shared" si="2"/>
        <v>0</v>
      </c>
    </row>
  </sheetData>
  <sheetProtection algorithmName="SHA-512" hashValue="UubMRXdKqUn2ruFYcPuFOMYvA6VGQmFwmN1N7oEPp8QL/s7rvcDAH6tWEhlUhyjQ27FQqAkeBZ3vZms3E8aPag==" saltValue="/S1n31gE7evEpRmFLg/OKA==" spinCount="100000" sheet="1" objects="1" scenarios="1"/>
  <protectedRanges>
    <protectedRange sqref="C12:H71" name="Range1"/>
  </protectedRanges>
  <mergeCells count="5">
    <mergeCell ref="A8:B8"/>
    <mergeCell ref="A12:A25"/>
    <mergeCell ref="A26:A39"/>
    <mergeCell ref="A40:A53"/>
    <mergeCell ref="A54:A67"/>
  </mergeCells>
  <pageMargins left="0.7" right="0.7" top="0.75" bottom="0.75" header="0.3" footer="0.3"/>
  <pageSetup orientation="portrait" r:id="rId1"/>
  <headerFooter>
    <oddHeader>&amp;LDraft</oddHeader>
  </headerFooter>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85C1FC-3F00-4217-8598-01338B20E016}">
  <sheetPr>
    <tabColor rgb="FFE1821B"/>
  </sheetPr>
  <dimension ref="A1:F22"/>
  <sheetViews>
    <sheetView workbookViewId="0">
      <selection activeCell="E13" sqref="E13"/>
    </sheetView>
  </sheetViews>
  <sheetFormatPr defaultRowHeight="14.4" x14ac:dyDescent="0.3"/>
  <cols>
    <col min="1" max="1" width="26.88671875" customWidth="1"/>
    <col min="2" max="2" width="52" customWidth="1"/>
    <col min="3" max="5" width="27.5546875" customWidth="1"/>
    <col min="6" max="6" width="21.109375" customWidth="1"/>
  </cols>
  <sheetData>
    <row r="1" spans="1:6" ht="18" x14ac:dyDescent="0.3">
      <c r="A1" s="24" t="s">
        <v>183</v>
      </c>
    </row>
    <row r="2" spans="1:6" s="18" customFormat="1" ht="18" x14ac:dyDescent="0.3">
      <c r="A2" s="24"/>
    </row>
    <row r="3" spans="1:6" s="18" customFormat="1" ht="18" x14ac:dyDescent="0.35">
      <c r="A3" s="44" t="s">
        <v>69</v>
      </c>
      <c r="B3" s="19"/>
    </row>
    <row r="4" spans="1:6" s="18" customFormat="1" ht="28.8" x14ac:dyDescent="0.3">
      <c r="A4" s="41" t="s">
        <v>19</v>
      </c>
      <c r="B4" s="41" t="s">
        <v>28</v>
      </c>
      <c r="C4" s="43" t="s">
        <v>21</v>
      </c>
      <c r="D4" s="43" t="s">
        <v>85</v>
      </c>
      <c r="E4" s="43" t="s">
        <v>20</v>
      </c>
      <c r="F4" s="43" t="s">
        <v>103</v>
      </c>
    </row>
    <row r="5" spans="1:6" s="18" customFormat="1" ht="18" x14ac:dyDescent="0.35">
      <c r="A5" s="190" t="s">
        <v>67</v>
      </c>
      <c r="B5" s="190"/>
      <c r="C5" s="205">
        <f>SUM(C9:C22)</f>
        <v>0</v>
      </c>
      <c r="D5" s="205">
        <f>SUM(D9:D22)</f>
        <v>0</v>
      </c>
      <c r="E5" s="205">
        <f>SUM(E9:E22)</f>
        <v>0</v>
      </c>
      <c r="F5" s="92">
        <f>SUM(F9:F22)</f>
        <v>0</v>
      </c>
    </row>
    <row r="6" spans="1:6" s="18" customFormat="1" ht="18" x14ac:dyDescent="0.3">
      <c r="A6" s="24"/>
    </row>
    <row r="8" spans="1:6" ht="28.8" x14ac:dyDescent="0.3">
      <c r="A8" s="41" t="s">
        <v>19</v>
      </c>
      <c r="B8" s="41" t="s">
        <v>28</v>
      </c>
      <c r="C8" s="47" t="s">
        <v>21</v>
      </c>
      <c r="D8" s="47" t="s">
        <v>85</v>
      </c>
      <c r="E8" s="47" t="s">
        <v>20</v>
      </c>
      <c r="F8" s="43" t="s">
        <v>103</v>
      </c>
    </row>
    <row r="9" spans="1:6" x14ac:dyDescent="0.3">
      <c r="A9" s="191" t="s">
        <v>24</v>
      </c>
      <c r="B9" s="73" t="s">
        <v>52</v>
      </c>
      <c r="C9" s="166"/>
      <c r="D9" s="166"/>
      <c r="E9" s="84"/>
      <c r="F9" s="91">
        <f>SUM(D9:E9)</f>
        <v>0</v>
      </c>
    </row>
    <row r="10" spans="1:6" ht="28.8" x14ac:dyDescent="0.3">
      <c r="A10" s="192"/>
      <c r="B10" s="73" t="s">
        <v>184</v>
      </c>
      <c r="C10" s="166"/>
      <c r="D10" s="166"/>
      <c r="E10" s="84"/>
      <c r="F10" s="91">
        <f t="shared" ref="F10:F22" si="0">SUM(D10:E10)</f>
        <v>0</v>
      </c>
    </row>
    <row r="11" spans="1:6" ht="28.8" x14ac:dyDescent="0.3">
      <c r="A11" s="193"/>
      <c r="B11" s="73" t="s">
        <v>185</v>
      </c>
      <c r="C11" s="166"/>
      <c r="D11" s="166"/>
      <c r="E11" s="84"/>
      <c r="F11" s="91">
        <f t="shared" si="0"/>
        <v>0</v>
      </c>
    </row>
    <row r="12" spans="1:6" x14ac:dyDescent="0.3">
      <c r="A12" s="191" t="s">
        <v>54</v>
      </c>
      <c r="B12" s="73" t="s">
        <v>52</v>
      </c>
      <c r="C12" s="166"/>
      <c r="D12" s="166"/>
      <c r="E12" s="84"/>
      <c r="F12" s="91">
        <f t="shared" si="0"/>
        <v>0</v>
      </c>
    </row>
    <row r="13" spans="1:6" ht="28.8" x14ac:dyDescent="0.3">
      <c r="A13" s="192"/>
      <c r="B13" s="73" t="s">
        <v>184</v>
      </c>
      <c r="C13" s="166"/>
      <c r="D13" s="166"/>
      <c r="E13" s="84"/>
      <c r="F13" s="91">
        <f t="shared" si="0"/>
        <v>0</v>
      </c>
    </row>
    <row r="14" spans="1:6" ht="28.8" x14ac:dyDescent="0.3">
      <c r="A14" s="193"/>
      <c r="B14" s="73" t="s">
        <v>185</v>
      </c>
      <c r="C14" s="166"/>
      <c r="D14" s="166"/>
      <c r="E14" s="84"/>
      <c r="F14" s="91">
        <f t="shared" si="0"/>
        <v>0</v>
      </c>
    </row>
    <row r="15" spans="1:6" x14ac:dyDescent="0.3">
      <c r="A15" s="191" t="s">
        <v>55</v>
      </c>
      <c r="B15" s="73" t="s">
        <v>52</v>
      </c>
      <c r="C15" s="166"/>
      <c r="D15" s="166"/>
      <c r="E15" s="84"/>
      <c r="F15" s="91">
        <f t="shared" si="0"/>
        <v>0</v>
      </c>
    </row>
    <row r="16" spans="1:6" ht="28.8" x14ac:dyDescent="0.3">
      <c r="A16" s="192"/>
      <c r="B16" s="73" t="s">
        <v>184</v>
      </c>
      <c r="C16" s="166"/>
      <c r="D16" s="166"/>
      <c r="E16" s="84"/>
      <c r="F16" s="91">
        <f t="shared" si="0"/>
        <v>0</v>
      </c>
    </row>
    <row r="17" spans="1:6" ht="28.8" x14ac:dyDescent="0.3">
      <c r="A17" s="193"/>
      <c r="B17" s="73" t="s">
        <v>186</v>
      </c>
      <c r="C17" s="166"/>
      <c r="D17" s="166"/>
      <c r="E17" s="84"/>
      <c r="F17" s="91">
        <f t="shared" si="0"/>
        <v>0</v>
      </c>
    </row>
    <row r="18" spans="1:6" x14ac:dyDescent="0.3">
      <c r="A18" s="191" t="s">
        <v>56</v>
      </c>
      <c r="B18" s="73" t="s">
        <v>52</v>
      </c>
      <c r="C18" s="166"/>
      <c r="D18" s="166"/>
      <c r="E18" s="84"/>
      <c r="F18" s="91">
        <f t="shared" si="0"/>
        <v>0</v>
      </c>
    </row>
    <row r="19" spans="1:6" ht="28.8" x14ac:dyDescent="0.3">
      <c r="A19" s="192"/>
      <c r="B19" s="73" t="s">
        <v>184</v>
      </c>
      <c r="C19" s="166"/>
      <c r="D19" s="166"/>
      <c r="E19" s="84"/>
      <c r="F19" s="91">
        <f t="shared" si="0"/>
        <v>0</v>
      </c>
    </row>
    <row r="20" spans="1:6" ht="28.8" x14ac:dyDescent="0.3">
      <c r="A20" s="193"/>
      <c r="B20" s="73" t="s">
        <v>185</v>
      </c>
      <c r="C20" s="166"/>
      <c r="D20" s="166"/>
      <c r="E20" s="84"/>
      <c r="F20" s="91">
        <f t="shared" si="0"/>
        <v>0</v>
      </c>
    </row>
    <row r="21" spans="1:6" ht="18.899999999999999" customHeight="1" x14ac:dyDescent="0.3">
      <c r="A21" s="51" t="s">
        <v>57</v>
      </c>
      <c r="B21" s="50"/>
      <c r="C21" s="166"/>
      <c r="D21" s="166"/>
      <c r="E21" s="84"/>
      <c r="F21" s="91">
        <f t="shared" si="0"/>
        <v>0</v>
      </c>
    </row>
    <row r="22" spans="1:6" ht="43.2" x14ac:dyDescent="0.3">
      <c r="A22" s="76" t="s">
        <v>98</v>
      </c>
      <c r="B22" s="13" t="s">
        <v>99</v>
      </c>
      <c r="C22" s="166"/>
      <c r="D22" s="166"/>
      <c r="E22" s="84"/>
      <c r="F22" s="91">
        <f t="shared" si="0"/>
        <v>0</v>
      </c>
    </row>
  </sheetData>
  <sheetProtection algorithmName="SHA-512" hashValue="sBwhu+YBfoWjz+5C9ibCzzQSnHvVV9JCuK5CSwjvZ6vyteB+cipZ6ZD7Lb/t283nk5NlCCKms3bDTpC3/2IGPw==" saltValue="PHzpI5PO7+9NKKjDm1rv+A==" spinCount="100000" sheet="1" objects="1" scenarios="1"/>
  <protectedRanges>
    <protectedRange sqref="C9:E22" name="Range1"/>
  </protectedRanges>
  <mergeCells count="5">
    <mergeCell ref="A9:A11"/>
    <mergeCell ref="A12:A14"/>
    <mergeCell ref="A15:A17"/>
    <mergeCell ref="A18:A20"/>
    <mergeCell ref="A5:B5"/>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A89D35-AD7E-495B-A1C0-6ED7113F245C}">
  <sheetPr>
    <tabColor rgb="FFE1821B"/>
  </sheetPr>
  <dimension ref="A1:H22"/>
  <sheetViews>
    <sheetView workbookViewId="0">
      <selection activeCell="D2" sqref="D2"/>
    </sheetView>
  </sheetViews>
  <sheetFormatPr defaultColWidth="8.6640625" defaultRowHeight="14.4" x14ac:dyDescent="0.3"/>
  <cols>
    <col min="1" max="1" width="26.88671875" style="18" customWidth="1"/>
    <col min="2" max="2" width="52" style="18" customWidth="1"/>
    <col min="3" max="5" width="27.5546875" style="18" customWidth="1"/>
    <col min="6" max="6" width="30.88671875" style="18" customWidth="1"/>
    <col min="7" max="7" width="8.6640625" style="18"/>
    <col min="8" max="8" width="12.21875" style="18" bestFit="1" customWidth="1"/>
    <col min="9" max="16384" width="8.6640625" style="18"/>
  </cols>
  <sheetData>
    <row r="1" spans="1:8" ht="18" x14ac:dyDescent="0.3">
      <c r="A1" s="24" t="s">
        <v>182</v>
      </c>
    </row>
    <row r="2" spans="1:8" ht="18" x14ac:dyDescent="0.3">
      <c r="A2" s="24"/>
    </row>
    <row r="3" spans="1:8" ht="18" x14ac:dyDescent="0.35">
      <c r="A3" s="44" t="s">
        <v>69</v>
      </c>
      <c r="B3" s="19"/>
    </row>
    <row r="4" spans="1:8" ht="28.8" x14ac:dyDescent="0.3">
      <c r="A4" s="41" t="s">
        <v>19</v>
      </c>
      <c r="B4" s="41" t="s">
        <v>28</v>
      </c>
      <c r="C4" s="43" t="s">
        <v>21</v>
      </c>
      <c r="D4" s="43" t="s">
        <v>85</v>
      </c>
      <c r="E4" s="43" t="s">
        <v>20</v>
      </c>
      <c r="F4" s="43" t="s">
        <v>103</v>
      </c>
    </row>
    <row r="5" spans="1:8" ht="18" x14ac:dyDescent="0.35">
      <c r="A5" s="190" t="s">
        <v>67</v>
      </c>
      <c r="B5" s="190"/>
      <c r="C5" s="205">
        <f>SUM(C9:C22)</f>
        <v>0</v>
      </c>
      <c r="D5" s="205">
        <f>SUM(D9:D22)</f>
        <v>0</v>
      </c>
      <c r="E5" s="205">
        <f>SUM(E9:E22)</f>
        <v>0</v>
      </c>
      <c r="F5" s="92">
        <f>SUM(F9:F22)</f>
        <v>0</v>
      </c>
    </row>
    <row r="6" spans="1:8" ht="18" x14ac:dyDescent="0.3">
      <c r="A6" s="24"/>
    </row>
    <row r="8" spans="1:8" ht="28.8" x14ac:dyDescent="0.3">
      <c r="A8" s="41" t="s">
        <v>19</v>
      </c>
      <c r="B8" s="41" t="s">
        <v>28</v>
      </c>
      <c r="C8" s="47" t="s">
        <v>21</v>
      </c>
      <c r="D8" s="47" t="s">
        <v>85</v>
      </c>
      <c r="E8" s="47" t="s">
        <v>20</v>
      </c>
      <c r="F8" s="43" t="s">
        <v>103</v>
      </c>
    </row>
    <row r="9" spans="1:8" x14ac:dyDescent="0.3">
      <c r="A9" s="191" t="s">
        <v>24</v>
      </c>
      <c r="B9" s="46" t="s">
        <v>52</v>
      </c>
      <c r="C9" s="166"/>
      <c r="D9" s="166"/>
      <c r="E9" s="84"/>
      <c r="F9" s="91">
        <f>SUM(D9:E9)</f>
        <v>0</v>
      </c>
    </row>
    <row r="10" spans="1:8" ht="28.8" x14ac:dyDescent="0.3">
      <c r="A10" s="192"/>
      <c r="B10" s="46" t="s">
        <v>187</v>
      </c>
      <c r="C10" s="166"/>
      <c r="D10" s="166"/>
      <c r="E10" s="84"/>
      <c r="F10" s="91">
        <f t="shared" ref="F10:F22" si="0">SUM(D10:E10)</f>
        <v>0</v>
      </c>
      <c r="H10" s="132"/>
    </row>
    <row r="11" spans="1:8" ht="28.8" x14ac:dyDescent="0.3">
      <c r="A11" s="193"/>
      <c r="B11" s="46" t="s">
        <v>188</v>
      </c>
      <c r="C11" s="166"/>
      <c r="D11" s="166"/>
      <c r="E11" s="84"/>
      <c r="F11" s="91">
        <f t="shared" si="0"/>
        <v>0</v>
      </c>
    </row>
    <row r="12" spans="1:8" x14ac:dyDescent="0.3">
      <c r="A12" s="191" t="s">
        <v>54</v>
      </c>
      <c r="B12" s="46" t="s">
        <v>52</v>
      </c>
      <c r="C12" s="166"/>
      <c r="D12" s="166"/>
      <c r="E12" s="84"/>
      <c r="F12" s="91">
        <f t="shared" si="0"/>
        <v>0</v>
      </c>
    </row>
    <row r="13" spans="1:8" ht="28.8" x14ac:dyDescent="0.3">
      <c r="A13" s="192"/>
      <c r="B13" s="46" t="s">
        <v>187</v>
      </c>
      <c r="C13" s="166"/>
      <c r="D13" s="166"/>
      <c r="E13" s="84"/>
      <c r="F13" s="91">
        <f t="shared" si="0"/>
        <v>0</v>
      </c>
    </row>
    <row r="14" spans="1:8" ht="28.8" x14ac:dyDescent="0.3">
      <c r="A14" s="193"/>
      <c r="B14" s="46" t="s">
        <v>188</v>
      </c>
      <c r="C14" s="166"/>
      <c r="D14" s="166"/>
      <c r="E14" s="84"/>
      <c r="F14" s="91">
        <f t="shared" si="0"/>
        <v>0</v>
      </c>
    </row>
    <row r="15" spans="1:8" x14ac:dyDescent="0.3">
      <c r="A15" s="191" t="s">
        <v>55</v>
      </c>
      <c r="B15" s="46" t="s">
        <v>52</v>
      </c>
      <c r="C15" s="166"/>
      <c r="D15" s="166"/>
      <c r="E15" s="84"/>
      <c r="F15" s="91">
        <f t="shared" si="0"/>
        <v>0</v>
      </c>
    </row>
    <row r="16" spans="1:8" ht="28.8" x14ac:dyDescent="0.3">
      <c r="A16" s="192"/>
      <c r="B16" s="46" t="s">
        <v>187</v>
      </c>
      <c r="C16" s="166"/>
      <c r="D16" s="166"/>
      <c r="E16" s="84"/>
      <c r="F16" s="91">
        <f t="shared" si="0"/>
        <v>0</v>
      </c>
    </row>
    <row r="17" spans="1:6" ht="28.8" x14ac:dyDescent="0.3">
      <c r="A17" s="193"/>
      <c r="B17" s="46" t="s">
        <v>189</v>
      </c>
      <c r="C17" s="166"/>
      <c r="D17" s="166"/>
      <c r="E17" s="84"/>
      <c r="F17" s="91">
        <f t="shared" si="0"/>
        <v>0</v>
      </c>
    </row>
    <row r="18" spans="1:6" x14ac:dyDescent="0.3">
      <c r="A18" s="191" t="s">
        <v>56</v>
      </c>
      <c r="B18" s="46" t="s">
        <v>52</v>
      </c>
      <c r="C18" s="166"/>
      <c r="D18" s="166"/>
      <c r="E18" s="84"/>
      <c r="F18" s="91">
        <f t="shared" si="0"/>
        <v>0</v>
      </c>
    </row>
    <row r="19" spans="1:6" ht="28.8" x14ac:dyDescent="0.3">
      <c r="A19" s="192"/>
      <c r="B19" s="46" t="s">
        <v>187</v>
      </c>
      <c r="C19" s="166"/>
      <c r="D19" s="166"/>
      <c r="E19" s="84"/>
      <c r="F19" s="91">
        <f t="shared" si="0"/>
        <v>0</v>
      </c>
    </row>
    <row r="20" spans="1:6" ht="28.8" x14ac:dyDescent="0.3">
      <c r="A20" s="193"/>
      <c r="B20" s="46" t="s">
        <v>188</v>
      </c>
      <c r="C20" s="166"/>
      <c r="D20" s="166"/>
      <c r="E20" s="84"/>
      <c r="F20" s="91">
        <f t="shared" si="0"/>
        <v>0</v>
      </c>
    </row>
    <row r="21" spans="1:6" ht="18.899999999999999" customHeight="1" x14ac:dyDescent="0.3">
      <c r="A21" s="51" t="s">
        <v>57</v>
      </c>
      <c r="B21" s="50"/>
      <c r="C21" s="166"/>
      <c r="D21" s="166"/>
      <c r="E21" s="85"/>
      <c r="F21" s="91">
        <f t="shared" si="0"/>
        <v>0</v>
      </c>
    </row>
    <row r="22" spans="1:6" ht="43.2" x14ac:dyDescent="0.3">
      <c r="A22" s="76" t="s">
        <v>98</v>
      </c>
      <c r="B22" s="13" t="s">
        <v>99</v>
      </c>
      <c r="C22" s="166"/>
      <c r="D22" s="166"/>
      <c r="E22" s="84"/>
      <c r="F22" s="91">
        <f t="shared" si="0"/>
        <v>0</v>
      </c>
    </row>
  </sheetData>
  <sheetProtection algorithmName="SHA-512" hashValue="eYgs73wwvUr4H310k7zMER0INDp+NCXgmhjffpHTbw9IpeZe2OfqyoxV+ZYsHQQARTwGHhMrFv5JSYZv1705bg==" saltValue="IJG/M0fjyW592xxKaA0Q6w==" spinCount="100000" sheet="1" objects="1" scenarios="1"/>
  <protectedRanges>
    <protectedRange sqref="C9:E22" name="Range1"/>
  </protectedRanges>
  <mergeCells count="5">
    <mergeCell ref="A9:A11"/>
    <mergeCell ref="A12:A14"/>
    <mergeCell ref="A15:A17"/>
    <mergeCell ref="A18:A20"/>
    <mergeCell ref="A5:B5"/>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E2750A-396B-4DAF-951A-59BE21FBDFB2}">
  <sheetPr>
    <tabColor theme="9" tint="-0.249977111117893"/>
  </sheetPr>
  <dimension ref="A1:K49"/>
  <sheetViews>
    <sheetView workbookViewId="0">
      <selection activeCell="F13" sqref="F13"/>
    </sheetView>
  </sheetViews>
  <sheetFormatPr defaultRowHeight="14.4" x14ac:dyDescent="0.3"/>
  <cols>
    <col min="1" max="1" width="19.6640625" customWidth="1"/>
    <col min="2" max="2" width="23.33203125" customWidth="1"/>
    <col min="3" max="3" width="22.5546875" customWidth="1"/>
    <col min="4" max="4" width="23" customWidth="1"/>
    <col min="5" max="5" width="22.109375" customWidth="1"/>
    <col min="6" max="6" width="22.6640625" customWidth="1"/>
    <col min="7" max="7" width="23.109375" customWidth="1"/>
    <col min="8" max="8" width="16.6640625" customWidth="1"/>
    <col min="9" max="9" width="21.21875" customWidth="1"/>
    <col min="10" max="10" width="20" customWidth="1"/>
  </cols>
  <sheetData>
    <row r="1" spans="1:5" ht="18" x14ac:dyDescent="0.3">
      <c r="A1" s="24" t="s">
        <v>105</v>
      </c>
    </row>
    <row r="3" spans="1:5" ht="18" x14ac:dyDescent="0.35">
      <c r="A3" s="95" t="s">
        <v>106</v>
      </c>
    </row>
    <row r="4" spans="1:5" s="18" customFormat="1" ht="14.4" customHeight="1" x14ac:dyDescent="0.35">
      <c r="A4" s="95"/>
    </row>
    <row r="5" spans="1:5" s="18" customFormat="1" ht="14.4" customHeight="1" x14ac:dyDescent="0.3">
      <c r="A5" s="194" t="s">
        <v>166</v>
      </c>
      <c r="B5" s="194"/>
      <c r="C5" s="194"/>
      <c r="D5" s="194"/>
      <c r="E5" s="194"/>
    </row>
    <row r="6" spans="1:5" s="18" customFormat="1" ht="14.4" customHeight="1" x14ac:dyDescent="0.3">
      <c r="A6" s="194"/>
      <c r="B6" s="194"/>
      <c r="C6" s="194"/>
      <c r="D6" s="194"/>
      <c r="E6" s="194"/>
    </row>
    <row r="7" spans="1:5" s="18" customFormat="1" ht="28.8" customHeight="1" x14ac:dyDescent="0.3">
      <c r="A7" s="194"/>
      <c r="B7" s="194"/>
      <c r="C7" s="194"/>
      <c r="D7" s="194"/>
      <c r="E7" s="194"/>
    </row>
    <row r="8" spans="1:5" ht="14.4" customHeight="1" x14ac:dyDescent="0.3"/>
    <row r="9" spans="1:5" ht="28.8" x14ac:dyDescent="0.3">
      <c r="A9" s="160" t="s">
        <v>109</v>
      </c>
      <c r="B9" s="160" t="s">
        <v>107</v>
      </c>
      <c r="C9" s="160" t="s">
        <v>108</v>
      </c>
      <c r="D9" s="160" t="s">
        <v>112</v>
      </c>
    </row>
    <row r="10" spans="1:5" x14ac:dyDescent="0.3">
      <c r="A10" s="6" t="s">
        <v>110</v>
      </c>
      <c r="B10" s="92" t="str">
        <f>IF(AND('1. Cover Page (required)'!$B$16=0,'1. Cover Page (required)'!$B$18=0,'1. Cover Page (required)'!$B$19=0),"No value entered",'1. Cover Page (required)'!$B$16+'1. Cover Page (required)'!$B$18+'1. Cover Page (required)'!$B$19)</f>
        <v>No value entered</v>
      </c>
      <c r="C10" s="92" t="str">
        <f>IF('1. Cover Page (required)'!B15="","No value entered",'1. Cover Page (required)'!B15)</f>
        <v>No value entered</v>
      </c>
      <c r="D10" s="97" t="str">
        <f>IF(OR(C10="No value entered",B10="No value entered"),"",IF(C10=0,"Zero value denominator",B10/C10))</f>
        <v/>
      </c>
      <c r="E10" s="96" t="str">
        <f>IF(D10="","",IF(D10&gt;95%,"Check that all operating costs are included. Total Compensation is usually between 20% and 80% of Total Operating Costs.",IF(D10&lt;15%,"Check that all compensation data are complete. Total Compensation is usually between 20% and 80% of total Operating Costs.","No issue detected. Note that Total Compensation is usually between 20% and 80% of Total Operating Costs.")))</f>
        <v/>
      </c>
    </row>
    <row r="11" spans="1:5" x14ac:dyDescent="0.3">
      <c r="A11" s="6" t="s">
        <v>111</v>
      </c>
      <c r="B11" s="92" t="str">
        <f>IF(AND('1. Cover Page (required)'!$C$16=0,'1. Cover Page (required)'!$C$18=0,'1. Cover Page (required)'!$C$19=0),"No value entered",'1. Cover Page (required)'!$C$16+'1. Cover Page (required)'!$C$18+'1. Cover Page (required)'!$C$19)</f>
        <v>No value entered</v>
      </c>
      <c r="C11" s="92" t="str">
        <f>IF('1. Cover Page (required)'!C15="","No value entered",'1. Cover Page (required)'!C15)</f>
        <v>No value entered</v>
      </c>
      <c r="D11" s="97" t="str">
        <f>IF(OR(C11="No value entered",B11="No value entered"),"",IF(C11=0,"Zero value denominator",B11/C11))</f>
        <v/>
      </c>
      <c r="E11" s="96" t="str">
        <f>IF(D11="","",IF(D11&gt;95%,"Check that all operating costs are included. Total Compensation is usually between 20% and 80% of Total Operating Costs.",IF(D11&lt;15%,"Check that all compensation data are complete. Total Compensation is usually between 20% and 80% of total Operating Costs.","No issue detected. Note that Total Compensation is usually between 20% and 80% of Total Operating Costs.")))</f>
        <v/>
      </c>
    </row>
    <row r="14" spans="1:5" ht="18" x14ac:dyDescent="0.35">
      <c r="A14" s="95" t="s">
        <v>115</v>
      </c>
    </row>
    <row r="15" spans="1:5" s="18" customFormat="1" ht="14.4" customHeight="1" x14ac:dyDescent="0.35">
      <c r="A15" s="95"/>
    </row>
    <row r="16" spans="1:5" s="18" customFormat="1" ht="14.4" customHeight="1" x14ac:dyDescent="0.3">
      <c r="A16" s="195" t="s">
        <v>167</v>
      </c>
      <c r="B16" s="195"/>
      <c r="C16" s="195"/>
      <c r="D16" s="195"/>
      <c r="E16" s="195"/>
    </row>
    <row r="17" spans="1:11" s="18" customFormat="1" ht="14.4" customHeight="1" x14ac:dyDescent="0.3">
      <c r="A17" s="195"/>
      <c r="B17" s="195"/>
      <c r="C17" s="195"/>
      <c r="D17" s="195"/>
      <c r="E17" s="195"/>
    </row>
    <row r="18" spans="1:11" s="18" customFormat="1" ht="30" customHeight="1" x14ac:dyDescent="0.3">
      <c r="A18" s="195"/>
      <c r="B18" s="195"/>
      <c r="C18" s="195"/>
      <c r="D18" s="195"/>
      <c r="E18" s="195"/>
    </row>
    <row r="19" spans="1:11" ht="14.4" customHeight="1" x14ac:dyDescent="0.3"/>
    <row r="20" spans="1:11" ht="43.2" x14ac:dyDescent="0.3">
      <c r="A20" s="160" t="s">
        <v>109</v>
      </c>
      <c r="B20" s="160" t="s">
        <v>113</v>
      </c>
      <c r="C20" s="160" t="s">
        <v>107</v>
      </c>
      <c r="D20" s="160" t="s">
        <v>114</v>
      </c>
    </row>
    <row r="21" spans="1:11" x14ac:dyDescent="0.3">
      <c r="A21" s="6" t="s">
        <v>110</v>
      </c>
      <c r="B21" s="92" t="str">
        <f>IF('1. Cover Page (required)'!B24=0,"No value entered",'1. Cover Page (required)'!B24)</f>
        <v>No value entered</v>
      </c>
      <c r="C21" s="92" t="str">
        <f>IF(AND('1. Cover Page (required)'!$B$16=0,'1. Cover Page (required)'!$B$18=0,'1. Cover Page (required)'!$B$19=0),"No value entered",'1. Cover Page (required)'!$B$16+'1. Cover Page (required)'!$B$18+'1. Cover Page (required)'!$B$19)</f>
        <v>No value entered</v>
      </c>
      <c r="D21" s="97" t="str">
        <f>IF(OR(C21="No value entered",B21="No value entered"),"",IF(C21=0,"Zero value denominator",B21/C21))</f>
        <v/>
      </c>
      <c r="E21" s="96" t="str">
        <f>IF(D21="","",IF(D21&gt;95%,"Check that only Frontline Worker costs are included in Frontline worker cells. Frontline Worker Compensation is usually between 20% and 80% of Total Compensation.",IF(D21&lt;15%,"Check that all Frontline compensation costs are included in Frontline worker cells. Frontline Worker Compensation is usually between 20% and 80% of total Total Compensation.","No issue detected. Note that Frontline Worker Compensation is usually between 20% and 80% of Total Compensation.")))</f>
        <v/>
      </c>
    </row>
    <row r="22" spans="1:11" x14ac:dyDescent="0.3">
      <c r="A22" s="6" t="s">
        <v>111</v>
      </c>
      <c r="B22" s="92" t="str">
        <f>IF('1. Cover Page (required)'!C24=0,"No value entered",'1. Cover Page (required)'!C24)</f>
        <v>No value entered</v>
      </c>
      <c r="C22" s="92" t="str">
        <f>IF(AND('1. Cover Page (required)'!$C$16=0,'1. Cover Page (required)'!$C$18=0,'1. Cover Page (required)'!$C$19=0),"No value entered",'1. Cover Page (required)'!$C$16+'1. Cover Page (required)'!$C$18+'1. Cover Page (required)'!$C$19)</f>
        <v>No value entered</v>
      </c>
      <c r="D22" s="97" t="str">
        <f>IF(OR(C22="No value entered",B22="No value entered"),"",IF(C22=0,"Zero value denominator",B22/C22))</f>
        <v/>
      </c>
      <c r="E22" s="96" t="str">
        <f>IF(D22="","",IF(D22&gt;95%,"Check that only Frontline Worker costs are included in Frontline worker cells.. Frontline Worker Compensation is usually between 20% and 80% of Total Compensation.",IF(D22&lt;15%,"Check that all Frontline compensation costs are included in Frontline worker cells. Frontline Worker Compensation is usually between 20% and 80% of total Total Compensation.","No issue detected. Note that Frontline Worker Compensation is usually between 20% and 80% of Total Compensation.")))</f>
        <v/>
      </c>
    </row>
    <row r="24" spans="1:11" ht="18" x14ac:dyDescent="0.35">
      <c r="A24" s="95" t="s">
        <v>120</v>
      </c>
    </row>
    <row r="25" spans="1:11" s="18" customFormat="1" ht="18" customHeight="1" x14ac:dyDescent="0.3">
      <c r="A25" s="195" t="s">
        <v>169</v>
      </c>
      <c r="B25" s="195"/>
      <c r="C25" s="195"/>
      <c r="D25" s="195"/>
      <c r="E25" s="195"/>
    </row>
    <row r="26" spans="1:11" s="18" customFormat="1" ht="18" customHeight="1" x14ac:dyDescent="0.3">
      <c r="A26" s="195"/>
      <c r="B26" s="195"/>
      <c r="C26" s="195"/>
      <c r="D26" s="195"/>
      <c r="E26" s="195"/>
    </row>
    <row r="27" spans="1:11" s="18" customFormat="1" ht="18.600000000000001" thickBot="1" x14ac:dyDescent="0.4">
      <c r="A27" s="95"/>
    </row>
    <row r="28" spans="1:11" ht="58.2" thickBot="1" x14ac:dyDescent="0.35">
      <c r="A28" s="126"/>
      <c r="B28" s="105" t="s">
        <v>125</v>
      </c>
      <c r="C28" s="106" t="s">
        <v>122</v>
      </c>
      <c r="D28" s="147" t="s">
        <v>127</v>
      </c>
      <c r="E28" s="105" t="s">
        <v>123</v>
      </c>
      <c r="F28" s="106" t="s">
        <v>124</v>
      </c>
      <c r="G28" s="147" t="s">
        <v>129</v>
      </c>
      <c r="H28" s="127" t="s">
        <v>132</v>
      </c>
      <c r="I28" s="108" t="s">
        <v>131</v>
      </c>
      <c r="J28" s="109" t="s">
        <v>130</v>
      </c>
    </row>
    <row r="29" spans="1:11" x14ac:dyDescent="0.3">
      <c r="A29" s="119" t="s">
        <v>116</v>
      </c>
      <c r="B29" s="102">
        <f>SUM('2. Frontline_Worker_Y1'!J12:J25)</f>
        <v>0</v>
      </c>
      <c r="C29" s="103">
        <f>SUM('2. Frontline_Worker_Y1'!I12:I25)/(40*52)</f>
        <v>0</v>
      </c>
      <c r="D29" s="148">
        <f>IF(C29=0,0,B29/C29)</f>
        <v>0</v>
      </c>
      <c r="E29" s="102">
        <f>SUM('3. Frontline_Worker_Y2'!J12:J25)</f>
        <v>0</v>
      </c>
      <c r="F29" s="103">
        <f>SUM('3. Frontline_Worker_Y2'!I12:I25)/(40*52)</f>
        <v>0</v>
      </c>
      <c r="G29" s="148">
        <f>IF(F29=0,0,E29/F29)</f>
        <v>0</v>
      </c>
      <c r="H29" s="125">
        <f>IF(B29=0,0,(E29-B29)/B29)</f>
        <v>0</v>
      </c>
      <c r="I29" s="114">
        <f t="shared" ref="I29:J36" si="0">IF(C29=0,0,(F29-C29)/C29)</f>
        <v>0</v>
      </c>
      <c r="J29" s="115">
        <f t="shared" si="0"/>
        <v>0</v>
      </c>
      <c r="K29" s="162" t="str">
        <f>IF(OR(D29&gt;199999.99, G29&gt;204999.99),"Check that only frontline worker data are included in this category. Frontline workers must have a total annual compensation less than the threshhold specified in tab 7.","")</f>
        <v/>
      </c>
    </row>
    <row r="30" spans="1:11" ht="28.8" x14ac:dyDescent="0.3">
      <c r="A30" s="120" t="s">
        <v>117</v>
      </c>
      <c r="B30" s="98">
        <f>SUM('2. Frontline_Worker_Y1'!J26:J39)</f>
        <v>0</v>
      </c>
      <c r="C30" s="92">
        <f>SUM('2. Frontline_Worker_Y1'!I26:I39)/(40*52)</f>
        <v>0</v>
      </c>
      <c r="D30" s="149">
        <f t="shared" ref="D30:D36" si="1">IF(C30=0,0,B30/C30)</f>
        <v>0</v>
      </c>
      <c r="E30" s="98">
        <f>SUM('3. Frontline_Worker_Y2'!J26:J39)</f>
        <v>0</v>
      </c>
      <c r="F30" s="92">
        <f>SUM('3. Frontline_Worker_Y2'!I26:I39)/(40*52)</f>
        <v>0</v>
      </c>
      <c r="G30" s="149">
        <f t="shared" ref="G30:G36" si="2">IF(F30=0,0,E30/F30)</f>
        <v>0</v>
      </c>
      <c r="H30" s="123">
        <f t="shared" ref="H30:H36" si="3">IF(B30=0,0,(E30-B30)/B30)</f>
        <v>0</v>
      </c>
      <c r="I30" s="110">
        <f t="shared" si="0"/>
        <v>0</v>
      </c>
      <c r="J30" s="111">
        <f t="shared" si="0"/>
        <v>0</v>
      </c>
      <c r="K30" s="162" t="str">
        <f t="shared" ref="K30:K36" si="4">IF(OR(D30&gt;199999.99, G30&gt;204999.99),"Check that only frontline worker data are included in this category. Frontline workers must have a total annual compensation less than the threshhold specified in tab 7.","")</f>
        <v/>
      </c>
    </row>
    <row r="31" spans="1:11" x14ac:dyDescent="0.3">
      <c r="A31" s="120" t="s">
        <v>118</v>
      </c>
      <c r="B31" s="98">
        <f>SUM('2. Frontline_Worker_Y1'!J40:J53)</f>
        <v>0</v>
      </c>
      <c r="C31" s="92">
        <f>SUM('2. Frontline_Worker_Y1'!I40:I53)/(40*52)</f>
        <v>0</v>
      </c>
      <c r="D31" s="149">
        <f t="shared" si="1"/>
        <v>0</v>
      </c>
      <c r="E31" s="98">
        <f>SUM('3. Frontline_Worker_Y2'!J40:J53)</f>
        <v>0</v>
      </c>
      <c r="F31" s="92">
        <f>SUM('3. Frontline_Worker_Y2'!I40:I53)/(40*52)</f>
        <v>0</v>
      </c>
      <c r="G31" s="149">
        <f t="shared" si="2"/>
        <v>0</v>
      </c>
      <c r="H31" s="123">
        <f t="shared" si="3"/>
        <v>0</v>
      </c>
      <c r="I31" s="110">
        <f t="shared" si="0"/>
        <v>0</v>
      </c>
      <c r="J31" s="111">
        <f t="shared" si="0"/>
        <v>0</v>
      </c>
      <c r="K31" s="162" t="str">
        <f t="shared" si="4"/>
        <v/>
      </c>
    </row>
    <row r="32" spans="1:11" ht="28.8" x14ac:dyDescent="0.3">
      <c r="A32" s="120" t="s">
        <v>119</v>
      </c>
      <c r="B32" s="98">
        <f>SUM('2. Frontline_Worker_Y1'!J54:J67)</f>
        <v>0</v>
      </c>
      <c r="C32" s="92">
        <f>SUM('2. Frontline_Worker_Y1'!I54:I67)/(40*52)</f>
        <v>0</v>
      </c>
      <c r="D32" s="149">
        <f t="shared" si="1"/>
        <v>0</v>
      </c>
      <c r="E32" s="98">
        <f>SUM('3. Frontline_Worker_Y2'!J54:J67)</f>
        <v>0</v>
      </c>
      <c r="F32" s="92">
        <f>SUM('3. Frontline_Worker_Y2'!I54:I67)/(40*52)</f>
        <v>0</v>
      </c>
      <c r="G32" s="149">
        <f t="shared" si="2"/>
        <v>0</v>
      </c>
      <c r="H32" s="123">
        <f t="shared" si="3"/>
        <v>0</v>
      </c>
      <c r="I32" s="110">
        <f t="shared" si="0"/>
        <v>0</v>
      </c>
      <c r="J32" s="111">
        <f t="shared" si="0"/>
        <v>0</v>
      </c>
      <c r="K32" s="162" t="str">
        <f t="shared" si="4"/>
        <v/>
      </c>
    </row>
    <row r="33" spans="1:11" ht="28.8" x14ac:dyDescent="0.3">
      <c r="A33" s="121" t="s">
        <v>53</v>
      </c>
      <c r="B33" s="98">
        <f>'2. Frontline_Worker_Y1'!J68</f>
        <v>0</v>
      </c>
      <c r="C33" s="92">
        <f>'2. Frontline_Worker_Y1'!I68/(40*52)</f>
        <v>0</v>
      </c>
      <c r="D33" s="149">
        <f t="shared" si="1"/>
        <v>0</v>
      </c>
      <c r="E33" s="98">
        <f>'3. Frontline_Worker_Y2'!J68</f>
        <v>0</v>
      </c>
      <c r="F33" s="92">
        <f>'3. Frontline_Worker_Y2'!I68/(40*52)</f>
        <v>0</v>
      </c>
      <c r="G33" s="149">
        <f t="shared" si="2"/>
        <v>0</v>
      </c>
      <c r="H33" s="123">
        <f t="shared" si="3"/>
        <v>0</v>
      </c>
      <c r="I33" s="110">
        <f t="shared" si="0"/>
        <v>0</v>
      </c>
      <c r="J33" s="111">
        <f t="shared" si="0"/>
        <v>0</v>
      </c>
      <c r="K33" s="162" t="str">
        <f t="shared" si="4"/>
        <v/>
      </c>
    </row>
    <row r="34" spans="1:11" ht="28.8" x14ac:dyDescent="0.3">
      <c r="A34" s="121" t="s">
        <v>91</v>
      </c>
      <c r="B34" s="98">
        <f>'2. Frontline_Worker_Y1'!J69</f>
        <v>0</v>
      </c>
      <c r="C34" s="92">
        <f>'2. Frontline_Worker_Y1'!I69/(40*52)</f>
        <v>0</v>
      </c>
      <c r="D34" s="149">
        <f t="shared" si="1"/>
        <v>0</v>
      </c>
      <c r="E34" s="98">
        <f>'3. Frontline_Worker_Y2'!J69</f>
        <v>0</v>
      </c>
      <c r="F34" s="92">
        <f>'3. Frontline_Worker_Y2'!I69/(40*52)</f>
        <v>0</v>
      </c>
      <c r="G34" s="149">
        <f t="shared" si="2"/>
        <v>0</v>
      </c>
      <c r="H34" s="123">
        <f t="shared" si="3"/>
        <v>0</v>
      </c>
      <c r="I34" s="110">
        <f t="shared" si="0"/>
        <v>0</v>
      </c>
      <c r="J34" s="111">
        <f t="shared" si="0"/>
        <v>0</v>
      </c>
      <c r="K34" s="162" t="str">
        <f t="shared" si="4"/>
        <v/>
      </c>
    </row>
    <row r="35" spans="1:11" ht="43.2" x14ac:dyDescent="0.3">
      <c r="A35" s="121" t="s">
        <v>92</v>
      </c>
      <c r="B35" s="98">
        <f>'2. Frontline_Worker_Y1'!J70</f>
        <v>0</v>
      </c>
      <c r="C35" s="92">
        <f>'2. Frontline_Worker_Y1'!I70/(40*52)</f>
        <v>0</v>
      </c>
      <c r="D35" s="149">
        <f t="shared" si="1"/>
        <v>0</v>
      </c>
      <c r="E35" s="98">
        <f>'3. Frontline_Worker_Y2'!J70</f>
        <v>0</v>
      </c>
      <c r="F35" s="92">
        <f>'3. Frontline_Worker_Y2'!I70/(40*52)</f>
        <v>0</v>
      </c>
      <c r="G35" s="149">
        <f t="shared" si="2"/>
        <v>0</v>
      </c>
      <c r="H35" s="123">
        <f t="shared" si="3"/>
        <v>0</v>
      </c>
      <c r="I35" s="110">
        <f t="shared" si="0"/>
        <v>0</v>
      </c>
      <c r="J35" s="111">
        <f t="shared" si="0"/>
        <v>0</v>
      </c>
      <c r="K35" s="162" t="str">
        <f t="shared" si="4"/>
        <v/>
      </c>
    </row>
    <row r="36" spans="1:11" ht="43.8" thickBot="1" x14ac:dyDescent="0.35">
      <c r="A36" s="122" t="s">
        <v>93</v>
      </c>
      <c r="B36" s="100">
        <f>'2. Frontline_Worker_Y1'!J71</f>
        <v>0</v>
      </c>
      <c r="C36" s="101">
        <f>'2. Frontline_Worker_Y1'!I71/(40*52)</f>
        <v>0</v>
      </c>
      <c r="D36" s="150">
        <f t="shared" si="1"/>
        <v>0</v>
      </c>
      <c r="E36" s="100">
        <f>'3. Frontline_Worker_Y2'!J71</f>
        <v>0</v>
      </c>
      <c r="F36" s="101">
        <f>'3. Frontline_Worker_Y2'!I71/(40*52)</f>
        <v>0</v>
      </c>
      <c r="G36" s="150">
        <f t="shared" si="2"/>
        <v>0</v>
      </c>
      <c r="H36" s="124">
        <f t="shared" si="3"/>
        <v>0</v>
      </c>
      <c r="I36" s="112">
        <f t="shared" si="0"/>
        <v>0</v>
      </c>
      <c r="J36" s="113">
        <f t="shared" si="0"/>
        <v>0</v>
      </c>
      <c r="K36" s="162" t="str">
        <f t="shared" si="4"/>
        <v/>
      </c>
    </row>
    <row r="38" spans="1:11" ht="18" x14ac:dyDescent="0.3">
      <c r="A38" s="116" t="s">
        <v>121</v>
      </c>
    </row>
    <row r="39" spans="1:11" s="18" customFormat="1" ht="18" customHeight="1" x14ac:dyDescent="0.3">
      <c r="A39" s="196" t="s">
        <v>180</v>
      </c>
      <c r="B39" s="196"/>
      <c r="C39" s="196"/>
      <c r="D39" s="196"/>
      <c r="E39" s="196"/>
    </row>
    <row r="40" spans="1:11" s="18" customFormat="1" ht="18" customHeight="1" x14ac:dyDescent="0.3">
      <c r="A40" s="196"/>
      <c r="B40" s="196"/>
      <c r="C40" s="196"/>
      <c r="D40" s="196"/>
      <c r="E40" s="196"/>
    </row>
    <row r="41" spans="1:11" ht="15" thickBot="1" x14ac:dyDescent="0.35"/>
    <row r="42" spans="1:11" ht="58.2" thickBot="1" x14ac:dyDescent="0.35">
      <c r="A42" s="126"/>
      <c r="B42" s="105" t="s">
        <v>126</v>
      </c>
      <c r="C42" s="106" t="s">
        <v>122</v>
      </c>
      <c r="D42" s="107" t="s">
        <v>127</v>
      </c>
      <c r="E42" s="105" t="s">
        <v>128</v>
      </c>
      <c r="F42" s="106" t="s">
        <v>124</v>
      </c>
      <c r="G42" s="107" t="s">
        <v>129</v>
      </c>
      <c r="H42" s="127" t="s">
        <v>132</v>
      </c>
      <c r="I42" s="108" t="s">
        <v>131</v>
      </c>
      <c r="J42" s="109" t="s">
        <v>130</v>
      </c>
    </row>
    <row r="43" spans="1:11" x14ac:dyDescent="0.3">
      <c r="A43" s="128" t="s">
        <v>116</v>
      </c>
      <c r="B43" s="102">
        <f>SUM('4. Non_Frontline_Y1'!F9:F11)</f>
        <v>0</v>
      </c>
      <c r="C43" s="103">
        <f>SUM('4. Non_Frontline_Y1'!C9:C11)/(40*52)</f>
        <v>0</v>
      </c>
      <c r="D43" s="104">
        <f>IF(C43=0,0,B43/C43)</f>
        <v>0</v>
      </c>
      <c r="E43" s="102">
        <f>SUM('5. Non_Frontline_Y2'!F9:F11)</f>
        <v>0</v>
      </c>
      <c r="F43" s="103">
        <f>SUM('5. Non_Frontline_Y2'!C9:C11)/(40*52)</f>
        <v>0</v>
      </c>
      <c r="G43" s="104">
        <f>IF(F43=0,0,E43/F43)</f>
        <v>0</v>
      </c>
      <c r="H43" s="125">
        <f>IF(B43=0,0,(E43-B43)/B43)</f>
        <v>0</v>
      </c>
      <c r="I43" s="114">
        <f t="shared" ref="I43:I49" si="5">IF(C43=0,0,(F43-C43)/C43)</f>
        <v>0</v>
      </c>
      <c r="J43" s="115">
        <f t="shared" ref="J43:J49" si="6">IF(D43=0,0,(G43-D43)/D43)</f>
        <v>0</v>
      </c>
    </row>
    <row r="44" spans="1:11" ht="28.8" x14ac:dyDescent="0.3">
      <c r="A44" s="129" t="s">
        <v>117</v>
      </c>
      <c r="B44" s="98">
        <f>SUM('4. Non_Frontline_Y1'!F12:F14)</f>
        <v>0</v>
      </c>
      <c r="C44" s="92">
        <f>SUM('4. Non_Frontline_Y1'!C12:C14)/(40*52)</f>
        <v>0</v>
      </c>
      <c r="D44" s="99">
        <f t="shared" ref="D44:D49" si="7">IF(C44=0,0,B44/C44)</f>
        <v>0</v>
      </c>
      <c r="E44" s="98">
        <f>SUM('5. Non_Frontline_Y2'!F12:F14)</f>
        <v>0</v>
      </c>
      <c r="F44" s="92">
        <f>SUM('5. Non_Frontline_Y2'!C12:C14)/(40*52)</f>
        <v>0</v>
      </c>
      <c r="G44" s="99">
        <f t="shared" ref="G44:G49" si="8">IF(F44=0,0,E44/F44)</f>
        <v>0</v>
      </c>
      <c r="H44" s="123">
        <f t="shared" ref="H44:H49" si="9">IF(B44=0,0,(E44-B44)/B44)</f>
        <v>0</v>
      </c>
      <c r="I44" s="110">
        <f t="shared" si="5"/>
        <v>0</v>
      </c>
      <c r="J44" s="111">
        <f t="shared" si="6"/>
        <v>0</v>
      </c>
    </row>
    <row r="45" spans="1:11" x14ac:dyDescent="0.3">
      <c r="A45" s="129" t="s">
        <v>118</v>
      </c>
      <c r="B45" s="98">
        <f>SUM('4. Non_Frontline_Y1'!F15:F17)</f>
        <v>0</v>
      </c>
      <c r="C45" s="92">
        <f>SUM('4. Non_Frontline_Y1'!C15:C17)/(40*52)</f>
        <v>0</v>
      </c>
      <c r="D45" s="99">
        <f t="shared" si="7"/>
        <v>0</v>
      </c>
      <c r="E45" s="98">
        <f>SUM('5. Non_Frontline_Y2'!F15:F17)</f>
        <v>0</v>
      </c>
      <c r="F45" s="92">
        <f>SUM('5. Non_Frontline_Y2'!C15:C17)/(40*52)</f>
        <v>0</v>
      </c>
      <c r="G45" s="99">
        <f t="shared" si="8"/>
        <v>0</v>
      </c>
      <c r="H45" s="123">
        <f t="shared" si="9"/>
        <v>0</v>
      </c>
      <c r="I45" s="110">
        <f t="shared" si="5"/>
        <v>0</v>
      </c>
      <c r="J45" s="111">
        <f t="shared" si="6"/>
        <v>0</v>
      </c>
    </row>
    <row r="46" spans="1:11" ht="28.8" x14ac:dyDescent="0.3">
      <c r="A46" s="129" t="s">
        <v>119</v>
      </c>
      <c r="B46" s="98">
        <f>SUM('4. Non_Frontline_Y1'!F18:F20)</f>
        <v>0</v>
      </c>
      <c r="C46" s="167">
        <f>SUM('4. Non_Frontline_Y1'!C18:C20)/(40*52)</f>
        <v>0</v>
      </c>
      <c r="D46" s="99">
        <f t="shared" si="7"/>
        <v>0</v>
      </c>
      <c r="E46" s="98">
        <f>SUM('5. Non_Frontline_Y2'!F18:F20)</f>
        <v>0</v>
      </c>
      <c r="F46" s="92">
        <f>SUM('5. Non_Frontline_Y2'!C18:C20)/(40*52)</f>
        <v>0</v>
      </c>
      <c r="G46" s="99">
        <f t="shared" si="8"/>
        <v>0</v>
      </c>
      <c r="H46" s="123">
        <f t="shared" si="9"/>
        <v>0</v>
      </c>
      <c r="I46" s="110">
        <f t="shared" si="5"/>
        <v>0</v>
      </c>
      <c r="J46" s="111">
        <f t="shared" si="6"/>
        <v>0</v>
      </c>
    </row>
    <row r="47" spans="1:11" x14ac:dyDescent="0.3">
      <c r="A47" s="130" t="s">
        <v>57</v>
      </c>
      <c r="B47" s="98">
        <f>'4. Non_Frontline_Y1'!F21</f>
        <v>0</v>
      </c>
      <c r="C47" s="92">
        <f>'4. Non_Frontline_Y1'!C21/(40*52)</f>
        <v>0</v>
      </c>
      <c r="D47" s="99">
        <f t="shared" si="7"/>
        <v>0</v>
      </c>
      <c r="E47" s="98">
        <f>'5. Non_Frontline_Y2'!F21</f>
        <v>0</v>
      </c>
      <c r="F47" s="92">
        <f>'5. Non_Frontline_Y2'!C21/(40*52)</f>
        <v>0</v>
      </c>
      <c r="G47" s="99">
        <f t="shared" si="8"/>
        <v>0</v>
      </c>
      <c r="H47" s="123">
        <f t="shared" si="9"/>
        <v>0</v>
      </c>
      <c r="I47" s="110">
        <f t="shared" si="5"/>
        <v>0</v>
      </c>
      <c r="J47" s="111">
        <f t="shared" si="6"/>
        <v>0</v>
      </c>
    </row>
    <row r="48" spans="1:11" ht="15" thickBot="1" x14ac:dyDescent="0.35">
      <c r="A48" s="133" t="s">
        <v>98</v>
      </c>
      <c r="B48" s="134">
        <f>'4. Non_Frontline_Y1'!F22</f>
        <v>0</v>
      </c>
      <c r="C48" s="135">
        <f>'4. Non_Frontline_Y1'!C22/(40*52)</f>
        <v>0</v>
      </c>
      <c r="D48" s="136">
        <f t="shared" si="7"/>
        <v>0</v>
      </c>
      <c r="E48" s="134">
        <f>'5. Non_Frontline_Y2'!F22</f>
        <v>0</v>
      </c>
      <c r="F48" s="135">
        <f>'5. Non_Frontline_Y2'!C22/(40*52)</f>
        <v>0</v>
      </c>
      <c r="G48" s="136">
        <f t="shared" si="8"/>
        <v>0</v>
      </c>
      <c r="H48" s="137">
        <f t="shared" si="9"/>
        <v>0</v>
      </c>
      <c r="I48" s="138">
        <f t="shared" si="5"/>
        <v>0</v>
      </c>
      <c r="J48" s="139">
        <f t="shared" si="6"/>
        <v>0</v>
      </c>
    </row>
    <row r="49" spans="1:11" ht="58.2" thickBot="1" x14ac:dyDescent="0.35">
      <c r="A49" s="140" t="s">
        <v>181</v>
      </c>
      <c r="B49" s="141">
        <f>'4. Non_Frontline_Y1'!F10+'4. Non_Frontline_Y1'!F13+'4. Non_Frontline_Y1'!F16+'4. Non_Frontline_Y1'!F19+'4. Non_Frontline_Y1'!F11+'4. Non_Frontline_Y1'!F14+'4. Non_Frontline_Y1'!F17+'4. Non_Frontline_Y1'!F20</f>
        <v>0</v>
      </c>
      <c r="C49" s="142">
        <f>('4. Non_Frontline_Y1'!C10+'4. Non_Frontline_Y1'!C11+'4. Non_Frontline_Y1'!C13+'4. Non_Frontline_Y1'!C14+'4. Non_Frontline_Y1'!C16+'4. Non_Frontline_Y1'!C17+'4. Non_Frontline_Y1'!C19+'4. Non_Frontline_Y1'!C20)/(40*52)</f>
        <v>0</v>
      </c>
      <c r="D49" s="143">
        <f t="shared" si="7"/>
        <v>0</v>
      </c>
      <c r="E49" s="141">
        <f>'5. Non_Frontline_Y2'!F10+'5. Non_Frontline_Y2'!F11+'5. Non_Frontline_Y2'!F13+'5. Non_Frontline_Y2'!F14+'5. Non_Frontline_Y2'!F16+'5. Non_Frontline_Y2'!F17+'5. Non_Frontline_Y2'!F19+'5. Non_Frontline_Y2'!F20</f>
        <v>0</v>
      </c>
      <c r="F49" s="142">
        <f>('5. Non_Frontline_Y2'!C10+'5. Non_Frontline_Y2'!C11+'5. Non_Frontline_Y2'!C13+'5. Non_Frontline_Y2'!C14+'5. Non_Frontline_Y2'!C16+'5. Non_Frontline_Y2'!C17+'5. Non_Frontline_Y2'!C19+'5. Non_Frontline_Y2'!C20)/(40*52)</f>
        <v>0</v>
      </c>
      <c r="G49" s="143">
        <f t="shared" si="8"/>
        <v>0</v>
      </c>
      <c r="H49" s="144">
        <f t="shared" si="9"/>
        <v>0</v>
      </c>
      <c r="I49" s="145">
        <f t="shared" si="5"/>
        <v>0</v>
      </c>
      <c r="J49" s="146">
        <f t="shared" si="6"/>
        <v>0</v>
      </c>
      <c r="K49" s="162" t="str">
        <f>IF(OR(AND(D49&gt;0,D49&lt;200000),AND(G49&gt;0,G49&lt;205000)),"Check that only workers with total compensation greater than the threshold for the applicable year (see tab 7) are included.","")</f>
        <v/>
      </c>
    </row>
  </sheetData>
  <sheetProtection algorithmName="SHA-512" hashValue="dqOpdrF7U0tjgqNpzt8LwgBycNhHbXMRCSN+zA9XG8t1MW1Jp3FECT8DfL3tuN0Zi9Oid8SCviEsrFyPmHUYAg==" saltValue="f2iZjiK6/2HrG8pToCgzIw==" spinCount="100000" sheet="1" objects="1" scenarios="1"/>
  <mergeCells count="4">
    <mergeCell ref="A5:E7"/>
    <mergeCell ref="A16:E18"/>
    <mergeCell ref="A25:E26"/>
    <mergeCell ref="A39:E40"/>
  </mergeCells>
  <conditionalFormatting sqref="D29:D36">
    <cfRule type="cellIs" dxfId="8" priority="4" operator="greaterThan">
      <formula>199999.99</formula>
    </cfRule>
  </conditionalFormatting>
  <conditionalFormatting sqref="D49">
    <cfRule type="cellIs" dxfId="7" priority="7" operator="between">
      <formula>1</formula>
      <formula>200000</formula>
    </cfRule>
  </conditionalFormatting>
  <conditionalFormatting sqref="E10">
    <cfRule type="expression" dxfId="6" priority="2">
      <formula>OR(D10&gt;95%,D10&lt;20%)</formula>
    </cfRule>
  </conditionalFormatting>
  <conditionalFormatting sqref="E11">
    <cfRule type="expression" dxfId="5" priority="10">
      <formula>OR($D$11&gt;95%,$D$11&lt;20%)</formula>
    </cfRule>
  </conditionalFormatting>
  <conditionalFormatting sqref="E21">
    <cfRule type="expression" dxfId="4" priority="8">
      <formula>OR($D$21&lt;15%,$D$21&gt;95%)</formula>
    </cfRule>
  </conditionalFormatting>
  <conditionalFormatting sqref="E22">
    <cfRule type="expression" dxfId="3" priority="1">
      <formula>OR(D22&gt;95%,D22&lt;15%)</formula>
    </cfRule>
  </conditionalFormatting>
  <conditionalFormatting sqref="G29:G36">
    <cfRule type="cellIs" dxfId="2" priority="3" operator="greaterThan">
      <formula>204999.99</formula>
    </cfRule>
  </conditionalFormatting>
  <conditionalFormatting sqref="G49">
    <cfRule type="cellIs" dxfId="1" priority="6" operator="between">
      <formula>1</formula>
      <formula>205000</formula>
    </cfRule>
  </conditionalFormatting>
  <conditionalFormatting sqref="K49">
    <cfRule type="expression" dxfId="0" priority="5">
      <formula>OR($D$49&lt;200000,$G$49&lt;200000)</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20A6F3-B8AD-445B-ACFE-935DFF01AB49}">
  <sheetPr>
    <tabColor rgb="FF1F497D"/>
  </sheetPr>
  <dimension ref="A1:I18"/>
  <sheetViews>
    <sheetView workbookViewId="0">
      <selection activeCell="D9" sqref="D9"/>
    </sheetView>
  </sheetViews>
  <sheetFormatPr defaultRowHeight="14.4" x14ac:dyDescent="0.3"/>
  <cols>
    <col min="1" max="1" width="14" customWidth="1"/>
    <col min="2" max="2" width="21.5546875" customWidth="1"/>
    <col min="3" max="3" width="14.6640625" customWidth="1"/>
    <col min="4" max="4" width="15.109375" customWidth="1"/>
    <col min="6" max="6" width="15" customWidth="1"/>
    <col min="7" max="7" width="15.33203125" customWidth="1"/>
    <col min="8" max="8" width="32.88671875" customWidth="1"/>
  </cols>
  <sheetData>
    <row r="1" spans="1:9" ht="18" x14ac:dyDescent="0.3">
      <c r="A1" s="24" t="s">
        <v>142</v>
      </c>
    </row>
    <row r="2" spans="1:9" x14ac:dyDescent="0.3">
      <c r="A2" s="25"/>
    </row>
    <row r="3" spans="1:9" ht="39.75" customHeight="1" x14ac:dyDescent="0.3">
      <c r="A3" s="197" t="s">
        <v>13</v>
      </c>
      <c r="B3" s="197"/>
      <c r="C3" s="197"/>
      <c r="D3" s="197"/>
      <c r="E3" s="197"/>
      <c r="F3" s="197"/>
      <c r="G3" s="197"/>
      <c r="H3" s="197"/>
      <c r="I3" s="33"/>
    </row>
    <row r="4" spans="1:9" s="18" customFormat="1" x14ac:dyDescent="0.3">
      <c r="A4" s="34"/>
      <c r="B4" s="34"/>
      <c r="C4" s="34"/>
      <c r="D4" s="34"/>
      <c r="E4" s="34"/>
      <c r="F4" s="34"/>
      <c r="G4" s="34"/>
      <c r="H4" s="34"/>
      <c r="I4" s="33"/>
    </row>
    <row r="5" spans="1:9" x14ac:dyDescent="0.3">
      <c r="A5" s="198" t="s">
        <v>75</v>
      </c>
      <c r="B5" s="198"/>
      <c r="C5" s="198"/>
      <c r="D5" s="198"/>
      <c r="E5" s="198"/>
      <c r="F5" s="198"/>
      <c r="G5" s="198"/>
      <c r="H5" s="198"/>
      <c r="I5" s="33"/>
    </row>
    <row r="6" spans="1:9" s="18" customFormat="1" x14ac:dyDescent="0.3">
      <c r="A6" s="37"/>
      <c r="B6" s="37"/>
      <c r="C6" s="37"/>
      <c r="D6" s="37"/>
      <c r="E6" s="37"/>
      <c r="F6" s="37"/>
      <c r="G6" s="37"/>
      <c r="H6" s="37"/>
      <c r="I6" s="33"/>
    </row>
    <row r="7" spans="1:9" ht="45" customHeight="1" x14ac:dyDescent="0.3">
      <c r="A7" s="35" t="s">
        <v>143</v>
      </c>
      <c r="B7" s="35" t="s">
        <v>14</v>
      </c>
      <c r="C7" s="35" t="s">
        <v>16</v>
      </c>
      <c r="D7" s="35" t="s">
        <v>15</v>
      </c>
      <c r="F7" s="33"/>
      <c r="G7" s="33"/>
      <c r="H7" s="33"/>
      <c r="I7" s="33"/>
    </row>
    <row r="8" spans="1:9" x14ac:dyDescent="0.3">
      <c r="A8" s="52">
        <v>2024</v>
      </c>
      <c r="B8" s="36">
        <v>2023</v>
      </c>
      <c r="C8" s="36" t="s">
        <v>17</v>
      </c>
      <c r="D8" s="53">
        <v>200000</v>
      </c>
    </row>
    <row r="9" spans="1:9" x14ac:dyDescent="0.3">
      <c r="A9" s="52">
        <v>2025</v>
      </c>
      <c r="B9" s="52">
        <v>2024</v>
      </c>
      <c r="C9" s="158">
        <v>2.5000000000000001E-2</v>
      </c>
      <c r="D9" s="159">
        <f>D8+D8*C9</f>
        <v>205000</v>
      </c>
    </row>
    <row r="10" spans="1:9" x14ac:dyDescent="0.3">
      <c r="A10" s="52">
        <v>2026</v>
      </c>
      <c r="B10" s="52">
        <v>2025</v>
      </c>
      <c r="C10" s="64"/>
      <c r="D10" s="64"/>
    </row>
    <row r="11" spans="1:9" x14ac:dyDescent="0.3">
      <c r="A11" s="52">
        <v>2027</v>
      </c>
      <c r="B11" s="52">
        <v>2026</v>
      </c>
      <c r="C11" s="64"/>
      <c r="D11" s="64"/>
    </row>
    <row r="12" spans="1:9" x14ac:dyDescent="0.3">
      <c r="A12" s="52">
        <v>2028</v>
      </c>
      <c r="B12" s="52">
        <v>2027</v>
      </c>
      <c r="C12" s="64"/>
      <c r="D12" s="64"/>
    </row>
    <row r="13" spans="1:9" x14ac:dyDescent="0.3">
      <c r="A13" s="52">
        <v>2029</v>
      </c>
      <c r="B13" s="52">
        <v>2028</v>
      </c>
      <c r="C13" s="64"/>
      <c r="D13" s="64"/>
    </row>
    <row r="14" spans="1:9" x14ac:dyDescent="0.3">
      <c r="A14" s="52">
        <v>2030</v>
      </c>
      <c r="B14" s="52">
        <v>2029</v>
      </c>
      <c r="C14" s="64"/>
      <c r="D14" s="64"/>
    </row>
    <row r="16" spans="1:9" ht="17.399999999999999" customHeight="1" x14ac:dyDescent="0.3">
      <c r="A16" s="199" t="s">
        <v>154</v>
      </c>
      <c r="B16" s="199"/>
      <c r="C16" s="199"/>
      <c r="D16" s="199"/>
      <c r="E16" s="199"/>
      <c r="F16" s="199"/>
      <c r="G16" s="199"/>
      <c r="H16" s="199"/>
    </row>
    <row r="17" spans="1:8" x14ac:dyDescent="0.3">
      <c r="A17" s="199"/>
      <c r="B17" s="199"/>
      <c r="C17" s="199"/>
      <c r="D17" s="199"/>
      <c r="E17" s="199"/>
      <c r="F17" s="199"/>
      <c r="G17" s="199"/>
      <c r="H17" s="199"/>
    </row>
    <row r="18" spans="1:8" x14ac:dyDescent="0.3">
      <c r="A18" s="199"/>
      <c r="B18" s="199"/>
      <c r="C18" s="199"/>
      <c r="D18" s="199"/>
      <c r="E18" s="199"/>
      <c r="F18" s="199"/>
      <c r="G18" s="199"/>
      <c r="H18" s="199"/>
    </row>
  </sheetData>
  <sheetProtection algorithmName="SHA-512" hashValue="Fcw1N8Lbfzv3PPee/nrFO8CKRKuWNH3fQfgFs9uXdosp5Od2Qm0qT2qnNbxDqm5hYUo3XpqxmJU2T8uuQFc87A==" saltValue="8V/FqnCHPyboea9qz7pDyw==" spinCount="100000" sheet="1" objects="1" scenarios="1"/>
  <mergeCells count="3">
    <mergeCell ref="A3:H3"/>
    <mergeCell ref="A5:H5"/>
    <mergeCell ref="A16:H18"/>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B8489B-6B5A-4F9A-B0EC-2CE31877DFCC}">
  <sheetPr>
    <tabColor rgb="FF1F497D"/>
  </sheetPr>
  <dimension ref="A1:B25"/>
  <sheetViews>
    <sheetView workbookViewId="0">
      <selection activeCell="B15" sqref="B15"/>
    </sheetView>
  </sheetViews>
  <sheetFormatPr defaultRowHeight="14.4" x14ac:dyDescent="0.3"/>
  <cols>
    <col min="1" max="1" width="60.33203125" customWidth="1"/>
    <col min="2" max="2" width="103.5546875" customWidth="1"/>
  </cols>
  <sheetData>
    <row r="1" spans="1:2" ht="18" x14ac:dyDescent="0.3">
      <c r="A1" s="24" t="s">
        <v>179</v>
      </c>
    </row>
    <row r="3" spans="1:2" x14ac:dyDescent="0.3">
      <c r="A3" s="57" t="s">
        <v>65</v>
      </c>
      <c r="B3" s="57" t="s">
        <v>66</v>
      </c>
    </row>
    <row r="4" spans="1:2" ht="43.2" x14ac:dyDescent="0.3">
      <c r="A4" s="58" t="s">
        <v>73</v>
      </c>
      <c r="B4" s="62" t="s">
        <v>72</v>
      </c>
    </row>
    <row r="5" spans="1:2" s="18" customFormat="1" x14ac:dyDescent="0.3">
      <c r="A5" s="58" t="s">
        <v>94</v>
      </c>
      <c r="B5" s="62" t="s">
        <v>95</v>
      </c>
    </row>
    <row r="6" spans="1:2" s="18" customFormat="1" ht="38.25" customHeight="1" x14ac:dyDescent="0.3">
      <c r="A6" s="58" t="s">
        <v>74</v>
      </c>
      <c r="B6" s="62" t="s">
        <v>80</v>
      </c>
    </row>
    <row r="7" spans="1:2" ht="43.2" x14ac:dyDescent="0.3">
      <c r="A7" s="59" t="s">
        <v>58</v>
      </c>
      <c r="B7" s="62" t="s">
        <v>77</v>
      </c>
    </row>
    <row r="8" spans="1:2" ht="43.2" x14ac:dyDescent="0.3">
      <c r="A8" s="59" t="s">
        <v>59</v>
      </c>
      <c r="B8" s="62" t="s">
        <v>79</v>
      </c>
    </row>
    <row r="9" spans="1:2" ht="28.8" x14ac:dyDescent="0.3">
      <c r="A9" s="59" t="s">
        <v>60</v>
      </c>
      <c r="B9" s="62" t="s">
        <v>104</v>
      </c>
    </row>
    <row r="10" spans="1:2" ht="57.6" x14ac:dyDescent="0.3">
      <c r="A10" s="59" t="s">
        <v>61</v>
      </c>
      <c r="B10" s="62" t="s">
        <v>78</v>
      </c>
    </row>
    <row r="11" spans="1:2" ht="28.8" x14ac:dyDescent="0.3">
      <c r="A11" s="59" t="s">
        <v>62</v>
      </c>
      <c r="B11" s="62" t="s">
        <v>170</v>
      </c>
    </row>
    <row r="12" spans="1:2" s="18" customFormat="1" x14ac:dyDescent="0.3">
      <c r="A12" s="67"/>
      <c r="B12" s="68"/>
    </row>
    <row r="13" spans="1:2" x14ac:dyDescent="0.3">
      <c r="A13" s="60"/>
      <c r="B13" s="63"/>
    </row>
    <row r="14" spans="1:2" x14ac:dyDescent="0.3">
      <c r="A14" s="78" t="s">
        <v>71</v>
      </c>
      <c r="B14" s="79"/>
    </row>
    <row r="15" spans="1:2" ht="37.200000000000003" customHeight="1" x14ac:dyDescent="0.3">
      <c r="A15" s="61" t="s">
        <v>76</v>
      </c>
      <c r="B15" s="62" t="s">
        <v>70</v>
      </c>
    </row>
    <row r="16" spans="1:2" ht="269.39999999999998" customHeight="1" x14ac:dyDescent="0.3">
      <c r="A16" s="61" t="s">
        <v>102</v>
      </c>
      <c r="B16" s="13" t="s">
        <v>171</v>
      </c>
    </row>
    <row r="17" spans="1:2" ht="28.8" x14ac:dyDescent="0.3">
      <c r="A17" s="61" t="s">
        <v>86</v>
      </c>
      <c r="B17" s="62" t="s">
        <v>87</v>
      </c>
    </row>
    <row r="18" spans="1:2" ht="43.2" x14ac:dyDescent="0.3">
      <c r="A18" s="72" t="s">
        <v>88</v>
      </c>
      <c r="B18" s="73" t="s">
        <v>172</v>
      </c>
    </row>
    <row r="19" spans="1:2" ht="144" x14ac:dyDescent="0.3">
      <c r="A19" s="61" t="s">
        <v>100</v>
      </c>
      <c r="B19" s="62" t="s">
        <v>101</v>
      </c>
    </row>
    <row r="20" spans="1:2" ht="28.8" x14ac:dyDescent="0.3">
      <c r="A20" s="61" t="s">
        <v>89</v>
      </c>
      <c r="B20" s="62" t="s">
        <v>90</v>
      </c>
    </row>
    <row r="21" spans="1:2" ht="108" customHeight="1" x14ac:dyDescent="0.3">
      <c r="A21" s="77" t="s">
        <v>96</v>
      </c>
      <c r="B21" s="62" t="s">
        <v>97</v>
      </c>
    </row>
    <row r="22" spans="1:2" ht="86.4" x14ac:dyDescent="0.3">
      <c r="A22" s="80" t="s">
        <v>173</v>
      </c>
      <c r="B22" s="13" t="s">
        <v>174</v>
      </c>
    </row>
    <row r="23" spans="1:2" s="18" customFormat="1" ht="28.8" x14ac:dyDescent="0.3">
      <c r="A23" s="165" t="s">
        <v>175</v>
      </c>
      <c r="B23" s="163" t="s">
        <v>176</v>
      </c>
    </row>
    <row r="24" spans="1:2" s="18" customFormat="1" ht="28.8" x14ac:dyDescent="0.3">
      <c r="A24" s="165" t="s">
        <v>177</v>
      </c>
      <c r="B24" s="163" t="s">
        <v>178</v>
      </c>
    </row>
    <row r="25" spans="1:2" ht="29.4" customHeight="1" x14ac:dyDescent="0.3">
      <c r="A25" s="152" t="s">
        <v>161</v>
      </c>
      <c r="B25" s="164" t="s">
        <v>162</v>
      </c>
    </row>
  </sheetData>
  <sheetProtection algorithmName="SHA-512" hashValue="kShzZuQ38Jjyf6G47G3aWlpcbm8RDSCRaLboV+rKy73ao02A+uuOsGc7wQj4EYDH99mzdy6zZCiZDvlvVEoHIA==" saltValue="qTSZdrjM+3ZUDD86uymZog==" spinCount="100000"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4D712A58CC08C4881FD312BDEE7828F" ma:contentTypeVersion="18" ma:contentTypeDescription="Create a new document." ma:contentTypeScope="" ma:versionID="3e465648bc2416bf3331cb4bfc901fe2">
  <xsd:schema xmlns:xsd="http://www.w3.org/2001/XMLSchema" xmlns:xs="http://www.w3.org/2001/XMLSchema" xmlns:p="http://schemas.microsoft.com/office/2006/metadata/properties" xmlns:ns1="http://schemas.microsoft.com/sharepoint/v3" xmlns:ns2="59da1016-2a1b-4f8a-9768-d7a4932f6f16" xmlns:ns3="5b6704dc-846a-4f54-9541-bd5523c0ad09" targetNamespace="http://schemas.microsoft.com/office/2006/metadata/properties" ma:root="true" ma:fieldsID="95cf926887d78b97aa7756545dadeee2" ns1:_="" ns2:_="" ns3:_="">
    <xsd:import namespace="http://schemas.microsoft.com/sharepoint/v3"/>
    <xsd:import namespace="59da1016-2a1b-4f8a-9768-d7a4932f6f16"/>
    <xsd:import namespace="5b6704dc-846a-4f54-9541-bd5523c0ad09"/>
    <xsd:element name="properties">
      <xsd:complexType>
        <xsd:sequence>
          <xsd:element name="documentManagement">
            <xsd:complexType>
              <xsd:all>
                <xsd:element ref="ns2:IACategory" minOccurs="0"/>
                <xsd:element ref="ns2:IATopic" minOccurs="0"/>
                <xsd:element ref="ns2:IASubtopic" minOccurs="0"/>
                <xsd:element ref="ns2:DocumentExpirationDate" minOccurs="0"/>
                <xsd:element ref="ns3:Meta_x0020_Description" minOccurs="0"/>
                <xsd:element ref="ns3:Meta_x0020_Keywords" minOccurs="0"/>
                <xsd:element ref="ns1:URL"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URL" ma:index="8" nillable="true" ma:displayName="URL" ma:internalName="URL" ma:readOnly="false">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9da1016-2a1b-4f8a-9768-d7a4932f6f16" elementFormDefault="qualified">
    <xsd:import namespace="http://schemas.microsoft.com/office/2006/documentManagement/types"/>
    <xsd:import namespace="http://schemas.microsoft.com/office/infopath/2007/PartnerControls"/>
    <xsd:element name="IACategory" ma:index="2" nillable="true" ma:displayName="IA Category" ma:format="Dropdown" ma:internalName="IACategory" ma:readOnly="false">
      <xsd:simpleType>
        <xsd:restriction base="dms:Choice">
          <xsd:enumeration value="About OHA"/>
          <xsd:enumeration value="Programs and Services"/>
          <xsd:enumeration value="Oregon Health Plan"/>
          <xsd:enumeration value="Health System Reform"/>
          <xsd:enumeration value="Licenses and Certificates"/>
          <xsd:enumeration value="Public Health"/>
        </xsd:restriction>
      </xsd:simpleType>
    </xsd:element>
    <xsd:element name="IATopic" ma:index="3" nillable="true" ma:displayName="IA Topic" ma:format="Dropdown" ma:internalName="IATopic" ma:readOnly="false">
      <xsd:simpleType>
        <xsd:restriction base="dms:Choice">
          <xsd:enumeration value="About OHA - Agency Communications"/>
          <xsd:enumeration value="About OHA - Budget"/>
          <xsd:enumeration value="About OHA - Contacts"/>
          <xsd:enumeration value="About OHA - Grants &amp; Contracts"/>
          <xsd:enumeration value="About OHA - Jobs &amp; Employment"/>
          <xsd:enumeration value="About OHA - Organization"/>
          <xsd:enumeration value="About OHA - Policies"/>
          <xsd:enumeration value="About OHA - Public Meetings"/>
          <xsd:enumeration value="About OHA - Public Records"/>
          <xsd:enumeration value="About OHA - Questions &amp; Comments"/>
          <xsd:enumeration value="About OHA - Reports &amp; Data"/>
          <xsd:enumeration value="About OHA - Rulemaking"/>
          <xsd:enumeration value="Programs and Services - Behavioral Health"/>
          <xsd:enumeration value="Programs and Services - Contacts"/>
          <xsd:enumeration value="Programs and Services - Coordinated Care"/>
          <xsd:enumeration value="Programs and Services - Disease"/>
          <xsd:enumeration value="Programs and Services - Environment"/>
          <xsd:enumeration value="Programs and Services - Health Resources"/>
          <xsd:enumeration value="Programs and Services - OEBB"/>
          <xsd:enumeration value="Programs and Services - Oregon Health Plan"/>
          <xsd:enumeration value="Programs and Services - Oregon State Hospital"/>
          <xsd:enumeration value="Programs and Services - PEBB"/>
          <xsd:enumeration value="Programs and Services - Pharmacy"/>
          <xsd:enumeration value="Programs and Services - Prevention"/>
          <xsd:enumeration value="Programs and Services - Safety"/>
          <xsd:enumeration value="Oregon Health Plan - Agency Communications"/>
          <xsd:enumeration value="Oregon Health Plan - Benefits"/>
          <xsd:enumeration value="Oregon Health Plan - Contacts"/>
          <xsd:enumeration value="Oregon Health Plan - Coordinated Care"/>
          <xsd:enumeration value="Oregon Health Plan - Grants &amp; Contracts"/>
          <xsd:enumeration value="Oregon Health Plan - Health Resources"/>
          <xsd:enumeration value="Oregon Health Plan - Policies"/>
          <xsd:enumeration value="Oregon Health Plan - Providers and Partners"/>
          <xsd:enumeration value="Oregon Health Plan - Public Meetings"/>
          <xsd:enumeration value="Oregon Health Plan - Questions &amp; Comments"/>
          <xsd:enumeration value="Oregon Health Plan - Rule Making"/>
          <xsd:enumeration value="Health System Reform - Agency Communications"/>
          <xsd:enumeration value="Health System Reform - Coordinated Care"/>
          <xsd:enumeration value="Health System Reform - Public Meetings"/>
          <xsd:enumeration value="Health System Reform - Questions &amp; Comments"/>
          <xsd:enumeration value="Health System Reform - Reports &amp; Data"/>
          <xsd:enumeration value="Licenses and Certificates - Certificates"/>
          <xsd:enumeration value="Licenses and Certificates - Contacts"/>
          <xsd:enumeration value="Licenses and Certificates - Licenses"/>
          <xsd:enumeration value="Licenses and Certificates - Vital Records"/>
          <xsd:enumeration value="Public Health - Agency Communications"/>
          <xsd:enumeration value="Public Health - Contacts"/>
          <xsd:enumeration value="Public Health - Disease"/>
          <xsd:enumeration value="Public Health - Environment"/>
          <xsd:enumeration value="Public Health - Health Resources"/>
          <xsd:enumeration value="Public Health - Questions &amp; Comments"/>
          <xsd:enumeration value="Public Health - Prevention"/>
          <xsd:enumeration value="Public Health - Providers and Partners"/>
          <xsd:enumeration value="Public Health - Reports &amp; Data"/>
          <xsd:enumeration value="Public Health - Safety"/>
          <xsd:enumeration value="Public Health - Vital Records"/>
        </xsd:restriction>
      </xsd:simpleType>
    </xsd:element>
    <xsd:element name="IASubtopic" ma:index="4" nillable="true" ma:displayName="IA Subtopic" ma:format="Dropdown" ma:internalName="IASubtopic" ma:readOnly="false">
      <xsd:simpleType>
        <xsd:restriction base="dms:Choice">
          <xsd:enumeration value="Addiction Services - Alcohol"/>
          <xsd:enumeration value="Addiction Services - Drug"/>
          <xsd:enumeration value="Addiction Services - Gambling"/>
          <xsd:enumeration value="Addiction Services - Tobacco"/>
          <xsd:enumeration value="Applications"/>
          <xsd:enumeration value="Benefits - Health Plans"/>
          <xsd:enumeration value="Benefits - OEBB"/>
          <xsd:enumeration value="Benefits - OHP"/>
          <xsd:enumeration value="Benefits - PEBB"/>
          <xsd:enumeration value="Benefits - Retirement"/>
          <xsd:enumeration value="Budget - Agency Summary"/>
          <xsd:enumeration value="Budget - Agency Request (ARB)"/>
          <xsd:enumeration value="Budget - Governors Budget"/>
          <xsd:enumeration value="Budget - Infrastructure"/>
          <xsd:enumeration value="Budget - Legislatively Adopted (LAB)"/>
          <xsd:enumeration value="Budget - Legislative action"/>
          <xsd:enumeration value="Budget - Overview"/>
          <xsd:enumeration value="Budget - Policy Option Package (POP)"/>
          <xsd:enumeration value="Budget - Priorities"/>
          <xsd:enumeration value="Budget - Program"/>
          <xsd:enumeration value="Budget - Reduction"/>
          <xsd:enumeration value="Budget - Strategic funding proposal"/>
          <xsd:enumeration value="Budget - Special report"/>
          <xsd:enumeration value="Budget - Stakeholder meeting"/>
          <xsd:enumeration value="CCO - Contact"/>
          <xsd:enumeration value="CCO - Audited Financial Statement"/>
          <xsd:enumeration value="CCO - Interim Financial Statement"/>
          <xsd:enumeration value="CCO - Internal Financial Statement"/>
          <xsd:enumeration value="Clean Air"/>
          <xsd:enumeration value="Clean Water"/>
          <xsd:enumeration value="Clinics"/>
          <xsd:enumeration value="Commissions"/>
          <xsd:enumeration value="Committee Members"/>
          <xsd:enumeration value="Committees"/>
          <xsd:enumeration value="Crisis Services"/>
          <xsd:enumeration value="Drug Addiction Services"/>
          <xsd:enumeration value="Electronic Health Care Records (EHR)"/>
          <xsd:enumeration value="Emergency Preparedness"/>
          <xsd:enumeration value="Environmental Pollution"/>
          <xsd:enumeration value="Featured Content"/>
          <xsd:enumeration value="Fees"/>
          <xsd:enumeration value="Health Services - Primary Care Home"/>
          <xsd:enumeration value="Health Services - Prioritized list"/>
          <xsd:enumeration value="ICD-10"/>
          <xsd:enumeration value="Immunizations"/>
          <xsd:enumeration value="Legislation - Bills"/>
          <xsd:enumeration value="Legislation - Contact"/>
          <xsd:enumeration value="Legislation - Highlights"/>
          <xsd:enumeration value="Legislation - Session Summary"/>
          <xsd:enumeration value="Materials - Commission"/>
          <xsd:enumeration value="Materials - Committee"/>
          <xsd:enumeration value="Materials - Coverage Guidance"/>
          <xsd:enumeration value="Materials - Evidence-based Guidelines"/>
          <xsd:enumeration value="Materials - Health care plan details"/>
          <xsd:enumeration value="Materials - Health care plan overview"/>
          <xsd:enumeration value="Materials - Meeting Document"/>
          <xsd:enumeration value="Materials - Meeting Recording"/>
          <xsd:enumeration value="Materials - Meeting Schedule"/>
          <xsd:enumeration value="Materials - Open Enrollment"/>
          <xsd:enumeration value="Materials - Training"/>
          <xsd:enumeration value="Materials - Webinar"/>
          <xsd:enumeration value="Materials - Workgroup"/>
          <xsd:enumeration value="Medical Marijuana (OMMP)"/>
          <xsd:enumeration value="Medical Services"/>
          <xsd:enumeration value="Meeting Document"/>
          <xsd:enumeration value="Meeting Schedule"/>
          <xsd:enumeration value="Mental Health Services"/>
          <xsd:enumeration value="Metrics - Behavioral Health"/>
          <xsd:enumeration value="Metrics - CCO"/>
          <xsd:enumeration value="Metrics - Demographics"/>
          <xsd:enumeration value="Metrics - Hospital Performance"/>
          <xsd:enumeration value="Metrics - Incentive"/>
          <xsd:enumeration value="Metrics - Measures and Outcomes Tracking (MOTS)"/>
          <xsd:enumeration value="Metrics - ONE Eligibility system"/>
          <xsd:enumeration value="Metrics - Prevention"/>
          <xsd:enumeration value="Metrics - Rural health"/>
          <xsd:enumeration value="Metrics - State-Wide"/>
          <xsd:enumeration value="News Letter"/>
          <xsd:enumeration value="News Release"/>
          <xsd:enumeration value="OHP - Medicaid Waiver"/>
          <xsd:enumeration value="OHP - Provider Announcement"/>
          <xsd:enumeration value="OHP - Provider Rates"/>
          <xsd:enumeration value="Preferred Drug List"/>
          <xsd:enumeration value="Prescription Drugs - Monitoring"/>
          <xsd:enumeration value="Prescription Drugs - Preferred List"/>
          <xsd:enumeration value="Prescription Drugs - Subsidy"/>
          <xsd:enumeration value="Prescription Drugs Subsidy"/>
          <xsd:enumeration value="Technical Assistance"/>
          <xsd:enumeration value="Training"/>
          <xsd:enumeration value="Vital Statistics - Birth Certificate"/>
          <xsd:enumeration value="Vital Statistics - Certificate Death"/>
          <xsd:enumeration value="Vital Statistics - Data Use Requests"/>
          <xsd:enumeration value="Vital Statistics - Divorce Data"/>
          <xsd:enumeration value="Vital Statistics - Domestic Partnership Data"/>
          <xsd:enumeration value="Vital Statistics - Fetal Death Data"/>
          <xsd:enumeration value="Vital Statistics - Marriage Data"/>
          <xsd:enumeration value="Vital Statistics - Teen Pregnancy Data"/>
          <xsd:enumeration value="Wellness - Exercise"/>
          <xsd:enumeration value="Wellness - HEM"/>
          <xsd:enumeration value="Wellness - Intervention"/>
          <xsd:enumeration value="Wellness - Pain Management"/>
          <xsd:enumeration value="Wellness - Reproductive Health"/>
          <xsd:enumeration value="Wellness - Stress Relief"/>
        </xsd:restriction>
      </xsd:simpleType>
    </xsd:element>
    <xsd:element name="DocumentExpirationDate" ma:index="5" nillable="true" ma:displayName="Document Expiration Date" ma:format="DateOnly" ma:internalName="DocumentExpirationDate" ma:readOnly="false">
      <xsd:simpleType>
        <xsd:restriction base="dms:DateTime"/>
      </xsd:simpleType>
    </xsd:element>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b6704dc-846a-4f54-9541-bd5523c0ad09" elementFormDefault="qualified">
    <xsd:import namespace="http://schemas.microsoft.com/office/2006/documentManagement/types"/>
    <xsd:import namespace="http://schemas.microsoft.com/office/infopath/2007/PartnerControls"/>
    <xsd:element name="Meta_x0020_Description" ma:index="6" nillable="true" ma:displayName="Meta Description" ma:internalName="Meta_x0020_Description" ma:readOnly="false">
      <xsd:simpleType>
        <xsd:restriction base="dms:Text"/>
      </xsd:simpleType>
    </xsd:element>
    <xsd:element name="Meta_x0020_Keywords" ma:index="7" nillable="true" ma:displayName="Meta Keywords" ma:internalName="Meta_x0020_Keywords" ma:readOnly="fals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IACategory xmlns="59da1016-2a1b-4f8a-9768-d7a4932f6f16" xsi:nil="true"/>
    <DocumentExpirationDate xmlns="59da1016-2a1b-4f8a-9768-d7a4932f6f16" xsi:nil="true"/>
    <IATopic xmlns="59da1016-2a1b-4f8a-9768-d7a4932f6f16" xsi:nil="true"/>
    <Meta_x0020_Keywords xmlns="5b6704dc-846a-4f54-9541-bd5523c0ad09" xsi:nil="true"/>
    <IASubtopic xmlns="59da1016-2a1b-4f8a-9768-d7a4932f6f16" xsi:nil="true"/>
    <URL xmlns="http://schemas.microsoft.com/sharepoint/v3">
      <Url xsi:nil="true"/>
      <Description xsi:nil="true"/>
    </URL>
    <Meta_x0020_Description xmlns="5b6704dc-846a-4f54-9541-bd5523c0ad09" xsi:nil="true"/>
  </documentManagement>
</p:properties>
</file>

<file path=customXml/itemProps1.xml><?xml version="1.0" encoding="utf-8"?>
<ds:datastoreItem xmlns:ds="http://schemas.openxmlformats.org/officeDocument/2006/customXml" ds:itemID="{B64DC7E1-A466-476B-9249-773000085716}"/>
</file>

<file path=customXml/itemProps2.xml><?xml version="1.0" encoding="utf-8"?>
<ds:datastoreItem xmlns:ds="http://schemas.openxmlformats.org/officeDocument/2006/customXml" ds:itemID="{72F9A65D-2DCC-4DAE-B810-57850F6FD6A0}"/>
</file>

<file path=customXml/itemProps3.xml><?xml version="1.0" encoding="utf-8"?>
<ds:datastoreItem xmlns:ds="http://schemas.openxmlformats.org/officeDocument/2006/customXml" ds:itemID="{6A9B38FC-6B37-4AFA-B44A-F23F20B3F32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Contents</vt:lpstr>
      <vt:lpstr>1. Cover Page (required)</vt:lpstr>
      <vt:lpstr>2. Frontline_Worker_Y1</vt:lpstr>
      <vt:lpstr>3. Frontline_Worker_Y2</vt:lpstr>
      <vt:lpstr>4. Non_Frontline_Y1</vt:lpstr>
      <vt:lpstr>5. Non_Frontline_Y2</vt:lpstr>
      <vt:lpstr>6. Data Validation</vt:lpstr>
      <vt:lpstr>7. Annual_Adjustment</vt:lpstr>
      <vt:lpstr>8. Definitions and FAQ</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Munroe Margaret  Parrish</dc:creator>
  <cp:lastModifiedBy>Munroe Margaret  Parrish</cp:lastModifiedBy>
  <dcterms:created xsi:type="dcterms:W3CDTF">2025-03-17T17:34:58Z</dcterms:created>
  <dcterms:modified xsi:type="dcterms:W3CDTF">2025-04-16T17:03:10Z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bdd6eeb-0dd0-4927-947e-a759f08fcf55_Enabled">
    <vt:lpwstr>true</vt:lpwstr>
  </property>
  <property fmtid="{D5CDD505-2E9C-101B-9397-08002B2CF9AE}" pid="3" name="MSIP_Label_ebdd6eeb-0dd0-4927-947e-a759f08fcf55_SetDate">
    <vt:lpwstr>2025-04-16T15:48:09Z</vt:lpwstr>
  </property>
  <property fmtid="{D5CDD505-2E9C-101B-9397-08002B2CF9AE}" pid="4" name="MSIP_Label_ebdd6eeb-0dd0-4927-947e-a759f08fcf55_Method">
    <vt:lpwstr>Privileged</vt:lpwstr>
  </property>
  <property fmtid="{D5CDD505-2E9C-101B-9397-08002B2CF9AE}" pid="5" name="MSIP_Label_ebdd6eeb-0dd0-4927-947e-a759f08fcf55_Name">
    <vt:lpwstr>Level 1 - Published (Items)</vt:lpwstr>
  </property>
  <property fmtid="{D5CDD505-2E9C-101B-9397-08002B2CF9AE}" pid="6" name="MSIP_Label_ebdd6eeb-0dd0-4927-947e-a759f08fcf55_SiteId">
    <vt:lpwstr>658e63e8-8d39-499c-8f48-13adc9452f4c</vt:lpwstr>
  </property>
  <property fmtid="{D5CDD505-2E9C-101B-9397-08002B2CF9AE}" pid="7" name="MSIP_Label_ebdd6eeb-0dd0-4927-947e-a759f08fcf55_ActionId">
    <vt:lpwstr>082530b0-e607-4e02-8e5b-074494c92c03</vt:lpwstr>
  </property>
  <property fmtid="{D5CDD505-2E9C-101B-9397-08002B2CF9AE}" pid="8" name="MSIP_Label_ebdd6eeb-0dd0-4927-947e-a759f08fcf55_ContentBits">
    <vt:lpwstr>0</vt:lpwstr>
  </property>
  <property fmtid="{D5CDD505-2E9C-101B-9397-08002B2CF9AE}" pid="9" name="ContentTypeId">
    <vt:lpwstr>0x01010024D712A58CC08C4881FD312BDEE7828F</vt:lpwstr>
  </property>
</Properties>
</file>