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trlProps/ctrlProp2.xml" ContentType="application/vnd.ms-excel.controlproperties+xml"/>
  <Override PartName="/xl/ctrlProps/ctrlProp1.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xl/ctrlProps/ctrlProp3.xml" ContentType="application/vnd.ms-excel.contro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I:\Oregon Health Authority\Hospital Community Benefit Spending HB 3076\RAC\"/>
    </mc:Choice>
  </mc:AlternateContent>
  <xr:revisionPtr revIDLastSave="0" documentId="13_ncr:1_{33614F32-F5EB-40DD-9F6C-8EA631DEAABE}" xr6:coauthVersionLast="45" xr6:coauthVersionMax="45" xr10:uidLastSave="{00000000-0000-0000-0000-000000000000}"/>
  <bookViews>
    <workbookView xWindow="-120" yWindow="-120" windowWidth="38640" windowHeight="19590" tabRatio="856" xr2:uid="{00000000-000D-0000-FFFF-FFFF00000000}"/>
  </bookViews>
  <sheets>
    <sheet name="Step 1. READ ME" sheetId="36" r:id="rId1"/>
    <sheet name="Step 2. Hospital Information" sheetId="41" r:id="rId2"/>
    <sheet name="Step 3. CHI, CBA and CBO" sheetId="37" r:id="rId3"/>
    <sheet name="Step 4. Health Profession Ed" sheetId="38" r:id="rId4"/>
    <sheet name="Step 5. Research &amp; Cash inkind" sheetId="40" r:id="rId5"/>
    <sheet name="Step 6. CCR" sheetId="29" r:id="rId6"/>
    <sheet name="Step 7. Charity Care" sheetId="30" r:id="rId7"/>
    <sheet name="Stp 8. Unreimbursed programs" sheetId="31" r:id="rId8"/>
    <sheet name="CBR Summary Table" sheetId="22" r:id="rId9"/>
  </sheets>
  <definedNames>
    <definedName name="_xlnm.Print_Area" localSheetId="8">'CBR Summary Table'!$B$2:$J$35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22" l="1"/>
  <c r="I7" i="22"/>
  <c r="I6" i="22"/>
  <c r="E5" i="22"/>
  <c r="E4" i="22"/>
  <c r="E3" i="22"/>
  <c r="F29" i="22"/>
  <c r="F33" i="22" s="1"/>
  <c r="G29" i="22"/>
  <c r="H15" i="22"/>
  <c r="H14" i="22"/>
  <c r="H13" i="22"/>
  <c r="H12" i="22"/>
  <c r="C19" i="22"/>
  <c r="C11" i="22"/>
  <c r="H11" i="22"/>
  <c r="D58" i="31"/>
  <c r="D59" i="31" s="1"/>
  <c r="E58" i="31"/>
  <c r="E59" i="31" s="1"/>
  <c r="H29" i="22" l="1"/>
  <c r="F20" i="22"/>
  <c r="G8" i="22"/>
  <c r="G7" i="22"/>
  <c r="G6" i="22"/>
  <c r="G39" i="31"/>
  <c r="G42" i="31"/>
  <c r="G18" i="31"/>
  <c r="G20" i="31" s="1"/>
  <c r="G23" i="31"/>
  <c r="G42" i="30"/>
  <c r="G40" i="30"/>
  <c r="D42" i="30"/>
  <c r="H16" i="22" s="1"/>
  <c r="E37" i="30"/>
  <c r="G37" i="30"/>
  <c r="E38" i="30"/>
  <c r="G38" i="30"/>
  <c r="E36" i="30"/>
  <c r="G36" i="30"/>
  <c r="G43" i="30" l="1"/>
  <c r="G24" i="31"/>
  <c r="G43" i="31"/>
  <c r="E39" i="31"/>
  <c r="E42" i="31"/>
  <c r="D42" i="31"/>
  <c r="H20" i="22" s="1"/>
  <c r="D23" i="31"/>
  <c r="H19" i="22" s="1"/>
  <c r="E43" i="31" l="1"/>
  <c r="D37" i="30"/>
  <c r="D38" i="30"/>
  <c r="D36" i="30"/>
  <c r="F19" i="22"/>
  <c r="F15" i="22"/>
  <c r="F14" i="22"/>
  <c r="F13" i="22"/>
  <c r="F12" i="22"/>
  <c r="F11" i="22"/>
  <c r="F16" i="22" l="1"/>
  <c r="H21" i="22"/>
  <c r="H23" i="22" s="1"/>
  <c r="E54" i="37"/>
  <c r="H31" i="22" s="1"/>
  <c r="D54" i="37"/>
  <c r="G31" i="22" s="1"/>
  <c r="F53" i="37"/>
  <c r="F52" i="37"/>
  <c r="F51" i="37"/>
  <c r="F50" i="37"/>
  <c r="F49" i="37"/>
  <c r="F48" i="37"/>
  <c r="F47" i="37"/>
  <c r="F46" i="37"/>
  <c r="F45" i="37"/>
  <c r="F44" i="37"/>
  <c r="F43" i="37"/>
  <c r="F42" i="37"/>
  <c r="F41" i="37"/>
  <c r="F40" i="37"/>
  <c r="F39" i="37"/>
  <c r="E49" i="40"/>
  <c r="H30" i="22" s="1"/>
  <c r="D49" i="40"/>
  <c r="G30" i="22" s="1"/>
  <c r="F48" i="40"/>
  <c r="F47" i="40"/>
  <c r="F46" i="40"/>
  <c r="F45" i="40"/>
  <c r="F44" i="40"/>
  <c r="F43" i="40"/>
  <c r="F42" i="40"/>
  <c r="F41" i="40"/>
  <c r="F40" i="40"/>
  <c r="F39" i="40"/>
  <c r="F38" i="40"/>
  <c r="F37" i="40"/>
  <c r="F36" i="40"/>
  <c r="F35" i="40"/>
  <c r="F34" i="40"/>
  <c r="D22" i="40"/>
  <c r="H27" i="22" s="1"/>
  <c r="D17" i="40"/>
  <c r="E27" i="38"/>
  <c r="H28" i="22" s="1"/>
  <c r="E20" i="38"/>
  <c r="D20" i="38"/>
  <c r="D31" i="38" s="1"/>
  <c r="E79" i="37"/>
  <c r="H32" i="22" s="1"/>
  <c r="D79" i="37"/>
  <c r="G32" i="22" s="1"/>
  <c r="F65" i="37"/>
  <c r="F66" i="37"/>
  <c r="F67" i="37"/>
  <c r="F68" i="37"/>
  <c r="F69" i="37"/>
  <c r="F70" i="37"/>
  <c r="F71" i="37"/>
  <c r="F72" i="37"/>
  <c r="F73" i="37"/>
  <c r="F74" i="37"/>
  <c r="F75" i="37"/>
  <c r="F76" i="37"/>
  <c r="F77" i="37"/>
  <c r="F78" i="37"/>
  <c r="F64" i="37"/>
  <c r="E29" i="37"/>
  <c r="H26" i="22" s="1"/>
  <c r="D29" i="37"/>
  <c r="G26" i="22" s="1"/>
  <c r="F15" i="37"/>
  <c r="F16" i="37"/>
  <c r="F17" i="37"/>
  <c r="F18" i="37"/>
  <c r="F19" i="37"/>
  <c r="F20" i="37"/>
  <c r="F21" i="37"/>
  <c r="F22" i="37"/>
  <c r="F23" i="37"/>
  <c r="F24" i="37"/>
  <c r="F25" i="37"/>
  <c r="F26" i="37"/>
  <c r="F27" i="37"/>
  <c r="F28" i="37"/>
  <c r="F14" i="37"/>
  <c r="E23" i="31"/>
  <c r="E20" i="29"/>
  <c r="D20" i="29"/>
  <c r="E14" i="29"/>
  <c r="E15" i="29" s="1"/>
  <c r="I29" i="22"/>
  <c r="I30" i="22" l="1"/>
  <c r="F21" i="22"/>
  <c r="F23" i="22" s="1"/>
  <c r="F34" i="22" s="1"/>
  <c r="C14" i="22"/>
  <c r="I31" i="22"/>
  <c r="I26" i="22"/>
  <c r="I32" i="22"/>
  <c r="H33" i="22"/>
  <c r="F29" i="37"/>
  <c r="D23" i="40"/>
  <c r="G27" i="22"/>
  <c r="F49" i="40"/>
  <c r="E31" i="38"/>
  <c r="G28" i="22"/>
  <c r="I28" i="22" s="1"/>
  <c r="E21" i="29"/>
  <c r="E39" i="30" s="1"/>
  <c r="E40" i="30" s="1"/>
  <c r="E43" i="30" s="1"/>
  <c r="F79" i="37"/>
  <c r="F54" i="37"/>
  <c r="E17" i="31" l="1"/>
  <c r="D13" i="29"/>
  <c r="D14" i="29" s="1"/>
  <c r="D15" i="29" s="1"/>
  <c r="D21" i="29" s="1"/>
  <c r="I27" i="22"/>
  <c r="I33" i="22" s="1"/>
  <c r="G33" i="22"/>
  <c r="E18" i="31"/>
  <c r="E20" i="31" s="1"/>
  <c r="E24" i="31" s="1"/>
  <c r="H34" i="22"/>
  <c r="D38" i="31" l="1"/>
  <c r="D39" i="31" s="1"/>
  <c r="D39" i="30"/>
  <c r="D17" i="31"/>
  <c r="D18" i="31" s="1"/>
  <c r="D20" i="31" s="1"/>
  <c r="G12" i="22" l="1"/>
  <c r="I12" i="22" s="1"/>
  <c r="G11" i="22"/>
  <c r="I11" i="22" s="1"/>
  <c r="G15" i="22"/>
  <c r="I15" i="22" s="1"/>
  <c r="G14" i="22"/>
  <c r="I14" i="22" s="1"/>
  <c r="G13" i="22"/>
  <c r="I13" i="22" s="1"/>
  <c r="D40" i="30"/>
  <c r="G19" i="22"/>
  <c r="I19" i="22" s="1"/>
  <c r="D24" i="31"/>
  <c r="G20" i="22"/>
  <c r="I20" i="22" s="1"/>
  <c r="D43" i="31"/>
  <c r="D43" i="30" l="1"/>
  <c r="G16" i="22"/>
  <c r="I16" i="22" l="1"/>
  <c r="G21" i="22"/>
  <c r="G34" i="22" s="1"/>
  <c r="I21" i="22" l="1"/>
  <c r="I34" i="22" s="1"/>
  <c r="G23" i="22"/>
  <c r="I23" i="22" l="1"/>
</calcChain>
</file>

<file path=xl/sharedStrings.xml><?xml version="1.0" encoding="utf-8"?>
<sst xmlns="http://schemas.openxmlformats.org/spreadsheetml/2006/main" count="271" uniqueCount="186">
  <si>
    <t>Research</t>
  </si>
  <si>
    <t>Section 1: Costs</t>
  </si>
  <si>
    <t>Community health improvement services</t>
  </si>
  <si>
    <t>Health professions education</t>
  </si>
  <si>
    <t>Community benefit operations</t>
  </si>
  <si>
    <t>Subsidized health services</t>
  </si>
  <si>
    <t>Cash and in-kind contributions to other community groups</t>
  </si>
  <si>
    <t>Community building activities</t>
  </si>
  <si>
    <t>Patient Visits</t>
  </si>
  <si>
    <t>Direct offsetting revenue</t>
  </si>
  <si>
    <t>Net community benefit expense (B-C)</t>
  </si>
  <si>
    <t>Total community benefit expense</t>
  </si>
  <si>
    <t>Encounters</t>
  </si>
  <si>
    <t>Total Community Benefit Expense</t>
  </si>
  <si>
    <t>Amount</t>
  </si>
  <si>
    <t>Sample</t>
  </si>
  <si>
    <t>Patient Care Cost</t>
  </si>
  <si>
    <t>Less: Adjustments</t>
  </si>
  <si>
    <t>Patient Care Charges</t>
  </si>
  <si>
    <t>Charity Care Worksheet</t>
  </si>
  <si>
    <t>Calculation of Charity Care at Cost</t>
  </si>
  <si>
    <t>Gross patient charges</t>
  </si>
  <si>
    <t>Medicaid Worksheet</t>
  </si>
  <si>
    <t>Calculation of Unreimbursed Costs of Medicaid Programs</t>
  </si>
  <si>
    <t>Direct Offsetting Revenue</t>
  </si>
  <si>
    <t>Phone Number:</t>
  </si>
  <si>
    <t>Email:</t>
  </si>
  <si>
    <t>Name of Person Completing This Form:</t>
  </si>
  <si>
    <t>CCR Worksheet</t>
  </si>
  <si>
    <t>Patient Care Cost-to-Charge Ratio Calculation</t>
  </si>
  <si>
    <t>Title:</t>
  </si>
  <si>
    <t>Reviewed By:</t>
  </si>
  <si>
    <t>Other Community Benefits</t>
  </si>
  <si>
    <t>Charity Care Costs</t>
  </si>
  <si>
    <t>Unreimbursed Costs of Public Programs:</t>
  </si>
  <si>
    <t>Total 100% Charity Care Provided</t>
  </si>
  <si>
    <t xml:space="preserve">Total Charity Care Patients Served </t>
  </si>
  <si>
    <t xml:space="preserve">Total Charity Care Gross Charges </t>
  </si>
  <si>
    <t>Complete Worksheet even if your hospital is using cost accounting systems</t>
  </si>
  <si>
    <t>Community Health Improvement Services</t>
  </si>
  <si>
    <t>Community Benefit Operations</t>
  </si>
  <si>
    <t>Net Community Benefit Expense</t>
  </si>
  <si>
    <t>Total Community Health Improvement Service Expense</t>
  </si>
  <si>
    <t>Total Community Benefit Operations Expense</t>
  </si>
  <si>
    <t>Input data</t>
  </si>
  <si>
    <t>Computed Field</t>
  </si>
  <si>
    <t>Health Professions Education</t>
  </si>
  <si>
    <t>Number of Professionals</t>
  </si>
  <si>
    <t>Expense</t>
  </si>
  <si>
    <t>Medical Students</t>
  </si>
  <si>
    <t>Interns, Residents and Fellows</t>
  </si>
  <si>
    <t>Nurses</t>
  </si>
  <si>
    <t>Other allied health professional students</t>
  </si>
  <si>
    <t>Continuing health professions education</t>
  </si>
  <si>
    <t>Total Health Professions Education Expense</t>
  </si>
  <si>
    <t>Revenue</t>
  </si>
  <si>
    <t>Medicare reimbursement for direct GME</t>
  </si>
  <si>
    <t>Medicaid reimbursement for direct GME</t>
  </si>
  <si>
    <t>Continuing health professions education reimbursement/tuition</t>
  </si>
  <si>
    <t>Other revenue</t>
  </si>
  <si>
    <t>Total Direct Offsetting Revenue</t>
  </si>
  <si>
    <t>Total Net Health Professions Education Expense</t>
  </si>
  <si>
    <t>Cash and In-Kind Contributions</t>
  </si>
  <si>
    <t>Direct Costs</t>
  </si>
  <si>
    <t>Indirect Costs</t>
  </si>
  <si>
    <t>Total Research Expense</t>
  </si>
  <si>
    <t>Licensing fees and royalties</t>
  </si>
  <si>
    <t>Net Cash and In-Kind</t>
  </si>
  <si>
    <t>Contributions</t>
  </si>
  <si>
    <t>Total Cash and In-kind Contributions</t>
  </si>
  <si>
    <t>Offsetting Revenue</t>
  </si>
  <si>
    <t>Community Building Activities</t>
  </si>
  <si>
    <t>Fiscal Year: 2020</t>
  </si>
  <si>
    <t>Hospital Name:</t>
  </si>
  <si>
    <t>Hospital System:</t>
  </si>
  <si>
    <t>Reporting Period:</t>
  </si>
  <si>
    <t>Contact Information:</t>
  </si>
  <si>
    <t>1a</t>
  </si>
  <si>
    <t>2a</t>
  </si>
  <si>
    <t>1b</t>
  </si>
  <si>
    <t>2b</t>
  </si>
  <si>
    <t>3b</t>
  </si>
  <si>
    <t>4b</t>
  </si>
  <si>
    <t>1c</t>
  </si>
  <si>
    <t>2c</t>
  </si>
  <si>
    <t>Amount of gross Medicaid patient charges written off as charity care</t>
  </si>
  <si>
    <t>Number of Medicaid patients provided charity care</t>
  </si>
  <si>
    <t>Number of Medicaid patients provided 100% charity care</t>
  </si>
  <si>
    <t>5b</t>
  </si>
  <si>
    <t>Amount of gross Medicare patient charges written off as charity care</t>
  </si>
  <si>
    <t>Number of Medicare patients provided charity care</t>
  </si>
  <si>
    <t>Number of Medicare patients provided 100% charity care</t>
  </si>
  <si>
    <t>3a</t>
  </si>
  <si>
    <t>3c</t>
  </si>
  <si>
    <t>Amount of gross Commercial patient charges written off as charity care</t>
  </si>
  <si>
    <t>Number of Commercial patients provided charity care</t>
  </si>
  <si>
    <t>4a</t>
  </si>
  <si>
    <t>4c</t>
  </si>
  <si>
    <t>Amount of gross Uninsured patient charges written off as charity care</t>
  </si>
  <si>
    <t>Number of Uninsured patients provided charity care</t>
  </si>
  <si>
    <t>Number of Uninsured patients provided 100% charity care</t>
  </si>
  <si>
    <t>5a</t>
  </si>
  <si>
    <t>5c</t>
  </si>
  <si>
    <t>Amount of gross Other Payor patient charges written off as charity care</t>
  </si>
  <si>
    <t>Number of Other Payor patients provided charity care</t>
  </si>
  <si>
    <t>Number of Other Payor patients provided 100% charity care</t>
  </si>
  <si>
    <t>Other revenue (Ex: HRA payments, Provider Tax Reimbursement, Qualified Directed Payments)</t>
  </si>
  <si>
    <t>Total operating expense</t>
  </si>
  <si>
    <t>Non-patient care activities</t>
  </si>
  <si>
    <t>Medicaid provider taxes, fees, or assessments</t>
  </si>
  <si>
    <t xml:space="preserve">Total adjustments </t>
  </si>
  <si>
    <t xml:space="preserve">Adjusted patient care cost </t>
  </si>
  <si>
    <t>Adjusted patient care charges (subtract line 9 from line 8)</t>
  </si>
  <si>
    <t>Cost to Charge Ration</t>
  </si>
  <si>
    <t>Direct off-setting revenue for Medicaid patient community benefit</t>
  </si>
  <si>
    <t>1d</t>
  </si>
  <si>
    <t>2d</t>
  </si>
  <si>
    <t>Direct off-setting revenue for Medicare patient community benefit</t>
  </si>
  <si>
    <t>3d</t>
  </si>
  <si>
    <t>Direct off-setting revenue for Commercial patient community benefit</t>
  </si>
  <si>
    <t>4d</t>
  </si>
  <si>
    <t>Direct off-setting revenue for Uninsured patient community benefit</t>
  </si>
  <si>
    <t>5d</t>
  </si>
  <si>
    <t>Direct off-setting revenue for Other Payor patient community benefit</t>
  </si>
  <si>
    <t>Total Charity Care</t>
  </si>
  <si>
    <t>Total Direct off-setting revenue</t>
  </si>
  <si>
    <t>Revenues from uncompensated care pools or programs, if any.</t>
  </si>
  <si>
    <t xml:space="preserve">Net community benefit expense </t>
  </si>
  <si>
    <t>Bad debt expense (If included as total operating expense)</t>
  </si>
  <si>
    <t>Patient care cost-to-charge ratio (divide line 7 by line 10; use this percentage on Charity Care, Medicaid, and other public program cost worksheets)</t>
  </si>
  <si>
    <t>Gross patient charges from Medicaid programs, including managed Medicaid and SCHIP</t>
  </si>
  <si>
    <t>Net patient service revenue from Medicaid programs, including managed Medicaid and SCHIP</t>
  </si>
  <si>
    <t>Medicaid Provider Taxes</t>
  </si>
  <si>
    <t>Total Medicaid Expenses</t>
  </si>
  <si>
    <t xml:space="preserve">Total direct offsetting revenue </t>
  </si>
  <si>
    <t>Cost-to-charge ratio</t>
  </si>
  <si>
    <t>Medicaid Expenses</t>
  </si>
  <si>
    <t>Other Public Payer Worksheet</t>
  </si>
  <si>
    <t>Calculation of Unreimbursed Costs of Other Public Payers</t>
  </si>
  <si>
    <t>Number of other public payer patients, excluding Medicare and Medicaid</t>
  </si>
  <si>
    <t>Gross patient charges from Other Public Payers, excluding Medicare and Medicaid</t>
  </si>
  <si>
    <t>Total Other Public Payer Expenses</t>
  </si>
  <si>
    <t>Net patient service revenue from Other Public Payers, excluding Medicare and Medicaid</t>
  </si>
  <si>
    <t>Other revenue related to services provided to Other Public Payers</t>
  </si>
  <si>
    <t>Community benefit expenses from services not related to patient care</t>
  </si>
  <si>
    <t>Gross charges for community benefit programs not related to patient care</t>
  </si>
  <si>
    <t xml:space="preserve">Note: If net community benefit expense is negative, indicating a gain, do to report results on form CBR-1, as gains are not reportable. </t>
  </si>
  <si>
    <t>Main Hospital Information</t>
  </si>
  <si>
    <t>Clinic Name</t>
  </si>
  <si>
    <t>Clinic City</t>
  </si>
  <si>
    <t>Clinic Zip</t>
  </si>
  <si>
    <t>Financial Assistance Policy</t>
  </si>
  <si>
    <t>Clinic Address</t>
  </si>
  <si>
    <t>Non-Profit</t>
  </si>
  <si>
    <t>Included in Hospital Financial reports</t>
  </si>
  <si>
    <t>Affiliated Clinic Information and Financial Assistance Policy Attestation</t>
  </si>
  <si>
    <t>Cite the identified need or strategy from CHNA/CHIP if applicable</t>
  </si>
  <si>
    <t>Other applicable health profession education expenses</t>
  </si>
  <si>
    <t xml:space="preserve">Cost-to-charge ratio </t>
  </si>
  <si>
    <t>Total Charity Care Cost</t>
  </si>
  <si>
    <t>Cost Accounting Option</t>
  </si>
  <si>
    <t>Net community benefit expense</t>
  </si>
  <si>
    <t>Other Community Benefits Total</t>
  </si>
  <si>
    <t>Community Benefits Totals</t>
  </si>
  <si>
    <t>Commercial Charity Care</t>
  </si>
  <si>
    <t>Self Pay Charity Care</t>
  </si>
  <si>
    <t>Other Payor Charity Care</t>
  </si>
  <si>
    <t>Medicare Charity Care</t>
  </si>
  <si>
    <t>Medicaid Charity Care</t>
  </si>
  <si>
    <t>Medicaid/Managed Medicaid</t>
  </si>
  <si>
    <t>Line</t>
  </si>
  <si>
    <t>Subsidized Health Services</t>
  </si>
  <si>
    <t>Number patient encounters for subsidized health services</t>
  </si>
  <si>
    <t>Net patient service revenue from subsidized health services</t>
  </si>
  <si>
    <t>Grants, subsidies or other sources of revenue that support subsidized health services</t>
  </si>
  <si>
    <t>Unreimbursed Costs of Medicaid</t>
  </si>
  <si>
    <t>Unreimbursed Costs of Other Public Payers</t>
  </si>
  <si>
    <t>Total expenses, excluding losses to Medicaid, Medicare, Charity Care or other public payers</t>
  </si>
  <si>
    <t>Number of Medicaid patients, including managed Medicaid and SCHIP</t>
  </si>
  <si>
    <t>Other public programs</t>
  </si>
  <si>
    <t>Percentage of Charity Care at 100%</t>
  </si>
  <si>
    <t>Public Programs Total</t>
  </si>
  <si>
    <t>Type of accounting system used for this reporting</t>
  </si>
  <si>
    <t>Total Unreimbursed Care</t>
  </si>
  <si>
    <t>Health Professions Education Expenses</t>
  </si>
  <si>
    <t>Number of Commercial patients provided 100% charity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</si>
</sst>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0.0%"/>
    <numFmt numFmtId="165" formatCode="_(* #,##0_);_(* \(#,##0\);_(* &quot;-&quot;??_);_(@_)"/>
    <numFmt numFmtId="166" formatCode="&quot;$&quot;#,##0"/>
  </numFmts>
  <fonts count="31" x14ac:knownFonts="1">
    <font>
      <sz val="10"/>
      <name val="Arial"/>
    </font>
    <font>
      <sz val="10"/>
      <name val="Arial"/>
      <family val="2"/>
    </font>
    <font>
      <sz val="8"/>
      <name val="Arial"/>
      <family val="2"/>
    </font>
    <font>
      <b/>
      <sz val="14"/>
      <name val="Arial"/>
      <family val="2"/>
    </font>
    <font>
      <b/>
      <sz val="18"/>
      <name val="Arial"/>
      <family val="2"/>
    </font>
    <font>
      <sz val="10"/>
      <name val="Arial"/>
      <family val="2"/>
    </font>
    <font>
      <sz val="12"/>
      <name val="Arial"/>
      <family val="2"/>
    </font>
    <font>
      <b/>
      <sz val="10"/>
      <name val="Arial"/>
      <family val="2"/>
    </font>
    <font>
      <u/>
      <sz val="10"/>
      <name val="Arial"/>
      <family val="2"/>
    </font>
    <font>
      <sz val="10"/>
      <name val="Franklin Gothic Book"/>
      <family val="2"/>
    </font>
    <font>
      <b/>
      <sz val="14"/>
      <name val="Franklin Gothic Book"/>
      <family val="2"/>
    </font>
    <font>
      <b/>
      <sz val="18"/>
      <name val="Leelawadee"/>
      <family val="2"/>
    </font>
    <font>
      <sz val="12"/>
      <name val="Leelawadee"/>
      <family val="2"/>
    </font>
    <font>
      <b/>
      <sz val="14"/>
      <name val="Leelawadee"/>
      <family val="2"/>
    </font>
    <font>
      <sz val="14"/>
      <name val="Leelawadee"/>
      <family val="2"/>
    </font>
    <font>
      <sz val="10"/>
      <name val="Leelawadee"/>
      <family val="2"/>
    </font>
    <font>
      <b/>
      <sz val="12"/>
      <name val="Leelawadee"/>
      <family val="2"/>
    </font>
    <font>
      <b/>
      <sz val="20"/>
      <name val="Leelawadee"/>
      <family val="2"/>
    </font>
    <font>
      <b/>
      <sz val="10"/>
      <name val="Leelawadee"/>
      <family val="2"/>
    </font>
    <font>
      <b/>
      <u/>
      <sz val="10"/>
      <name val="Leelawadee"/>
      <family val="2"/>
    </font>
    <font>
      <sz val="10"/>
      <color rgb="FFFF0000"/>
      <name val="Leelawadee"/>
      <family val="2"/>
    </font>
    <font>
      <sz val="12"/>
      <color indexed="10"/>
      <name val="Leelawadee"/>
      <family val="2"/>
    </font>
    <font>
      <b/>
      <sz val="10"/>
      <color rgb="FFFF0000"/>
      <name val="Leelawadee"/>
      <family val="2"/>
    </font>
    <font>
      <sz val="12"/>
      <name val="Leelawadee"/>
    </font>
    <font>
      <i/>
      <sz val="12"/>
      <name val="Leelawadee"/>
      <family val="2"/>
    </font>
    <font>
      <i/>
      <sz val="10"/>
      <name val="Arial"/>
      <family val="2"/>
    </font>
    <font>
      <b/>
      <i/>
      <sz val="12"/>
      <name val="Leelawadee"/>
      <family val="2"/>
    </font>
    <font>
      <sz val="10"/>
      <color rgb="FFFF0000"/>
      <name val="Arial"/>
      <family val="2"/>
    </font>
    <font>
      <u/>
      <sz val="10"/>
      <color theme="10"/>
      <name val="Arial"/>
    </font>
    <font>
      <u/>
      <sz val="12"/>
      <color theme="10"/>
      <name val="Arial"/>
      <family val="2"/>
    </font>
    <font>
      <sz val="8"/>
      <color rgb="FF000000"/>
      <name val="Segoe UI"/>
      <family val="2"/>
    </font>
  </fonts>
  <fills count="18">
    <fill>
      <patternFill patternType="none"/>
    </fill>
    <fill>
      <patternFill patternType="gray125"/>
    </fill>
    <fill>
      <patternFill patternType="solid">
        <fgColor rgb="FFDAEEF3"/>
        <bgColor indexed="64"/>
      </patternFill>
    </fill>
    <fill>
      <patternFill patternType="solid">
        <fgColor theme="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rgb="FFF79646"/>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0" tint="-4.9989318521683403E-2"/>
        <bgColor indexed="64"/>
      </patternFill>
    </fill>
  </fills>
  <borders count="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9">
    <xf numFmtId="0" fontId="0" fillId="0" borderId="0"/>
    <xf numFmtId="43" fontId="1"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cellStyleXfs>
  <cellXfs count="446">
    <xf numFmtId="0" fontId="0" fillId="0" borderId="0" xfId="0"/>
    <xf numFmtId="0" fontId="0" fillId="0" borderId="0" xfId="0" applyFill="1" applyBorder="1"/>
    <xf numFmtId="0" fontId="0" fillId="0" borderId="0" xfId="0" applyFill="1"/>
    <xf numFmtId="0" fontId="0" fillId="0" borderId="0" xfId="0" applyProtection="1">
      <protection locked="0"/>
    </xf>
    <xf numFmtId="0" fontId="6" fillId="0" borderId="0" xfId="0" applyFont="1" applyAlignment="1">
      <alignment horizontal="center" vertical="center"/>
    </xf>
    <xf numFmtId="0" fontId="5" fillId="0" borderId="0" xfId="5"/>
    <xf numFmtId="0" fontId="5" fillId="0" borderId="0" xfId="5" applyFill="1"/>
    <xf numFmtId="0" fontId="5" fillId="0" borderId="0" xfId="5" applyBorder="1"/>
    <xf numFmtId="3" fontId="5" fillId="0" borderId="0" xfId="5" applyNumberFormat="1" applyFill="1"/>
    <xf numFmtId="0" fontId="8" fillId="0" borderId="0" xfId="5" applyFont="1" applyAlignment="1">
      <alignment horizontal="center"/>
    </xf>
    <xf numFmtId="9" fontId="5" fillId="0" borderId="0" xfId="5" applyNumberFormat="1" applyFill="1"/>
    <xf numFmtId="0" fontId="8" fillId="0" borderId="0" xfId="5" applyFont="1" applyFill="1" applyAlignment="1">
      <alignment horizontal="center"/>
    </xf>
    <xf numFmtId="3" fontId="5" fillId="0" borderId="0" xfId="5" applyNumberFormat="1"/>
    <xf numFmtId="10" fontId="0" fillId="0" borderId="0" xfId="7" applyNumberFormat="1" applyFont="1"/>
    <xf numFmtId="0" fontId="0" fillId="6" borderId="0" xfId="0" applyFill="1"/>
    <xf numFmtId="0" fontId="7" fillId="6" borderId="10" xfId="5" applyFont="1" applyFill="1" applyBorder="1"/>
    <xf numFmtId="0" fontId="0" fillId="6" borderId="0" xfId="0" applyFill="1" applyAlignment="1">
      <alignment horizontal="center" vertical="center"/>
    </xf>
    <xf numFmtId="0" fontId="0" fillId="6" borderId="0" xfId="0" applyFill="1" applyBorder="1"/>
    <xf numFmtId="0" fontId="0" fillId="6" borderId="0" xfId="0" applyFill="1" applyBorder="1" applyAlignment="1">
      <alignment horizontal="center" vertical="center"/>
    </xf>
    <xf numFmtId="0" fontId="1" fillId="6" borderId="0" xfId="0" applyFont="1" applyFill="1" applyBorder="1" applyAlignment="1">
      <alignment vertical="center"/>
    </xf>
    <xf numFmtId="0" fontId="0" fillId="6" borderId="0" xfId="0" applyFill="1" applyBorder="1" applyAlignment="1">
      <alignment vertical="top" wrapText="1"/>
    </xf>
    <xf numFmtId="0" fontId="7" fillId="6" borderId="0" xfId="0" applyFont="1" applyFill="1" applyBorder="1" applyAlignment="1">
      <alignment vertical="center"/>
    </xf>
    <xf numFmtId="0" fontId="9" fillId="0" borderId="0" xfId="0" applyFont="1"/>
    <xf numFmtId="0" fontId="10" fillId="0" borderId="0" xfId="0" applyFont="1"/>
    <xf numFmtId="0" fontId="0" fillId="0" borderId="0" xfId="0" applyBorder="1"/>
    <xf numFmtId="0" fontId="12" fillId="0" borderId="26" xfId="0" applyFont="1" applyFill="1" applyBorder="1" applyAlignment="1">
      <alignment horizontal="center" vertical="center"/>
    </xf>
    <xf numFmtId="0" fontId="12" fillId="0" borderId="30" xfId="0" applyFont="1" applyFill="1" applyBorder="1" applyAlignment="1">
      <alignment horizontal="center" vertical="center"/>
    </xf>
    <xf numFmtId="0" fontId="15" fillId="0" borderId="0" xfId="0" applyFont="1" applyFill="1" applyBorder="1"/>
    <xf numFmtId="0" fontId="15" fillId="0" borderId="18" xfId="0" applyFont="1" applyFill="1" applyBorder="1"/>
    <xf numFmtId="0" fontId="15" fillId="0" borderId="0" xfId="0" applyFont="1" applyBorder="1"/>
    <xf numFmtId="165" fontId="15" fillId="0" borderId="0" xfId="1" applyNumberFormat="1" applyFont="1" applyFill="1" applyBorder="1" applyAlignment="1">
      <alignment wrapText="1"/>
    </xf>
    <xf numFmtId="0" fontId="15" fillId="0" borderId="1" xfId="0" applyFont="1" applyFill="1" applyBorder="1" applyAlignment="1">
      <alignment wrapText="1"/>
    </xf>
    <xf numFmtId="0" fontId="12" fillId="0" borderId="29" xfId="0" applyFont="1" applyFill="1" applyBorder="1" applyAlignment="1">
      <alignment horizontal="center" vertical="center"/>
    </xf>
    <xf numFmtId="166" fontId="15" fillId="0" borderId="0" xfId="0" applyNumberFormat="1" applyFont="1" applyFill="1" applyBorder="1" applyAlignment="1">
      <alignment wrapText="1"/>
    </xf>
    <xf numFmtId="0" fontId="12" fillId="0" borderId="31" xfId="0" applyFont="1" applyFill="1" applyBorder="1" applyAlignment="1">
      <alignment horizontal="center" vertical="center"/>
    </xf>
    <xf numFmtId="0" fontId="12" fillId="0" borderId="33" xfId="0" applyFont="1" applyFill="1" applyBorder="1" applyAlignment="1">
      <alignment horizontal="center" vertical="center"/>
    </xf>
    <xf numFmtId="0" fontId="15" fillId="0" borderId="16" xfId="0" applyFont="1" applyFill="1" applyBorder="1"/>
    <xf numFmtId="0" fontId="12" fillId="0" borderId="0" xfId="0" applyFont="1" applyFill="1" applyAlignment="1">
      <alignment horizontal="center" vertical="center"/>
    </xf>
    <xf numFmtId="0" fontId="15" fillId="0" borderId="0" xfId="0" applyFont="1"/>
    <xf numFmtId="165" fontId="15" fillId="0" borderId="0" xfId="1" applyNumberFormat="1" applyFont="1" applyFill="1" applyBorder="1" applyAlignment="1">
      <alignment vertical="top"/>
    </xf>
    <xf numFmtId="44" fontId="15" fillId="0" borderId="0" xfId="3" applyFont="1" applyFill="1" applyBorder="1" applyAlignment="1">
      <alignment vertical="top"/>
    </xf>
    <xf numFmtId="0" fontId="15" fillId="0" borderId="0" xfId="0" applyFont="1" applyFill="1"/>
    <xf numFmtId="0" fontId="16" fillId="0" borderId="0" xfId="0" applyFont="1" applyAlignment="1">
      <alignment horizontal="center" vertical="center"/>
    </xf>
    <xf numFmtId="0" fontId="16" fillId="0" borderId="0" xfId="0" applyFont="1" applyAlignment="1">
      <alignment horizontal="left" vertical="center"/>
    </xf>
    <xf numFmtId="0" fontId="17" fillId="6" borderId="0" xfId="5" applyFont="1" applyFill="1" applyBorder="1"/>
    <xf numFmtId="0" fontId="15" fillId="6" borderId="0" xfId="0" applyFont="1" applyFill="1"/>
    <xf numFmtId="0" fontId="19" fillId="6" borderId="0" xfId="5" applyFont="1" applyFill="1" applyBorder="1"/>
    <xf numFmtId="0" fontId="18" fillId="5" borderId="0" xfId="0" applyFont="1" applyFill="1" applyAlignment="1">
      <alignment horizontal="center" vertical="center"/>
    </xf>
    <xf numFmtId="0" fontId="18" fillId="3" borderId="0" xfId="0" applyFont="1" applyFill="1" applyAlignment="1">
      <alignment horizontal="center" vertical="center"/>
    </xf>
    <xf numFmtId="0" fontId="20" fillId="6" borderId="0" xfId="0" applyFont="1" applyFill="1"/>
    <xf numFmtId="0" fontId="13" fillId="0" borderId="23" xfId="0" applyFont="1" applyFill="1" applyBorder="1" applyAlignment="1">
      <alignment horizontal="center" vertical="center"/>
    </xf>
    <xf numFmtId="0" fontId="13" fillId="0" borderId="35" xfId="0" applyFont="1" applyFill="1" applyBorder="1" applyAlignment="1">
      <alignment horizontal="center" vertical="center"/>
    </xf>
    <xf numFmtId="0" fontId="16" fillId="0" borderId="3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5" fillId="6" borderId="29" xfId="0" applyFont="1" applyFill="1" applyBorder="1" applyAlignment="1">
      <alignment horizontal="center"/>
    </xf>
    <xf numFmtId="0" fontId="15" fillId="6" borderId="2" xfId="0" applyFont="1" applyFill="1" applyBorder="1"/>
    <xf numFmtId="0" fontId="15" fillId="5" borderId="2" xfId="0" applyFont="1" applyFill="1" applyBorder="1"/>
    <xf numFmtId="0" fontId="15" fillId="3" borderId="28" xfId="0" applyFont="1" applyFill="1" applyBorder="1"/>
    <xf numFmtId="0" fontId="15" fillId="6" borderId="0" xfId="0" applyFont="1" applyFill="1" applyAlignment="1">
      <alignment horizontal="center" vertical="center"/>
    </xf>
    <xf numFmtId="0" fontId="15" fillId="3" borderId="37" xfId="0" applyFont="1" applyFill="1" applyBorder="1"/>
    <xf numFmtId="0" fontId="16" fillId="6" borderId="20" xfId="0" applyFont="1" applyFill="1" applyBorder="1"/>
    <xf numFmtId="0" fontId="15" fillId="3" borderId="20" xfId="0" applyFont="1" applyFill="1" applyBorder="1"/>
    <xf numFmtId="0" fontId="15" fillId="3" borderId="14" xfId="0" applyFont="1" applyFill="1" applyBorder="1"/>
    <xf numFmtId="0" fontId="15" fillId="6" borderId="0" xfId="0" applyFont="1" applyFill="1" applyBorder="1"/>
    <xf numFmtId="0" fontId="16" fillId="6" borderId="0" xfId="0" applyFont="1" applyFill="1" applyBorder="1"/>
    <xf numFmtId="0" fontId="15" fillId="5" borderId="28" xfId="0" applyFont="1" applyFill="1" applyBorder="1"/>
    <xf numFmtId="0" fontId="15" fillId="4" borderId="2" xfId="0" applyFont="1" applyFill="1" applyBorder="1"/>
    <xf numFmtId="0" fontId="15" fillId="6" borderId="33" xfId="0" applyFont="1" applyFill="1" applyBorder="1" applyAlignment="1">
      <alignment horizontal="center"/>
    </xf>
    <xf numFmtId="0" fontId="15" fillId="6" borderId="29"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0" xfId="0" applyFont="1" applyFill="1" applyBorder="1" applyAlignment="1">
      <alignment vertical="top" wrapText="1"/>
    </xf>
    <xf numFmtId="0" fontId="18" fillId="6" borderId="0" xfId="0" applyFont="1" applyFill="1" applyBorder="1" applyAlignment="1">
      <alignment vertical="center"/>
    </xf>
    <xf numFmtId="0" fontId="15" fillId="6" borderId="0" xfId="0" applyFont="1" applyFill="1" applyBorder="1" applyAlignment="1">
      <alignment vertical="center"/>
    </xf>
    <xf numFmtId="0" fontId="0" fillId="6" borderId="18" xfId="0" applyFill="1" applyBorder="1"/>
    <xf numFmtId="0" fontId="15" fillId="0" borderId="0" xfId="0" applyFont="1" applyFill="1" applyBorder="1" applyAlignment="1"/>
    <xf numFmtId="0" fontId="15" fillId="0" borderId="30" xfId="0" applyFont="1" applyFill="1" applyBorder="1" applyAlignment="1">
      <alignment vertical="center"/>
    </xf>
    <xf numFmtId="0" fontId="15" fillId="3" borderId="40" xfId="0" applyFont="1" applyFill="1" applyBorder="1"/>
    <xf numFmtId="0" fontId="15" fillId="6" borderId="31" xfId="0" applyFont="1" applyFill="1" applyBorder="1" applyAlignment="1">
      <alignment horizontal="center" vertical="center"/>
    </xf>
    <xf numFmtId="0" fontId="15" fillId="6" borderId="7" xfId="0" applyFont="1" applyFill="1" applyBorder="1"/>
    <xf numFmtId="0" fontId="15" fillId="5" borderId="7" xfId="0" applyFont="1" applyFill="1" applyBorder="1"/>
    <xf numFmtId="0" fontId="15" fillId="5" borderId="34" xfId="0" applyFont="1" applyFill="1" applyBorder="1"/>
    <xf numFmtId="0" fontId="16" fillId="0" borderId="22"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4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5" fillId="4" borderId="7" xfId="0" applyFont="1" applyFill="1" applyBorder="1"/>
    <xf numFmtId="0" fontId="12" fillId="0" borderId="41" xfId="0" applyFont="1" applyFill="1" applyBorder="1" applyAlignment="1">
      <alignment horizontal="center" vertical="center"/>
    </xf>
    <xf numFmtId="0" fontId="16" fillId="0" borderId="42" xfId="0" applyFont="1" applyFill="1" applyBorder="1" applyAlignment="1">
      <alignment horizontal="center" vertical="center"/>
    </xf>
    <xf numFmtId="0" fontId="16" fillId="0" borderId="43" xfId="0" applyFont="1" applyFill="1" applyBorder="1" applyAlignment="1">
      <alignment horizontal="center" vertical="center"/>
    </xf>
    <xf numFmtId="0" fontId="15" fillId="3" borderId="34" xfId="0" applyFont="1" applyFill="1" applyBorder="1"/>
    <xf numFmtId="0" fontId="18" fillId="6" borderId="20" xfId="0" applyFont="1" applyFill="1" applyBorder="1"/>
    <xf numFmtId="0" fontId="15" fillId="6" borderId="38" xfId="0" applyFont="1" applyFill="1" applyBorder="1" applyAlignment="1">
      <alignment horizontal="center"/>
    </xf>
    <xf numFmtId="0" fontId="15" fillId="6" borderId="35" xfId="0" applyFont="1" applyFill="1" applyBorder="1"/>
    <xf numFmtId="0" fontId="15" fillId="5" borderId="36" xfId="0" applyFont="1" applyFill="1" applyBorder="1"/>
    <xf numFmtId="0" fontId="0" fillId="0" borderId="30" xfId="0" applyBorder="1"/>
    <xf numFmtId="0" fontId="0" fillId="0" borderId="18" xfId="0" applyBorder="1"/>
    <xf numFmtId="0" fontId="18" fillId="0" borderId="0" xfId="5" applyFont="1" applyBorder="1"/>
    <xf numFmtId="0" fontId="15" fillId="0" borderId="0" xfId="5" applyFont="1" applyBorder="1"/>
    <xf numFmtId="0" fontId="12" fillId="0" borderId="0" xfId="5" applyFont="1" applyBorder="1"/>
    <xf numFmtId="0" fontId="16" fillId="0" borderId="0" xfId="5" applyFont="1" applyFill="1" applyBorder="1"/>
    <xf numFmtId="0" fontId="12" fillId="0" borderId="0" xfId="5" applyFont="1" applyFill="1" applyBorder="1"/>
    <xf numFmtId="0" fontId="21" fillId="0" borderId="0" xfId="5" applyFont="1" applyFill="1" applyBorder="1" applyAlignment="1">
      <alignment wrapText="1"/>
    </xf>
    <xf numFmtId="0" fontId="7" fillId="0" borderId="0" xfId="5" applyFont="1" applyBorder="1" applyAlignment="1">
      <alignment horizontal="left" wrapText="1"/>
    </xf>
    <xf numFmtId="164" fontId="5" fillId="0" borderId="0" xfId="5" applyNumberFormat="1" applyBorder="1"/>
    <xf numFmtId="0" fontId="17" fillId="0" borderId="0" xfId="5" applyFont="1" applyFill="1" applyBorder="1"/>
    <xf numFmtId="0" fontId="18" fillId="0" borderId="0" xfId="5" applyFont="1" applyFill="1" applyBorder="1"/>
    <xf numFmtId="0" fontId="15" fillId="0" borderId="0" xfId="5" applyFont="1" applyFill="1" applyBorder="1"/>
    <xf numFmtId="0" fontId="13" fillId="0" borderId="0" xfId="5" applyFont="1" applyFill="1" applyBorder="1"/>
    <xf numFmtId="0" fontId="15" fillId="0" borderId="0" xfId="5" applyFont="1" applyFill="1" applyBorder="1" applyAlignment="1">
      <alignment horizontal="center"/>
    </xf>
    <xf numFmtId="0" fontId="18" fillId="6" borderId="0" xfId="5" applyFont="1" applyFill="1" applyBorder="1"/>
    <xf numFmtId="6" fontId="12" fillId="7" borderId="7" xfId="3" applyNumberFormat="1" applyFont="1" applyFill="1" applyBorder="1" applyAlignment="1" applyProtection="1">
      <alignment horizontal="center" vertical="center"/>
      <protection locked="0"/>
    </xf>
    <xf numFmtId="6" fontId="12" fillId="7" borderId="2" xfId="3" applyNumberFormat="1" applyFont="1" applyFill="1" applyBorder="1" applyAlignment="1" applyProtection="1">
      <alignment horizontal="center" vertical="center"/>
      <protection locked="0"/>
    </xf>
    <xf numFmtId="6" fontId="16" fillId="7" borderId="20" xfId="3" applyNumberFormat="1" applyFont="1" applyFill="1" applyBorder="1" applyAlignment="1" applyProtection="1">
      <alignment horizontal="center" vertical="center"/>
      <protection locked="0"/>
    </xf>
    <xf numFmtId="6" fontId="12" fillId="7" borderId="2" xfId="3" quotePrefix="1" applyNumberFormat="1" applyFont="1" applyFill="1" applyBorder="1" applyAlignment="1" applyProtection="1">
      <alignment horizontal="center" vertical="center"/>
    </xf>
    <xf numFmtId="165" fontId="12" fillId="0" borderId="0" xfId="1" applyNumberFormat="1" applyFont="1" applyFill="1" applyBorder="1" applyAlignment="1" applyProtection="1">
      <alignment horizontal="center" vertical="center" wrapText="1"/>
      <protection locked="0"/>
    </xf>
    <xf numFmtId="6" fontId="12" fillId="0" borderId="0" xfId="3" applyNumberFormat="1" applyFont="1" applyFill="1" applyBorder="1" applyAlignment="1" applyProtection="1">
      <alignment horizontal="center" vertical="center"/>
      <protection locked="0"/>
    </xf>
    <xf numFmtId="6" fontId="12" fillId="7" borderId="2" xfId="3" quotePrefix="1" applyNumberFormat="1" applyFont="1" applyFill="1" applyBorder="1" applyAlignment="1" applyProtection="1">
      <alignment horizontal="center" vertical="center"/>
      <protection locked="0"/>
    </xf>
    <xf numFmtId="165" fontId="12" fillId="7" borderId="2" xfId="1" applyNumberFormat="1" applyFont="1" applyFill="1" applyBorder="1" applyAlignment="1" applyProtection="1">
      <alignment horizontal="center" vertical="center" wrapText="1"/>
    </xf>
    <xf numFmtId="3" fontId="12" fillId="0" borderId="36" xfId="5" applyNumberFormat="1" applyFont="1" applyFill="1" applyBorder="1"/>
    <xf numFmtId="3" fontId="12" fillId="0" borderId="28" xfId="5" applyNumberFormat="1" applyFont="1" applyFill="1" applyBorder="1"/>
    <xf numFmtId="0" fontId="16" fillId="0" borderId="21" xfId="5" applyFont="1" applyFill="1" applyBorder="1" applyAlignment="1">
      <alignment horizontal="center" vertical="center"/>
    </xf>
    <xf numFmtId="0" fontId="16" fillId="0" borderId="45" xfId="5" applyFont="1" applyFill="1" applyBorder="1" applyAlignment="1">
      <alignment horizontal="center" vertical="center"/>
    </xf>
    <xf numFmtId="0" fontId="1" fillId="0" borderId="38" xfId="5" applyFont="1" applyBorder="1" applyAlignment="1">
      <alignment horizontal="center" vertical="center"/>
    </xf>
    <xf numFmtId="0" fontId="1" fillId="0" borderId="29" xfId="5" applyFont="1" applyBorder="1" applyAlignment="1">
      <alignment horizontal="center" vertical="center"/>
    </xf>
    <xf numFmtId="0" fontId="5" fillId="0" borderId="38" xfId="5" applyBorder="1" applyAlignment="1">
      <alignment horizontal="center" vertical="center"/>
    </xf>
    <xf numFmtId="0" fontId="5" fillId="0" borderId="29" xfId="5" applyBorder="1" applyAlignment="1">
      <alignment horizontal="center" vertical="center"/>
    </xf>
    <xf numFmtId="0" fontId="5" fillId="0" borderId="33" xfId="5" applyBorder="1" applyAlignment="1">
      <alignment horizontal="center" vertical="center"/>
    </xf>
    <xf numFmtId="3" fontId="16" fillId="0" borderId="28" xfId="5" applyNumberFormat="1" applyFont="1" applyFill="1" applyBorder="1"/>
    <xf numFmtId="3" fontId="16" fillId="0" borderId="40" xfId="5" applyNumberFormat="1" applyFont="1" applyFill="1" applyBorder="1"/>
    <xf numFmtId="0" fontId="12" fillId="0" borderId="35" xfId="5" applyFont="1" applyFill="1" applyBorder="1" applyAlignment="1">
      <alignment horizontal="left" vertical="center"/>
    </xf>
    <xf numFmtId="0" fontId="12" fillId="0" borderId="2" xfId="5" applyFont="1" applyFill="1" applyBorder="1" applyAlignment="1">
      <alignment vertical="center"/>
    </xf>
    <xf numFmtId="0" fontId="12" fillId="0" borderId="41" xfId="5" applyFont="1" applyFill="1" applyBorder="1" applyAlignment="1">
      <alignment vertical="center"/>
    </xf>
    <xf numFmtId="0" fontId="16" fillId="0" borderId="20" xfId="5" applyFont="1" applyFill="1" applyBorder="1" applyAlignment="1">
      <alignment vertical="center" wrapText="1"/>
    </xf>
    <xf numFmtId="0" fontId="12" fillId="0" borderId="2" xfId="5" applyFont="1" applyFill="1" applyBorder="1" applyAlignment="1">
      <alignment vertical="center" wrapText="1"/>
    </xf>
    <xf numFmtId="0" fontId="12" fillId="0" borderId="7" xfId="5" applyFont="1" applyFill="1" applyBorder="1" applyAlignment="1">
      <alignment vertical="center"/>
    </xf>
    <xf numFmtId="0" fontId="16" fillId="0" borderId="41" xfId="5" applyFont="1" applyFill="1" applyBorder="1" applyAlignment="1">
      <alignment horizontal="center" vertical="center"/>
    </xf>
    <xf numFmtId="0" fontId="16" fillId="0" borderId="42" xfId="5" applyFont="1" applyFill="1" applyBorder="1" applyAlignment="1">
      <alignment horizontal="center" vertical="center"/>
    </xf>
    <xf numFmtId="0" fontId="12" fillId="0" borderId="38" xfId="5" applyFont="1" applyFill="1" applyBorder="1" applyAlignment="1">
      <alignment horizontal="center" vertical="center"/>
    </xf>
    <xf numFmtId="0" fontId="12" fillId="0" borderId="29" xfId="5" applyFont="1" applyFill="1" applyBorder="1" applyAlignment="1">
      <alignment horizontal="center" vertical="center"/>
    </xf>
    <xf numFmtId="0" fontId="12" fillId="0" borderId="29" xfId="5" applyFont="1" applyFill="1" applyBorder="1" applyAlignment="1">
      <alignment horizontal="center" vertical="center" wrapText="1"/>
    </xf>
    <xf numFmtId="0" fontId="12" fillId="0" borderId="33" xfId="5" applyFont="1" applyFill="1" applyBorder="1" applyAlignment="1">
      <alignment horizontal="center" vertical="center" wrapText="1"/>
    </xf>
    <xf numFmtId="0" fontId="17" fillId="0" borderId="0" xfId="5" applyFont="1" applyFill="1" applyBorder="1" applyAlignment="1">
      <alignment vertical="center"/>
    </xf>
    <xf numFmtId="0" fontId="13" fillId="0" borderId="0" xfId="5" applyFont="1" applyFill="1" applyBorder="1" applyAlignment="1">
      <alignment vertical="center"/>
    </xf>
    <xf numFmtId="0" fontId="22" fillId="0" borderId="0" xfId="5" applyFont="1" applyFill="1" applyBorder="1" applyAlignment="1">
      <alignment vertical="center"/>
    </xf>
    <xf numFmtId="0" fontId="12" fillId="0" borderId="0" xfId="5" applyFont="1" applyFill="1" applyBorder="1" applyAlignment="1">
      <alignment vertical="center"/>
    </xf>
    <xf numFmtId="0" fontId="7" fillId="0" borderId="0" xfId="5" applyFont="1" applyBorder="1" applyAlignment="1">
      <alignment horizontal="left" vertical="center" wrapText="1"/>
    </xf>
    <xf numFmtId="0" fontId="0" fillId="0" borderId="0" xfId="0" applyAlignment="1">
      <alignment vertical="center"/>
    </xf>
    <xf numFmtId="0" fontId="15" fillId="0" borderId="0" xfId="5" applyFont="1"/>
    <xf numFmtId="0" fontId="16" fillId="0" borderId="43" xfId="5" applyFont="1" applyBorder="1" applyAlignment="1">
      <alignment horizontal="center" vertical="center"/>
    </xf>
    <xf numFmtId="0" fontId="16" fillId="0" borderId="33" xfId="5" applyFont="1" applyFill="1" applyBorder="1" applyAlignment="1">
      <alignment horizontal="center" vertical="center" wrapText="1"/>
    </xf>
    <xf numFmtId="164" fontId="12" fillId="0" borderId="40" xfId="5" applyNumberFormat="1" applyFont="1" applyFill="1" applyBorder="1"/>
    <xf numFmtId="0" fontId="12" fillId="0" borderId="32" xfId="5" applyFont="1" applyFill="1" applyBorder="1" applyAlignment="1">
      <alignment horizontal="center" vertical="center"/>
    </xf>
    <xf numFmtId="0" fontId="12" fillId="0" borderId="5" xfId="5" applyFont="1" applyFill="1" applyBorder="1" applyAlignment="1">
      <alignment vertical="center"/>
    </xf>
    <xf numFmtId="3" fontId="12" fillId="0" borderId="37" xfId="5" applyNumberFormat="1" applyFont="1" applyFill="1" applyBorder="1"/>
    <xf numFmtId="0" fontId="12" fillId="0" borderId="46" xfId="5" applyFont="1" applyFill="1" applyBorder="1" applyAlignment="1">
      <alignment horizontal="center" vertical="center"/>
    </xf>
    <xf numFmtId="0" fontId="12" fillId="0" borderId="47" xfId="5" applyFont="1" applyFill="1" applyBorder="1" applyAlignment="1">
      <alignment vertical="center"/>
    </xf>
    <xf numFmtId="3" fontId="12" fillId="0" borderId="48" xfId="5" applyNumberFormat="1" applyFont="1" applyFill="1" applyBorder="1"/>
    <xf numFmtId="3" fontId="12" fillId="0" borderId="34" xfId="5" applyNumberFormat="1" applyFont="1" applyFill="1" applyBorder="1"/>
    <xf numFmtId="0" fontId="15" fillId="0" borderId="32" xfId="5" applyFont="1" applyBorder="1" applyAlignment="1">
      <alignment horizontal="center" vertical="center"/>
    </xf>
    <xf numFmtId="0" fontId="12" fillId="0" borderId="31" xfId="5" applyFont="1" applyFill="1" applyBorder="1" applyAlignment="1">
      <alignment horizontal="center" vertical="center"/>
    </xf>
    <xf numFmtId="0" fontId="12" fillId="0" borderId="24" xfId="5" applyFont="1" applyFill="1" applyBorder="1"/>
    <xf numFmtId="0" fontId="12" fillId="0" borderId="25" xfId="5" applyFont="1" applyFill="1" applyBorder="1"/>
    <xf numFmtId="0" fontId="12" fillId="0" borderId="31" xfId="5" applyFont="1" applyFill="1" applyBorder="1" applyAlignment="1">
      <alignment horizontal="center" vertical="center" wrapText="1"/>
    </xf>
    <xf numFmtId="0" fontId="12" fillId="0" borderId="7" xfId="5" applyFont="1" applyFill="1" applyBorder="1" applyAlignment="1">
      <alignment vertical="center" wrapText="1"/>
    </xf>
    <xf numFmtId="0" fontId="16" fillId="0" borderId="43" xfId="5" applyFont="1" applyBorder="1" applyAlignment="1">
      <alignment horizontal="center" vertical="center"/>
    </xf>
    <xf numFmtId="0" fontId="1" fillId="0" borderId="32" xfId="5" applyFont="1" applyBorder="1" applyAlignment="1">
      <alignment horizontal="center" vertical="center"/>
    </xf>
    <xf numFmtId="0" fontId="16" fillId="8" borderId="2" xfId="0" applyFont="1" applyFill="1" applyBorder="1" applyAlignment="1">
      <alignment horizontal="left" vertical="center" wrapText="1"/>
    </xf>
    <xf numFmtId="0" fontId="16" fillId="0" borderId="2" xfId="5" applyFont="1" applyFill="1" applyBorder="1" applyAlignment="1">
      <alignment horizontal="right" vertical="center"/>
    </xf>
    <xf numFmtId="0" fontId="16" fillId="0" borderId="35" xfId="5" applyFont="1" applyFill="1" applyBorder="1" applyAlignment="1">
      <alignment horizontal="right" vertical="center"/>
    </xf>
    <xf numFmtId="0" fontId="16" fillId="0" borderId="20" xfId="5" applyFont="1" applyFill="1" applyBorder="1" applyAlignment="1">
      <alignment horizontal="right" vertical="center"/>
    </xf>
    <xf numFmtId="3" fontId="12" fillId="2" borderId="2" xfId="5" applyNumberFormat="1" applyFont="1" applyFill="1" applyBorder="1" applyAlignment="1">
      <alignment horizontal="center" vertical="center"/>
    </xf>
    <xf numFmtId="0" fontId="5" fillId="2" borderId="2" xfId="5" applyFill="1" applyBorder="1"/>
    <xf numFmtId="3" fontId="12" fillId="2" borderId="5" xfId="5" applyNumberFormat="1" applyFont="1" applyFill="1" applyBorder="1" applyAlignment="1">
      <alignment horizontal="center" vertical="center"/>
    </xf>
    <xf numFmtId="3" fontId="12" fillId="7" borderId="2" xfId="5" applyNumberFormat="1" applyFont="1" applyFill="1" applyBorder="1" applyAlignment="1">
      <alignment horizontal="center" vertical="center"/>
    </xf>
    <xf numFmtId="3" fontId="12" fillId="7" borderId="35" xfId="5" applyNumberFormat="1" applyFont="1" applyFill="1" applyBorder="1" applyAlignment="1">
      <alignment horizontal="center" vertical="center"/>
    </xf>
    <xf numFmtId="3" fontId="12" fillId="7" borderId="20" xfId="5" applyNumberFormat="1" applyFont="1" applyFill="1" applyBorder="1" applyAlignment="1">
      <alignment horizontal="center" vertical="center"/>
    </xf>
    <xf numFmtId="3" fontId="12" fillId="2" borderId="35" xfId="5" applyNumberFormat="1" applyFont="1" applyFill="1" applyBorder="1" applyAlignment="1">
      <alignment horizontal="center" vertical="center"/>
    </xf>
    <xf numFmtId="0" fontId="5" fillId="0" borderId="46" xfId="5" applyBorder="1" applyAlignment="1">
      <alignment horizontal="center" vertical="center"/>
    </xf>
    <xf numFmtId="0" fontId="23" fillId="0" borderId="35" xfId="5" applyFont="1" applyFill="1" applyBorder="1" applyAlignment="1">
      <alignment vertical="center" wrapText="1"/>
    </xf>
    <xf numFmtId="3" fontId="16" fillId="2" borderId="35" xfId="5" applyNumberFormat="1" applyFont="1" applyFill="1" applyBorder="1" applyAlignment="1">
      <alignment horizontal="center" vertical="center"/>
    </xf>
    <xf numFmtId="3" fontId="16" fillId="0" borderId="34" xfId="5" applyNumberFormat="1" applyFont="1" applyFill="1" applyBorder="1"/>
    <xf numFmtId="0" fontId="12" fillId="0" borderId="43" xfId="5" applyFont="1" applyFill="1" applyBorder="1" applyAlignment="1">
      <alignment horizontal="center" vertical="center"/>
    </xf>
    <xf numFmtId="164" fontId="12" fillId="0" borderId="42" xfId="5" applyNumberFormat="1" applyFont="1" applyFill="1" applyBorder="1"/>
    <xf numFmtId="166" fontId="12" fillId="7" borderId="2" xfId="3" applyNumberFormat="1" applyFont="1" applyFill="1" applyBorder="1" applyAlignment="1" applyProtection="1">
      <alignment horizontal="center" vertical="center"/>
    </xf>
    <xf numFmtId="166" fontId="12" fillId="7" borderId="2" xfId="3" quotePrefix="1" applyNumberFormat="1" applyFont="1" applyFill="1" applyBorder="1" applyAlignment="1" applyProtection="1">
      <alignment horizontal="center" vertical="center"/>
    </xf>
    <xf numFmtId="166" fontId="12" fillId="7" borderId="7" xfId="3" applyNumberFormat="1" applyFont="1" applyFill="1" applyBorder="1" applyAlignment="1" applyProtection="1">
      <alignment horizontal="center" vertical="center"/>
      <protection locked="0"/>
    </xf>
    <xf numFmtId="166" fontId="12" fillId="7" borderId="2" xfId="3" applyNumberFormat="1" applyFont="1" applyFill="1" applyBorder="1" applyAlignment="1" applyProtection="1">
      <alignment horizontal="center" vertical="center"/>
      <protection locked="0"/>
    </xf>
    <xf numFmtId="164" fontId="12" fillId="7" borderId="41" xfId="5" applyNumberFormat="1" applyFont="1" applyFill="1" applyBorder="1"/>
    <xf numFmtId="3" fontId="16" fillId="7" borderId="7" xfId="5" applyNumberFormat="1" applyFont="1" applyFill="1" applyBorder="1"/>
    <xf numFmtId="3" fontId="16" fillId="7" borderId="2" xfId="5" applyNumberFormat="1" applyFont="1" applyFill="1" applyBorder="1"/>
    <xf numFmtId="3" fontId="16" fillId="7" borderId="20" xfId="5" applyNumberFormat="1" applyFont="1" applyFill="1" applyBorder="1"/>
    <xf numFmtId="3" fontId="12" fillId="2" borderId="35" xfId="5" applyNumberFormat="1" applyFont="1" applyFill="1" applyBorder="1"/>
    <xf numFmtId="3" fontId="12" fillId="2" borderId="2" xfId="5" applyNumberFormat="1" applyFont="1" applyFill="1" applyBorder="1"/>
    <xf numFmtId="0" fontId="15" fillId="6" borderId="0" xfId="0" applyFont="1" applyFill="1" applyAlignment="1">
      <alignment horizontal="center" vertical="center"/>
    </xf>
    <xf numFmtId="0" fontId="12" fillId="0" borderId="26" xfId="5" applyFont="1" applyFill="1" applyBorder="1" applyAlignment="1">
      <alignment horizontal="center" vertical="center" wrapText="1"/>
    </xf>
    <xf numFmtId="0" fontId="12" fillId="0" borderId="6" xfId="5" applyFont="1" applyFill="1" applyBorder="1" applyAlignment="1">
      <alignment vertical="center" wrapText="1"/>
    </xf>
    <xf numFmtId="3" fontId="16" fillId="5" borderId="6" xfId="5" applyNumberFormat="1" applyFont="1" applyFill="1" applyBorder="1"/>
    <xf numFmtId="3" fontId="12" fillId="2" borderId="7" xfId="5" applyNumberFormat="1" applyFont="1" applyFill="1" applyBorder="1"/>
    <xf numFmtId="0" fontId="12" fillId="0" borderId="43" xfId="5" applyFont="1" applyFill="1" applyBorder="1" applyAlignment="1">
      <alignment horizontal="center" vertical="center" wrapText="1"/>
    </xf>
    <xf numFmtId="3" fontId="16" fillId="3" borderId="41" xfId="5" applyNumberFormat="1" applyFont="1" applyFill="1" applyBorder="1"/>
    <xf numFmtId="0" fontId="16" fillId="0" borderId="41" xfId="5" applyFont="1" applyFill="1" applyBorder="1" applyAlignment="1">
      <alignment vertical="center" wrapText="1"/>
    </xf>
    <xf numFmtId="3" fontId="16" fillId="0" borderId="41" xfId="5" applyNumberFormat="1" applyFont="1" applyFill="1" applyBorder="1"/>
    <xf numFmtId="3" fontId="12" fillId="0" borderId="52" xfId="5" applyNumberFormat="1" applyFont="1" applyFill="1" applyBorder="1"/>
    <xf numFmtId="3" fontId="12" fillId="5" borderId="5" xfId="5" applyNumberFormat="1" applyFont="1" applyFill="1" applyBorder="1"/>
    <xf numFmtId="3" fontId="12" fillId="5" borderId="7" xfId="5" applyNumberFormat="1" applyFont="1" applyFill="1" applyBorder="1"/>
    <xf numFmtId="3" fontId="12" fillId="5" borderId="2" xfId="5" applyNumberFormat="1" applyFont="1" applyFill="1" applyBorder="1"/>
    <xf numFmtId="3" fontId="12" fillId="3" borderId="2" xfId="5" applyNumberFormat="1" applyFont="1" applyFill="1" applyBorder="1"/>
    <xf numFmtId="3" fontId="12" fillId="3" borderId="5" xfId="5" applyNumberFormat="1" applyFont="1" applyFill="1" applyBorder="1"/>
    <xf numFmtId="3" fontId="12" fillId="5" borderId="47" xfId="5" applyNumberFormat="1" applyFont="1" applyFill="1" applyBorder="1"/>
    <xf numFmtId="164" fontId="12" fillId="3" borderId="20" xfId="5" applyNumberFormat="1" applyFont="1" applyFill="1" applyBorder="1"/>
    <xf numFmtId="3" fontId="12" fillId="7" borderId="2" xfId="5" applyNumberFormat="1" applyFont="1" applyFill="1" applyBorder="1"/>
    <xf numFmtId="0" fontId="15" fillId="6" borderId="0" xfId="5" applyFont="1" applyFill="1" applyBorder="1"/>
    <xf numFmtId="0" fontId="18" fillId="2" borderId="0" xfId="0" applyFont="1" applyFill="1" applyAlignment="1">
      <alignment horizontal="center" vertical="center"/>
    </xf>
    <xf numFmtId="0" fontId="18" fillId="7" borderId="0" xfId="0" applyFont="1" applyFill="1" applyAlignment="1">
      <alignment horizontal="center" vertical="center"/>
    </xf>
    <xf numFmtId="0" fontId="4" fillId="6" borderId="0" xfId="0" applyFont="1" applyFill="1"/>
    <xf numFmtId="0" fontId="0" fillId="6" borderId="2" xfId="0" applyFill="1" applyBorder="1"/>
    <xf numFmtId="0" fontId="15" fillId="0" borderId="44" xfId="0" applyFont="1" applyFill="1" applyBorder="1" applyAlignment="1">
      <alignment horizontal="center"/>
    </xf>
    <xf numFmtId="0" fontId="16" fillId="0" borderId="35" xfId="0" applyFont="1" applyFill="1" applyBorder="1" applyAlignment="1">
      <alignment horizontal="center" vertical="center"/>
    </xf>
    <xf numFmtId="0" fontId="16" fillId="0" borderId="39" xfId="0" applyFont="1" applyFill="1" applyBorder="1" applyAlignment="1">
      <alignment horizontal="center" vertical="center"/>
    </xf>
    <xf numFmtId="0" fontId="13" fillId="0" borderId="0" xfId="5" applyFont="1" applyBorder="1" applyAlignment="1">
      <alignment horizontal="left"/>
    </xf>
    <xf numFmtId="0" fontId="15" fillId="0" borderId="28" xfId="0" applyFont="1" applyFill="1" applyBorder="1" applyAlignment="1">
      <alignment wrapText="1"/>
    </xf>
    <xf numFmtId="0" fontId="15" fillId="0" borderId="34" xfId="0" applyFont="1" applyFill="1" applyBorder="1" applyAlignment="1">
      <alignment wrapText="1"/>
    </xf>
    <xf numFmtId="0" fontId="0" fillId="5" borderId="2" xfId="0" applyFill="1" applyBorder="1"/>
    <xf numFmtId="0" fontId="15" fillId="6" borderId="0" xfId="0" applyFont="1" applyFill="1" applyBorder="1" applyAlignment="1">
      <alignment vertical="top"/>
    </xf>
    <xf numFmtId="0" fontId="15" fillId="6" borderId="0" xfId="0" applyFont="1" applyFill="1" applyBorder="1" applyAlignment="1">
      <alignment horizontal="center" vertical="center"/>
    </xf>
    <xf numFmtId="0" fontId="15" fillId="6" borderId="0" xfId="0" applyFont="1" applyFill="1" applyAlignment="1">
      <alignment vertical="center"/>
    </xf>
    <xf numFmtId="0" fontId="0" fillId="6" borderId="0" xfId="0" applyFill="1" applyAlignment="1"/>
    <xf numFmtId="0" fontId="15" fillId="6" borderId="53" xfId="0" applyFont="1" applyFill="1" applyBorder="1" applyAlignment="1">
      <alignment horizontal="center"/>
    </xf>
    <xf numFmtId="0" fontId="15" fillId="6" borderId="54" xfId="0" applyFont="1" applyFill="1" applyBorder="1" applyAlignment="1">
      <alignment horizontal="center" vertical="center"/>
    </xf>
    <xf numFmtId="0" fontId="13" fillId="0" borderId="38" xfId="0" applyFont="1" applyFill="1" applyBorder="1" applyAlignment="1">
      <alignment horizontal="center" vertical="center"/>
    </xf>
    <xf numFmtId="0" fontId="15" fillId="6" borderId="29" xfId="0" applyFont="1" applyFill="1" applyBorder="1"/>
    <xf numFmtId="0" fontId="16" fillId="6" borderId="33" xfId="0" applyFont="1" applyFill="1" applyBorder="1"/>
    <xf numFmtId="0" fontId="18" fillId="6" borderId="0" xfId="0" applyFont="1" applyFill="1" applyBorder="1" applyAlignment="1">
      <alignment horizontal="center" vertical="center"/>
    </xf>
    <xf numFmtId="0" fontId="15" fillId="6" borderId="0" xfId="0" applyFont="1" applyFill="1" applyBorder="1" applyAlignment="1"/>
    <xf numFmtId="0" fontId="15" fillId="6" borderId="0" xfId="0" applyFont="1" applyFill="1" applyBorder="1" applyAlignment="1">
      <alignment horizontal="center"/>
    </xf>
    <xf numFmtId="0" fontId="0" fillId="6" borderId="30" xfId="0" applyFill="1" applyBorder="1" applyAlignment="1">
      <alignment horizontal="center" vertical="center"/>
    </xf>
    <xf numFmtId="0" fontId="13" fillId="0" borderId="0" xfId="0" applyFont="1" applyFill="1" applyBorder="1" applyAlignment="1">
      <alignment horizontal="right"/>
    </xf>
    <xf numFmtId="0" fontId="14" fillId="0" borderId="2" xfId="0" applyFont="1" applyFill="1" applyBorder="1" applyAlignment="1">
      <alignment horizontal="right"/>
    </xf>
    <xf numFmtId="0" fontId="3" fillId="6" borderId="2" xfId="0" applyFont="1" applyFill="1" applyBorder="1" applyAlignment="1">
      <alignment horizontal="center" vertical="center" wrapText="1"/>
    </xf>
    <xf numFmtId="0" fontId="16" fillId="0" borderId="43" xfId="5" applyFont="1" applyBorder="1" applyAlignment="1">
      <alignment horizontal="center" vertical="center"/>
    </xf>
    <xf numFmtId="0" fontId="13" fillId="0" borderId="0" xfId="5" applyFont="1" applyBorder="1" applyAlignment="1">
      <alignment horizontal="left"/>
    </xf>
    <xf numFmtId="0" fontId="3" fillId="6" borderId="19" xfId="0" applyFont="1" applyFill="1" applyBorder="1" applyAlignment="1">
      <alignment horizontal="center" vertical="center" wrapText="1"/>
    </xf>
    <xf numFmtId="0" fontId="0" fillId="6" borderId="55" xfId="0" applyFill="1" applyBorder="1"/>
    <xf numFmtId="0" fontId="0" fillId="9" borderId="56" xfId="0" applyFill="1" applyBorder="1"/>
    <xf numFmtId="0" fontId="0" fillId="9" borderId="14" xfId="0" applyFill="1" applyBorder="1"/>
    <xf numFmtId="0" fontId="16" fillId="0" borderId="23" xfId="5" applyFont="1" applyBorder="1" applyAlignment="1">
      <alignment horizontal="center" vertical="center"/>
    </xf>
    <xf numFmtId="0" fontId="5" fillId="0" borderId="31" xfId="5" applyBorder="1" applyAlignment="1">
      <alignment horizontal="center" vertical="center"/>
    </xf>
    <xf numFmtId="164" fontId="12" fillId="7" borderId="7" xfId="5" applyNumberFormat="1" applyFont="1" applyFill="1" applyBorder="1" applyAlignment="1">
      <alignment horizontal="center" vertical="center"/>
    </xf>
    <xf numFmtId="0" fontId="16" fillId="0" borderId="5" xfId="5" applyFont="1" applyBorder="1" applyAlignment="1">
      <alignment horizontal="right"/>
    </xf>
    <xf numFmtId="0" fontId="16" fillId="0" borderId="47" xfId="5" applyFont="1" applyFill="1" applyBorder="1" applyAlignment="1">
      <alignment horizontal="right" vertical="center" wrapText="1"/>
    </xf>
    <xf numFmtId="3" fontId="16" fillId="7" borderId="47" xfId="5" applyNumberFormat="1" applyFont="1" applyFill="1" applyBorder="1" applyAlignment="1">
      <alignment horizontal="center" vertical="center"/>
    </xf>
    <xf numFmtId="0" fontId="5" fillId="0" borderId="32" xfId="5" applyBorder="1"/>
    <xf numFmtId="0" fontId="12" fillId="3" borderId="5" xfId="5" applyFont="1" applyFill="1" applyBorder="1" applyAlignment="1">
      <alignment horizontal="center"/>
    </xf>
    <xf numFmtId="0" fontId="16" fillId="0" borderId="19" xfId="5" applyFont="1" applyBorder="1" applyAlignment="1">
      <alignment horizontal="center" vertical="center" wrapText="1"/>
    </xf>
    <xf numFmtId="3" fontId="12" fillId="7" borderId="57" xfId="5" applyNumberFormat="1" applyFont="1" applyFill="1" applyBorder="1" applyAlignment="1">
      <alignment horizontal="center" vertical="center"/>
    </xf>
    <xf numFmtId="3" fontId="12" fillId="7" borderId="55" xfId="5" applyNumberFormat="1" applyFont="1" applyFill="1" applyBorder="1" applyAlignment="1">
      <alignment horizontal="center" vertical="center"/>
    </xf>
    <xf numFmtId="3" fontId="12" fillId="7" borderId="56" xfId="5" applyNumberFormat="1" applyFont="1" applyFill="1" applyBorder="1" applyAlignment="1">
      <alignment horizontal="center" vertical="center"/>
    </xf>
    <xf numFmtId="3" fontId="5" fillId="2" borderId="57" xfId="5" applyNumberFormat="1" applyFill="1" applyBorder="1"/>
    <xf numFmtId="3" fontId="24" fillId="0" borderId="36" xfId="5" applyNumberFormat="1" applyFont="1" applyFill="1" applyBorder="1" applyAlignment="1">
      <alignment horizontal="center" vertical="center"/>
    </xf>
    <xf numFmtId="3" fontId="24" fillId="0" borderId="28" xfId="5" applyNumberFormat="1" applyFont="1" applyFill="1" applyBorder="1" applyAlignment="1">
      <alignment horizontal="center" vertical="center"/>
    </xf>
    <xf numFmtId="0" fontId="25" fillId="0" borderId="28" xfId="5" applyFont="1" applyBorder="1"/>
    <xf numFmtId="3" fontId="24" fillId="0" borderId="37" xfId="5" applyNumberFormat="1" applyFont="1" applyFill="1" applyBorder="1" applyAlignment="1">
      <alignment horizontal="center" vertical="center"/>
    </xf>
    <xf numFmtId="166" fontId="24" fillId="0" borderId="40" xfId="5" applyNumberFormat="1" applyFont="1" applyFill="1" applyBorder="1" applyAlignment="1">
      <alignment horizontal="center" vertical="center"/>
    </xf>
    <xf numFmtId="164" fontId="24" fillId="0" borderId="34" xfId="5" applyNumberFormat="1" applyFont="1" applyFill="1" applyBorder="1" applyAlignment="1">
      <alignment horizontal="center" vertical="center"/>
    </xf>
    <xf numFmtId="166" fontId="24" fillId="0" borderId="37" xfId="5" applyNumberFormat="1" applyFont="1" applyFill="1" applyBorder="1" applyAlignment="1">
      <alignment horizontal="center"/>
    </xf>
    <xf numFmtId="166" fontId="26" fillId="0" borderId="48" xfId="5" applyNumberFormat="1" applyFont="1" applyFill="1" applyBorder="1" applyAlignment="1">
      <alignment horizontal="center" vertical="center"/>
    </xf>
    <xf numFmtId="3" fontId="12" fillId="7" borderId="58" xfId="5" applyNumberFormat="1" applyFont="1" applyFill="1" applyBorder="1" applyAlignment="1">
      <alignment horizontal="center"/>
    </xf>
    <xf numFmtId="3" fontId="16" fillId="3" borderId="15" xfId="5" applyNumberFormat="1" applyFont="1" applyFill="1" applyBorder="1" applyAlignment="1">
      <alignment horizontal="center"/>
    </xf>
    <xf numFmtId="9" fontId="5" fillId="10" borderId="59" xfId="5" applyNumberFormat="1" applyFill="1" applyBorder="1"/>
    <xf numFmtId="3" fontId="5" fillId="2" borderId="55" xfId="5" applyNumberFormat="1" applyFill="1" applyBorder="1"/>
    <xf numFmtId="3" fontId="5" fillId="2" borderId="58" xfId="5" applyNumberFormat="1" applyFill="1" applyBorder="1"/>
    <xf numFmtId="3" fontId="5" fillId="2" borderId="19" xfId="5" applyNumberFormat="1" applyFill="1" applyBorder="1"/>
    <xf numFmtId="3" fontId="5" fillId="2" borderId="14" xfId="5" applyNumberFormat="1" applyFill="1" applyBorder="1"/>
    <xf numFmtId="0" fontId="16" fillId="0" borderId="14" xfId="5" applyFont="1" applyFill="1" applyBorder="1" applyAlignment="1">
      <alignment horizontal="center" vertical="center" wrapText="1"/>
    </xf>
    <xf numFmtId="3" fontId="12" fillId="2" borderId="57" xfId="5" applyNumberFormat="1" applyFont="1" applyFill="1" applyBorder="1"/>
    <xf numFmtId="3" fontId="12" fillId="2" borderId="55" xfId="5" applyNumberFormat="1" applyFont="1" applyFill="1" applyBorder="1"/>
    <xf numFmtId="3" fontId="16" fillId="7" borderId="59" xfId="5" applyNumberFormat="1" applyFont="1" applyFill="1" applyBorder="1"/>
    <xf numFmtId="3" fontId="16" fillId="5" borderId="17" xfId="5" applyNumberFormat="1" applyFont="1" applyFill="1" applyBorder="1"/>
    <xf numFmtId="3" fontId="16" fillId="3" borderId="14" xfId="5" applyNumberFormat="1" applyFont="1" applyFill="1" applyBorder="1"/>
    <xf numFmtId="3" fontId="12" fillId="2" borderId="59" xfId="5" applyNumberFormat="1" applyFont="1" applyFill="1" applyBorder="1"/>
    <xf numFmtId="3" fontId="16" fillId="7" borderId="55" xfId="5" applyNumberFormat="1" applyFont="1" applyFill="1" applyBorder="1"/>
    <xf numFmtId="3" fontId="16" fillId="7" borderId="56" xfId="5" applyNumberFormat="1" applyFont="1" applyFill="1" applyBorder="1"/>
    <xf numFmtId="164" fontId="12" fillId="10" borderId="14" xfId="5" applyNumberFormat="1" applyFont="1" applyFill="1" applyBorder="1"/>
    <xf numFmtId="164" fontId="12" fillId="7" borderId="2" xfId="6" applyNumberFormat="1" applyFont="1" applyFill="1" applyBorder="1" applyAlignment="1" applyProtection="1">
      <alignment horizontal="center" vertical="center"/>
      <protection locked="0"/>
    </xf>
    <xf numFmtId="165" fontId="14" fillId="7" borderId="2" xfId="1" applyNumberFormat="1" applyFont="1" applyFill="1" applyBorder="1" applyAlignment="1">
      <alignment horizontal="left" wrapText="1"/>
    </xf>
    <xf numFmtId="0" fontId="14" fillId="7" borderId="2" xfId="0" applyFont="1" applyFill="1" applyBorder="1" applyAlignment="1">
      <alignment horizontal="left"/>
    </xf>
    <xf numFmtId="0" fontId="15" fillId="0" borderId="0" xfId="0" applyFont="1" applyFill="1" applyBorder="1" applyAlignment="1">
      <alignment vertical="center"/>
    </xf>
    <xf numFmtId="0" fontId="12" fillId="11" borderId="35" xfId="5" applyFont="1" applyFill="1" applyBorder="1" applyAlignment="1">
      <alignment horizontal="left" vertical="center"/>
    </xf>
    <xf numFmtId="0" fontId="12" fillId="11" borderId="2" xfId="5" applyFont="1" applyFill="1" applyBorder="1" applyAlignment="1">
      <alignment horizontal="left" vertical="center"/>
    </xf>
    <xf numFmtId="0" fontId="12" fillId="12" borderId="2" xfId="5" applyFont="1" applyFill="1" applyBorder="1" applyAlignment="1">
      <alignment horizontal="left" vertical="center"/>
    </xf>
    <xf numFmtId="0" fontId="12" fillId="12" borderId="2" xfId="5" applyFont="1" applyFill="1" applyBorder="1" applyAlignment="1">
      <alignment vertical="center"/>
    </xf>
    <xf numFmtId="0" fontId="12" fillId="13" borderId="2" xfId="5" applyFont="1" applyFill="1" applyBorder="1" applyAlignment="1">
      <alignment horizontal="left" vertical="center"/>
    </xf>
    <xf numFmtId="0" fontId="12" fillId="13" borderId="2" xfId="5" applyFont="1" applyFill="1" applyBorder="1" applyAlignment="1">
      <alignment vertical="center"/>
    </xf>
    <xf numFmtId="0" fontId="12" fillId="14" borderId="2" xfId="5" applyFont="1" applyFill="1" applyBorder="1" applyAlignment="1">
      <alignment horizontal="left" vertical="center"/>
    </xf>
    <xf numFmtId="0" fontId="12" fillId="14" borderId="2" xfId="5" applyFont="1" applyFill="1" applyBorder="1" applyAlignment="1">
      <alignment vertical="center"/>
    </xf>
    <xf numFmtId="0" fontId="12" fillId="15" borderId="2" xfId="5" applyFont="1" applyFill="1" applyBorder="1" applyAlignment="1">
      <alignment horizontal="left" vertical="center"/>
    </xf>
    <xf numFmtId="0" fontId="12" fillId="15" borderId="2" xfId="5" applyFont="1" applyFill="1" applyBorder="1" applyAlignment="1">
      <alignment vertical="center"/>
    </xf>
    <xf numFmtId="0" fontId="12" fillId="15" borderId="5" xfId="5" applyFont="1" applyFill="1" applyBorder="1" applyAlignment="1">
      <alignment horizontal="left" vertical="center"/>
    </xf>
    <xf numFmtId="0" fontId="13" fillId="0" borderId="0" xfId="0" applyFont="1" applyFill="1" applyBorder="1" applyAlignment="1">
      <alignment vertical="center"/>
    </xf>
    <xf numFmtId="0" fontId="12" fillId="0" borderId="53" xfId="0" applyFont="1" applyFill="1" applyBorder="1" applyAlignment="1">
      <alignment horizontal="center" vertical="center"/>
    </xf>
    <xf numFmtId="165" fontId="16" fillId="8" borderId="2" xfId="1" applyNumberFormat="1" applyFont="1" applyFill="1" applyBorder="1" applyAlignment="1">
      <alignment horizontal="center" vertical="center" wrapText="1"/>
    </xf>
    <xf numFmtId="0" fontId="12" fillId="0" borderId="7" xfId="0" applyFont="1" applyFill="1" applyBorder="1" applyAlignment="1">
      <alignment horizontal="left" vertical="center" wrapText="1"/>
    </xf>
    <xf numFmtId="165" fontId="12" fillId="7" borderId="7" xfId="1" applyNumberFormat="1" applyFont="1" applyFill="1" applyBorder="1" applyAlignment="1" applyProtection="1">
      <alignment horizontal="center" vertical="center" wrapText="1"/>
    </xf>
    <xf numFmtId="166" fontId="12" fillId="7" borderId="7" xfId="3" quotePrefix="1" applyNumberFormat="1" applyFont="1" applyFill="1" applyBorder="1" applyAlignment="1" applyProtection="1">
      <alignment horizontal="center" vertical="center"/>
    </xf>
    <xf numFmtId="6" fontId="12" fillId="7" borderId="7" xfId="3" quotePrefix="1" applyNumberFormat="1" applyFont="1" applyFill="1" applyBorder="1" applyAlignment="1" applyProtection="1">
      <alignment horizontal="center" vertical="center"/>
      <protection locked="0"/>
    </xf>
    <xf numFmtId="0" fontId="1" fillId="0" borderId="0" xfId="0" applyFont="1"/>
    <xf numFmtId="0" fontId="13" fillId="8" borderId="28" xfId="0" applyFont="1" applyFill="1" applyBorder="1" applyAlignment="1">
      <alignment vertical="top"/>
    </xf>
    <xf numFmtId="0" fontId="16" fillId="0" borderId="2" xfId="0" applyFont="1" applyFill="1" applyBorder="1" applyAlignment="1">
      <alignment horizontal="right" vertical="center" wrapText="1"/>
    </xf>
    <xf numFmtId="0" fontId="12" fillId="0" borderId="2" xfId="0" applyFont="1" applyFill="1" applyBorder="1" applyAlignment="1">
      <alignment horizontal="left" vertical="center" wrapText="1"/>
    </xf>
    <xf numFmtId="0" fontId="12" fillId="0" borderId="8" xfId="0" applyFont="1" applyFill="1" applyBorder="1" applyAlignment="1">
      <alignment vertical="center" wrapText="1"/>
    </xf>
    <xf numFmtId="0" fontId="12" fillId="0" borderId="2" xfId="0" applyFont="1" applyFill="1" applyBorder="1" applyAlignment="1">
      <alignment vertical="center" wrapText="1"/>
    </xf>
    <xf numFmtId="165" fontId="12" fillId="16" borderId="2" xfId="1" applyNumberFormat="1" applyFont="1" applyFill="1" applyBorder="1" applyAlignment="1">
      <alignment horizontal="center" vertical="center"/>
    </xf>
    <xf numFmtId="166" fontId="16" fillId="8" borderId="2" xfId="0" applyNumberFormat="1" applyFont="1" applyFill="1" applyBorder="1" applyAlignment="1">
      <alignment horizontal="center" vertical="center" wrapText="1"/>
    </xf>
    <xf numFmtId="0" fontId="16" fillId="8" borderId="2" xfId="0" applyFont="1" applyFill="1" applyBorder="1" applyAlignment="1">
      <alignment horizontal="center" vertical="center" wrapText="1"/>
    </xf>
    <xf numFmtId="0" fontId="13" fillId="6" borderId="14" xfId="0" applyFont="1" applyFill="1" applyBorder="1" applyAlignment="1">
      <alignment horizontal="center" vertical="center"/>
    </xf>
    <xf numFmtId="0" fontId="0" fillId="6" borderId="53" xfId="0" applyFill="1" applyBorder="1"/>
    <xf numFmtId="0" fontId="0" fillId="6" borderId="54" xfId="0" applyFill="1" applyBorder="1"/>
    <xf numFmtId="0" fontId="15" fillId="6" borderId="5" xfId="0" applyFont="1" applyFill="1" applyBorder="1"/>
    <xf numFmtId="0" fontId="15" fillId="7" borderId="14" xfId="0" applyFont="1" applyFill="1" applyBorder="1"/>
    <xf numFmtId="0" fontId="15" fillId="2" borderId="7" xfId="0" applyFont="1" applyFill="1" applyBorder="1" applyAlignment="1">
      <alignment vertical="center"/>
    </xf>
    <xf numFmtId="0" fontId="0" fillId="2" borderId="2" xfId="0" applyFill="1" applyBorder="1"/>
    <xf numFmtId="0" fontId="15" fillId="2" borderId="2" xfId="0" applyFont="1" applyFill="1" applyBorder="1"/>
    <xf numFmtId="0" fontId="15" fillId="2" borderId="5" xfId="0" applyFont="1" applyFill="1" applyBorder="1"/>
    <xf numFmtId="3" fontId="26" fillId="0" borderId="40" xfId="5" applyNumberFormat="1" applyFont="1" applyFill="1" applyBorder="1" applyAlignment="1">
      <alignment horizontal="center" vertical="center"/>
    </xf>
    <xf numFmtId="0" fontId="16" fillId="0" borderId="0" xfId="5" applyFont="1" applyFill="1" applyBorder="1" applyAlignment="1">
      <alignment horizontal="center" vertical="center" wrapText="1"/>
    </xf>
    <xf numFmtId="3" fontId="12" fillId="0" borderId="0" xfId="5" applyNumberFormat="1" applyFont="1" applyFill="1" applyBorder="1"/>
    <xf numFmtId="3" fontId="16" fillId="0" borderId="0" xfId="5" applyNumberFormat="1" applyFont="1" applyFill="1" applyBorder="1"/>
    <xf numFmtId="3" fontId="16" fillId="3" borderId="60" xfId="5" applyNumberFormat="1" applyFont="1" applyFill="1" applyBorder="1"/>
    <xf numFmtId="3" fontId="16" fillId="0" borderId="14" xfId="5" applyNumberFormat="1" applyFont="1" applyFill="1" applyBorder="1"/>
    <xf numFmtId="0" fontId="17" fillId="0" borderId="0" xfId="0" applyFont="1"/>
    <xf numFmtId="0" fontId="27" fillId="0" borderId="0" xfId="5" applyFont="1"/>
    <xf numFmtId="165" fontId="12" fillId="7" borderId="6" xfId="1" applyNumberFormat="1" applyFont="1" applyFill="1" applyBorder="1" applyAlignment="1" applyProtection="1">
      <alignment horizontal="center" vertical="center" wrapText="1"/>
      <protection locked="0"/>
    </xf>
    <xf numFmtId="0" fontId="0" fillId="0" borderId="23" xfId="0" applyBorder="1"/>
    <xf numFmtId="0" fontId="0" fillId="0" borderId="21" xfId="0" applyBorder="1"/>
    <xf numFmtId="0" fontId="0" fillId="0" borderId="45" xfId="0" applyBorder="1"/>
    <xf numFmtId="0" fontId="5" fillId="0" borderId="30" xfId="5" applyBorder="1"/>
    <xf numFmtId="0" fontId="5" fillId="0" borderId="18" xfId="5" applyBorder="1"/>
    <xf numFmtId="0" fontId="15" fillId="0" borderId="61" xfId="5" applyFont="1" applyFill="1" applyBorder="1"/>
    <xf numFmtId="0" fontId="15" fillId="0" borderId="62" xfId="5" applyFont="1" applyFill="1" applyBorder="1"/>
    <xf numFmtId="0" fontId="5" fillId="0" borderId="62" xfId="5" applyBorder="1"/>
    <xf numFmtId="0" fontId="5" fillId="0" borderId="16" xfId="5" applyBorder="1"/>
    <xf numFmtId="0" fontId="15" fillId="0" borderId="23" xfId="5" applyFont="1" applyBorder="1"/>
    <xf numFmtId="0" fontId="15" fillId="0" borderId="21" xfId="5" applyFont="1" applyBorder="1"/>
    <xf numFmtId="0" fontId="5" fillId="0" borderId="21" xfId="5" applyBorder="1"/>
    <xf numFmtId="0" fontId="5" fillId="0" borderId="45" xfId="5" applyBorder="1"/>
    <xf numFmtId="0" fontId="15" fillId="0" borderId="30" xfId="5" applyFont="1" applyBorder="1"/>
    <xf numFmtId="0" fontId="15" fillId="0" borderId="61" xfId="5" applyFont="1" applyBorder="1"/>
    <xf numFmtId="0" fontId="15" fillId="0" borderId="62" xfId="5" applyFont="1" applyBorder="1"/>
    <xf numFmtId="0" fontId="12" fillId="0" borderId="0" xfId="0" applyFont="1" applyFill="1" applyBorder="1" applyAlignment="1">
      <alignment vertical="center"/>
    </xf>
    <xf numFmtId="0" fontId="13" fillId="8" borderId="29" xfId="0" applyFont="1" applyFill="1" applyBorder="1" applyAlignment="1">
      <alignment horizontal="center" vertical="center" wrapText="1"/>
    </xf>
    <xf numFmtId="0" fontId="16" fillId="8" borderId="29" xfId="0" applyFont="1" applyFill="1" applyBorder="1" applyAlignment="1">
      <alignment horizontal="center" vertical="center" wrapText="1"/>
    </xf>
    <xf numFmtId="165" fontId="12" fillId="0" borderId="0" xfId="1" applyNumberFormat="1" applyFont="1" applyFill="1" applyBorder="1" applyAlignment="1" applyProtection="1">
      <alignment horizontal="center" vertical="center" wrapText="1"/>
    </xf>
    <xf numFmtId="165" fontId="12" fillId="7" borderId="2" xfId="1" applyNumberFormat="1" applyFont="1" applyFill="1" applyBorder="1" applyAlignment="1">
      <alignment horizontal="center" vertical="center"/>
    </xf>
    <xf numFmtId="37" fontId="12" fillId="0" borderId="0" xfId="1" applyNumberFormat="1" applyFont="1" applyFill="1" applyBorder="1" applyAlignment="1" applyProtection="1">
      <alignment horizontal="center" vertical="center" readingOrder="1"/>
    </xf>
    <xf numFmtId="37" fontId="16" fillId="7" borderId="2" xfId="1" applyNumberFormat="1" applyFont="1" applyFill="1" applyBorder="1" applyAlignment="1" applyProtection="1">
      <alignment horizontal="center" vertical="center" wrapText="1"/>
    </xf>
    <xf numFmtId="5" fontId="16" fillId="7" borderId="2" xfId="1" applyNumberFormat="1" applyFont="1" applyFill="1" applyBorder="1" applyAlignment="1" applyProtection="1">
      <alignment horizontal="center" vertical="center" wrapText="1"/>
    </xf>
    <xf numFmtId="165" fontId="16" fillId="7" borderId="2" xfId="1" applyNumberFormat="1" applyFont="1" applyFill="1" applyBorder="1" applyAlignment="1" applyProtection="1">
      <alignment horizontal="center" vertical="center" wrapText="1"/>
    </xf>
    <xf numFmtId="37" fontId="16" fillId="0" borderId="20" xfId="1" applyNumberFormat="1" applyFont="1" applyFill="1" applyBorder="1" applyAlignment="1">
      <alignment horizontal="center" vertical="center" readingOrder="1"/>
    </xf>
    <xf numFmtId="37" fontId="16" fillId="0" borderId="2" xfId="1" applyNumberFormat="1" applyFont="1" applyFill="1" applyBorder="1" applyAlignment="1">
      <alignment horizontal="center" vertical="center" wrapText="1" readingOrder="1"/>
    </xf>
    <xf numFmtId="0" fontId="3" fillId="6" borderId="2" xfId="0" applyFont="1" applyFill="1" applyBorder="1" applyAlignment="1">
      <alignment horizontal="center" vertical="center"/>
    </xf>
    <xf numFmtId="0" fontId="0" fillId="5" borderId="2" xfId="0" applyFill="1" applyBorder="1" applyAlignment="1"/>
    <xf numFmtId="0" fontId="0" fillId="5" borderId="13" xfId="0" applyFill="1" applyBorder="1" applyAlignment="1"/>
    <xf numFmtId="0" fontId="13" fillId="6" borderId="0" xfId="0" applyFont="1" applyFill="1" applyBorder="1" applyAlignment="1"/>
    <xf numFmtId="0" fontId="14" fillId="6" borderId="0" xfId="0" applyFont="1" applyFill="1" applyBorder="1" applyAlignment="1"/>
    <xf numFmtId="0" fontId="16" fillId="0" borderId="2" xfId="0" applyFont="1" applyFill="1" applyBorder="1" applyAlignment="1"/>
    <xf numFmtId="0" fontId="12" fillId="0" borderId="2" xfId="0" applyFont="1" applyFill="1" applyBorder="1" applyAlignment="1"/>
    <xf numFmtId="0" fontId="12" fillId="0" borderId="2" xfId="0" applyFont="1" applyFill="1" applyBorder="1" applyAlignment="1">
      <alignment horizontal="left"/>
    </xf>
    <xf numFmtId="0" fontId="12" fillId="0" borderId="2" xfId="0" applyFont="1" applyFill="1" applyBorder="1" applyAlignment="1">
      <alignment horizontal="left" vertical="top"/>
    </xf>
    <xf numFmtId="0" fontId="12" fillId="0" borderId="13" xfId="0" applyFont="1" applyFill="1" applyBorder="1" applyAlignment="1">
      <alignment horizontal="left" vertical="top"/>
    </xf>
    <xf numFmtId="0" fontId="12" fillId="2" borderId="2" xfId="0" applyFont="1" applyFill="1" applyBorder="1" applyAlignment="1">
      <alignment horizontal="left"/>
    </xf>
    <xf numFmtId="0" fontId="12" fillId="2" borderId="2" xfId="0" applyFont="1" applyFill="1" applyBorder="1" applyAlignment="1"/>
    <xf numFmtId="0" fontId="29" fillId="2" borderId="2" xfId="8" applyFont="1" applyFill="1" applyBorder="1" applyAlignment="1"/>
    <xf numFmtId="0" fontId="12" fillId="0" borderId="2" xfId="1" applyNumberFormat="1" applyFont="1" applyFill="1" applyBorder="1" applyAlignment="1">
      <alignment horizontal="left" vertical="top" readingOrder="1"/>
    </xf>
    <xf numFmtId="0" fontId="12" fillId="2" borderId="2" xfId="1" applyNumberFormat="1" applyFont="1" applyFill="1" applyBorder="1" applyAlignment="1">
      <alignment horizontal="left" wrapText="1"/>
    </xf>
    <xf numFmtId="0" fontId="15" fillId="4" borderId="20" xfId="0" applyFont="1" applyFill="1" applyBorder="1"/>
    <xf numFmtId="0" fontId="15" fillId="6" borderId="43" xfId="0" applyFont="1" applyFill="1" applyBorder="1" applyAlignment="1">
      <alignment horizontal="center" vertical="center"/>
    </xf>
    <xf numFmtId="0" fontId="16" fillId="6" borderId="41" xfId="0" applyFont="1" applyFill="1" applyBorder="1"/>
    <xf numFmtId="0" fontId="15" fillId="7" borderId="60" xfId="0" applyFont="1" applyFill="1" applyBorder="1"/>
    <xf numFmtId="0" fontId="15" fillId="6" borderId="32" xfId="0" applyFont="1" applyFill="1" applyBorder="1" applyAlignment="1">
      <alignment horizontal="center"/>
    </xf>
    <xf numFmtId="0" fontId="18" fillId="6" borderId="5" xfId="0" applyFont="1" applyFill="1" applyBorder="1"/>
    <xf numFmtId="0" fontId="15" fillId="6" borderId="43" xfId="0" applyFont="1" applyFill="1" applyBorder="1" applyAlignment="1">
      <alignment horizontal="center"/>
    </xf>
    <xf numFmtId="0" fontId="15" fillId="6" borderId="32" xfId="0" applyFont="1" applyFill="1" applyBorder="1" applyAlignment="1">
      <alignment horizontal="center" vertical="center"/>
    </xf>
    <xf numFmtId="0" fontId="15" fillId="5" borderId="5" xfId="0" applyFont="1" applyFill="1" applyBorder="1"/>
    <xf numFmtId="0" fontId="0" fillId="6" borderId="58" xfId="0" applyFill="1" applyBorder="1"/>
    <xf numFmtId="0" fontId="15" fillId="6" borderId="43" xfId="0" applyFont="1" applyFill="1" applyBorder="1"/>
    <xf numFmtId="0" fontId="15" fillId="3" borderId="41" xfId="0" applyFont="1" applyFill="1" applyBorder="1"/>
    <xf numFmtId="5" fontId="16" fillId="7" borderId="2" xfId="1" applyNumberFormat="1" applyFont="1" applyFill="1" applyBorder="1" applyAlignment="1" applyProtection="1">
      <alignment horizontal="center" vertical="center" readingOrder="1"/>
    </xf>
    <xf numFmtId="0" fontId="15" fillId="6" borderId="0" xfId="0" applyFont="1" applyFill="1" applyAlignment="1">
      <alignment horizontal="center" vertical="center"/>
    </xf>
    <xf numFmtId="0" fontId="15" fillId="6" borderId="0" xfId="0" applyFont="1" applyFill="1" applyBorder="1" applyAlignment="1">
      <alignment horizontal="left" vertical="top" wrapText="1"/>
    </xf>
    <xf numFmtId="0" fontId="18" fillId="6" borderId="0"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0" xfId="0" applyFont="1" applyFill="1" applyBorder="1" applyAlignment="1">
      <alignment horizontal="center"/>
    </xf>
    <xf numFmtId="0" fontId="17" fillId="6" borderId="0" xfId="5" applyFont="1" applyFill="1" applyBorder="1" applyAlignment="1">
      <alignment horizontal="left"/>
    </xf>
    <xf numFmtId="0" fontId="17" fillId="6" borderId="0" xfId="0" applyFont="1" applyFill="1" applyAlignment="1">
      <alignment horizontal="left"/>
    </xf>
    <xf numFmtId="0" fontId="1" fillId="6" borderId="0" xfId="0" applyFont="1" applyFill="1" applyAlignment="1">
      <alignment horizontal="center" vertical="center"/>
    </xf>
    <xf numFmtId="0" fontId="16" fillId="0" borderId="43" xfId="5" applyFont="1" applyBorder="1" applyAlignment="1">
      <alignment horizontal="center" vertical="center"/>
    </xf>
    <xf numFmtId="0" fontId="16" fillId="0" borderId="41" xfId="5" applyFont="1" applyBorder="1" applyAlignment="1">
      <alignment horizontal="center" vertical="center"/>
    </xf>
    <xf numFmtId="0" fontId="16" fillId="0" borderId="44" xfId="5" applyFont="1" applyFill="1" applyBorder="1" applyAlignment="1">
      <alignment horizontal="center" vertical="center"/>
    </xf>
    <xf numFmtId="0" fontId="16" fillId="0" borderId="50" xfId="5" applyFont="1" applyFill="1" applyBorder="1" applyAlignment="1">
      <alignment horizontal="center" vertical="center"/>
    </xf>
    <xf numFmtId="0" fontId="16" fillId="0" borderId="38" xfId="5" applyFont="1" applyFill="1" applyBorder="1" applyAlignment="1">
      <alignment horizontal="center" vertical="center"/>
    </xf>
    <xf numFmtId="0" fontId="16" fillId="0" borderId="49" xfId="5" applyFont="1" applyFill="1" applyBorder="1" applyAlignment="1">
      <alignment horizontal="center" vertical="center"/>
    </xf>
    <xf numFmtId="0" fontId="16" fillId="0" borderId="51" xfId="5" applyFont="1" applyFill="1" applyBorder="1" applyAlignment="1">
      <alignment horizontal="center" vertical="center"/>
    </xf>
    <xf numFmtId="0" fontId="16" fillId="0" borderId="24" xfId="5" applyFont="1" applyFill="1" applyBorder="1" applyAlignment="1">
      <alignment horizontal="center" vertical="center"/>
    </xf>
    <xf numFmtId="0" fontId="17" fillId="0" borderId="0" xfId="5" applyFont="1" applyBorder="1" applyAlignment="1">
      <alignment horizontal="left"/>
    </xf>
    <xf numFmtId="0" fontId="13" fillId="0" borderId="0" xfId="5" applyFont="1" applyBorder="1" applyAlignment="1">
      <alignment horizontal="left"/>
    </xf>
    <xf numFmtId="0" fontId="21" fillId="0" borderId="43" xfId="5" applyFont="1" applyFill="1" applyBorder="1" applyAlignment="1">
      <alignment horizontal="left" wrapText="1"/>
    </xf>
    <xf numFmtId="0" fontId="21" fillId="0" borderId="41" xfId="5" applyFont="1" applyFill="1" applyBorder="1" applyAlignment="1">
      <alignment horizontal="left" wrapText="1"/>
    </xf>
    <xf numFmtId="0" fontId="21" fillId="0" borderId="42" xfId="5" applyFont="1" applyFill="1" applyBorder="1" applyAlignment="1">
      <alignment horizontal="left" wrapText="1"/>
    </xf>
    <xf numFmtId="0" fontId="16" fillId="8" borderId="13"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8" fillId="17" borderId="9" xfId="0" applyFont="1" applyFill="1" applyBorder="1" applyAlignment="1">
      <alignment horizontal="center" vertical="center"/>
    </xf>
    <xf numFmtId="0" fontId="18" fillId="17" borderId="11" xfId="0" applyFont="1" applyFill="1" applyBorder="1" applyAlignment="1">
      <alignment horizontal="center" vertical="center"/>
    </xf>
    <xf numFmtId="0" fontId="18" fillId="17" borderId="3" xfId="0" applyFont="1" applyFill="1" applyBorder="1" applyAlignment="1">
      <alignment horizontal="center" vertical="center"/>
    </xf>
    <xf numFmtId="0" fontId="18" fillId="17" borderId="4" xfId="0" applyFont="1" applyFill="1" applyBorder="1" applyAlignment="1">
      <alignment horizontal="center" vertical="center"/>
    </xf>
    <xf numFmtId="0" fontId="14" fillId="0" borderId="13" xfId="0" applyFont="1" applyFill="1" applyBorder="1" applyAlignment="1">
      <alignment horizontal="right"/>
    </xf>
    <xf numFmtId="0" fontId="14" fillId="0" borderId="8" xfId="0" applyFont="1" applyFill="1" applyBorder="1" applyAlignment="1">
      <alignment horizontal="right"/>
    </xf>
    <xf numFmtId="0" fontId="14" fillId="7" borderId="13" xfId="0" applyNumberFormat="1" applyFont="1" applyFill="1" applyBorder="1" applyAlignment="1">
      <alignment horizontal="left"/>
    </xf>
    <xf numFmtId="0" fontId="14" fillId="7" borderId="27" xfId="0" applyNumberFormat="1" applyFont="1" applyFill="1" applyBorder="1" applyAlignment="1">
      <alignment horizontal="left"/>
    </xf>
    <xf numFmtId="0" fontId="14" fillId="7" borderId="13" xfId="0" applyFont="1" applyFill="1" applyBorder="1" applyAlignment="1">
      <alignment horizontal="left"/>
    </xf>
    <xf numFmtId="0" fontId="14" fillId="7" borderId="27" xfId="0" applyFont="1" applyFill="1" applyBorder="1" applyAlignment="1">
      <alignment horizontal="left"/>
    </xf>
    <xf numFmtId="0" fontId="14" fillId="7" borderId="2" xfId="0" applyFont="1" applyFill="1" applyBorder="1" applyAlignment="1">
      <alignment horizontal="left"/>
    </xf>
    <xf numFmtId="0" fontId="14" fillId="7" borderId="28" xfId="0" applyFont="1" applyFill="1" applyBorder="1" applyAlignment="1">
      <alignment horizontal="left"/>
    </xf>
    <xf numFmtId="0" fontId="16" fillId="8" borderId="2" xfId="0" applyFont="1" applyFill="1" applyBorder="1" applyAlignment="1">
      <alignment horizontal="center" vertical="center" wrapText="1"/>
    </xf>
    <xf numFmtId="0" fontId="16" fillId="8" borderId="2" xfId="0" applyFont="1" applyFill="1" applyBorder="1" applyAlignment="1">
      <alignment horizontal="center" vertical="center"/>
    </xf>
    <xf numFmtId="0" fontId="12" fillId="0" borderId="2" xfId="0" applyFont="1" applyFill="1" applyBorder="1" applyAlignment="1">
      <alignment horizontal="left" vertical="center" wrapText="1"/>
    </xf>
    <xf numFmtId="0" fontId="11" fillId="0" borderId="23" xfId="0" applyFont="1" applyBorder="1" applyAlignment="1">
      <alignment horizontal="left"/>
    </xf>
    <xf numFmtId="0" fontId="11" fillId="0" borderId="21" xfId="0" applyFont="1" applyBorder="1" applyAlignment="1">
      <alignment horizontal="left"/>
    </xf>
    <xf numFmtId="0" fontId="11" fillId="0" borderId="24" xfId="0" applyFont="1" applyBorder="1" applyAlignment="1">
      <alignment horizontal="right" vertical="center"/>
    </xf>
    <xf numFmtId="0" fontId="11" fillId="0" borderId="25" xfId="0" applyFont="1" applyBorder="1" applyAlignment="1">
      <alignment horizontal="right" vertical="center"/>
    </xf>
    <xf numFmtId="0" fontId="13" fillId="0" borderId="2" xfId="0" applyFont="1" applyFill="1" applyBorder="1" applyAlignment="1">
      <alignment horizontal="right"/>
    </xf>
    <xf numFmtId="0" fontId="13" fillId="0" borderId="13" xfId="0" applyFont="1" applyFill="1" applyBorder="1" applyAlignment="1">
      <alignment horizontal="right"/>
    </xf>
    <xf numFmtId="0" fontId="12" fillId="7" borderId="13" xfId="0" applyNumberFormat="1" applyFont="1" applyFill="1" applyBorder="1" applyAlignment="1">
      <alignment horizontal="left" readingOrder="1"/>
    </xf>
    <xf numFmtId="0" fontId="12" fillId="7" borderId="12" xfId="0" applyNumberFormat="1" applyFont="1" applyFill="1" applyBorder="1" applyAlignment="1">
      <alignment horizontal="left" readingOrder="1"/>
    </xf>
    <xf numFmtId="0" fontId="12" fillId="7" borderId="27" xfId="0" applyNumberFormat="1" applyFont="1" applyFill="1" applyBorder="1" applyAlignment="1">
      <alignment horizontal="left" readingOrder="1"/>
    </xf>
    <xf numFmtId="9" fontId="15" fillId="0" borderId="18" xfId="0" applyNumberFormat="1" applyFont="1" applyFill="1" applyBorder="1" applyAlignment="1">
      <alignment horizontal="center" vertical="center"/>
    </xf>
    <xf numFmtId="0" fontId="13" fillId="0" borderId="0" xfId="0" applyFont="1" applyFill="1" applyBorder="1" applyAlignment="1">
      <alignment horizontal="right"/>
    </xf>
    <xf numFmtId="0" fontId="14" fillId="0" borderId="2" xfId="0" applyFont="1" applyFill="1" applyBorder="1" applyAlignment="1">
      <alignment horizontal="right"/>
    </xf>
    <xf numFmtId="165" fontId="14" fillId="0" borderId="2" xfId="1" applyNumberFormat="1" applyFont="1" applyFill="1" applyBorder="1" applyAlignment="1">
      <alignment horizontal="right" wrapText="1"/>
    </xf>
    <xf numFmtId="165" fontId="18" fillId="17" borderId="9" xfId="1" applyNumberFormat="1" applyFont="1" applyFill="1" applyBorder="1" applyAlignment="1">
      <alignment horizontal="center" vertical="center" wrapText="1"/>
    </xf>
    <xf numFmtId="165" fontId="18" fillId="17" borderId="11" xfId="1" applyNumberFormat="1" applyFont="1" applyFill="1" applyBorder="1" applyAlignment="1">
      <alignment horizontal="center" vertical="center" wrapText="1"/>
    </xf>
    <xf numFmtId="165" fontId="18" fillId="17" borderId="3" xfId="1" applyNumberFormat="1" applyFont="1" applyFill="1" applyBorder="1" applyAlignment="1">
      <alignment horizontal="center" vertical="center" wrapText="1"/>
    </xf>
    <xf numFmtId="165" fontId="18" fillId="17" borderId="4" xfId="1" applyNumberFormat="1" applyFont="1" applyFill="1" applyBorder="1" applyAlignment="1">
      <alignment horizontal="center" vertical="center" wrapText="1"/>
    </xf>
    <xf numFmtId="0" fontId="16" fillId="0" borderId="2" xfId="0" applyFont="1" applyFill="1" applyBorder="1" applyAlignment="1">
      <alignment horizontal="right" vertical="center" wrapText="1"/>
    </xf>
    <xf numFmtId="0" fontId="12" fillId="0" borderId="2" xfId="0" applyFont="1" applyFill="1" applyBorder="1" applyAlignment="1">
      <alignment horizontal="right" vertical="center" wrapText="1"/>
    </xf>
    <xf numFmtId="0" fontId="16" fillId="0" borderId="20" xfId="0" applyFont="1" applyFill="1" applyBorder="1" applyAlignment="1">
      <alignment horizontal="right" vertical="center" wrapText="1"/>
    </xf>
    <xf numFmtId="3" fontId="5" fillId="10" borderId="59" xfId="5" applyNumberFormat="1" applyFill="1" applyBorder="1"/>
  </cellXfs>
  <cellStyles count="9">
    <cellStyle name="Comma" xfId="1" builtinId="3"/>
    <cellStyle name="Comma 2" xfId="2" xr:uid="{00000000-0005-0000-0000-000001000000}"/>
    <cellStyle name="Currency" xfId="3" builtinId="4"/>
    <cellStyle name="Currency 2" xfId="4" xr:uid="{00000000-0005-0000-0000-000003000000}"/>
    <cellStyle name="Hyperlink" xfId="8" builtinId="8"/>
    <cellStyle name="Normal" xfId="0" builtinId="0"/>
    <cellStyle name="Normal 2" xfId="5" xr:uid="{00000000-0005-0000-0000-000005000000}"/>
    <cellStyle name="Percent" xfId="6" builtinId="5"/>
    <cellStyle name="Percent 2" xfId="7" xr:uid="{00000000-0005-0000-0000-000007000000}"/>
  </cellStyles>
  <dxfs count="0"/>
  <tableStyles count="0" defaultTableStyle="TableStyleMedium9" defaultPivotStyle="PivotStyleLight16"/>
  <colors>
    <mruColors>
      <color rgb="FFDAEEF3"/>
      <color rgb="FFF79646"/>
      <color rgb="FF536D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Radio" checked="Checked" firstButton="1" fmlaLink="$I$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I$2"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238124</xdr:colOff>
      <xdr:row>8</xdr:row>
      <xdr:rowOff>123825</xdr:rowOff>
    </xdr:from>
    <xdr:to>
      <xdr:col>10</xdr:col>
      <xdr:colOff>247650</xdr:colOff>
      <xdr:row>25</xdr:row>
      <xdr:rowOff>104776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38124" y="1419225"/>
          <a:ext cx="6105526" cy="2733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The Community Benefit form CBR-1 has</a:t>
          </a:r>
          <a:r>
            <a:rPr lang="en-US" sz="1100" baseline="0">
              <a:latin typeface="Arial" panose="020B0604020202020204" pitchFamily="34" charset="0"/>
              <a:cs typeface="Arial" panose="020B0604020202020204" pitchFamily="34" charset="0"/>
            </a:rPr>
            <a:t> been revised for fiscal years 2020 forward. </a:t>
          </a:r>
        </a:p>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Please fill out each excel page tab in sequence, beginning with Step 2 and working through each worksheet. Values inputted will the populate on the final CBR Summary form tab. Instructions on how to complete the steps will be included with each tab. </a:t>
          </a:r>
        </a:p>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Please review the final CBR Summary tab for accuracy before submitting Data to OHA.</a:t>
          </a:r>
        </a:p>
        <a:p>
          <a:endParaRPr lang="en-US" sz="1100"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Remember to submit the most recent version of your hospital's community needs assessment, completed in compliance with section 501(r)(3) of the Internal Revenue Service codes. </a:t>
          </a:r>
        </a:p>
        <a:p>
          <a:endParaRPr lang="en-US" sz="1100" b="1"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Submit completed CBR-1 form, CHNA and any other supporting documentation to hdd.admin@state.or.us</a:t>
          </a:r>
        </a:p>
        <a:p>
          <a:endParaRPr lang="en-US" sz="1100" b="1" baseline="0">
            <a:latin typeface="Arial" panose="020B0604020202020204" pitchFamily="34" charset="0"/>
            <a:cs typeface="Arial" panose="020B0604020202020204" pitchFamily="34" charset="0"/>
          </a:endParaRPr>
        </a:p>
      </xdr:txBody>
    </xdr:sp>
    <xdr:clientData/>
  </xdr:twoCellAnchor>
  <xdr:twoCellAnchor editAs="oneCell">
    <xdr:from>
      <xdr:col>0</xdr:col>
      <xdr:colOff>228600</xdr:colOff>
      <xdr:row>0</xdr:row>
      <xdr:rowOff>123825</xdr:rowOff>
    </xdr:from>
    <xdr:to>
      <xdr:col>5</xdr:col>
      <xdr:colOff>352868</xdr:colOff>
      <xdr:row>8</xdr:row>
      <xdr:rowOff>66848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23825"/>
          <a:ext cx="3172268" cy="12384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304800</xdr:colOff>
      <xdr:row>13</xdr:row>
      <xdr:rowOff>285748</xdr:rowOff>
    </xdr:from>
    <xdr:ext cx="9934574" cy="1457327"/>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04800" y="3209923"/>
          <a:ext cx="9934574" cy="1457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a:latin typeface="Arial" panose="020B0604020202020204" pitchFamily="34" charset="0"/>
              <a:cs typeface="Arial" panose="020B0604020202020204" pitchFamily="34" charset="0"/>
            </a:rPr>
            <a:t>Please list the name and address of all affiliated outpatient clinics associated with this hospital. For hospitals in a hospital system, do not list a clinic under</a:t>
          </a:r>
          <a:r>
            <a:rPr lang="en-US" sz="1200" b="1" baseline="0">
              <a:latin typeface="Arial" panose="020B0604020202020204" pitchFamily="34" charset="0"/>
              <a:cs typeface="Arial" panose="020B0604020202020204" pitchFamily="34" charset="0"/>
            </a:rPr>
            <a:t> more than one hospital. </a:t>
          </a:r>
        </a:p>
        <a:p>
          <a:r>
            <a:rPr lang="en-US" sz="1200" baseline="0">
              <a:latin typeface="Arial" panose="020B0604020202020204" pitchFamily="34" charset="0"/>
              <a:cs typeface="Arial" panose="020B0604020202020204" pitchFamily="34" charset="0"/>
            </a:rPr>
            <a:t>Indicate if the affiliated clinic is non-profit using the drop down Yes or No selection</a:t>
          </a:r>
        </a:p>
        <a:p>
          <a:r>
            <a:rPr lang="en-US" sz="1200" baseline="0">
              <a:latin typeface="Arial" panose="020B0604020202020204" pitchFamily="34" charset="0"/>
              <a:cs typeface="Arial" panose="020B0604020202020204" pitchFamily="34" charset="0"/>
            </a:rPr>
            <a:t>Indicate if the affiliated clinic is in compliance with required Financial Assistance Policy distribution requirements as specified in Section 7 (2)(b) Chapter 497 Oregon Laws 2019 using the drop down Yes or No selection.</a:t>
          </a:r>
        </a:p>
        <a:p>
          <a:r>
            <a:rPr lang="en-US" sz="1200" baseline="0">
              <a:latin typeface="Arial" panose="020B0604020202020204" pitchFamily="34" charset="0"/>
              <a:cs typeface="Arial" panose="020B0604020202020204" pitchFamily="34" charset="0"/>
            </a:rPr>
            <a:t>Indicate if the financial information of the listed clinic is included with required state financial reporting of the main hospital using the drop down Yes or No selection.</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600075</xdr:colOff>
      <xdr:row>4</xdr:row>
      <xdr:rowOff>304799</xdr:rowOff>
    </xdr:from>
    <xdr:ext cx="15592425" cy="1228725"/>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00075" y="1438274"/>
          <a:ext cx="15592425" cy="122872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latin typeface="Arial" panose="020B0604020202020204" pitchFamily="34" charset="0"/>
              <a:cs typeface="Arial" panose="020B0604020202020204" pitchFamily="34" charset="0"/>
            </a:rPr>
            <a:t>Community Health Improvement Services are activities that are carried out to improve community health. These services do not generate inpatient or outpatient bills. They may involve a nominal patient fee or sliding scale fee. These activities are based on an identified community need. Eligible expenses include direct and indirect costs, equipment, transportation and employee time as long as the employee is performing the function during their normal working hours. </a:t>
          </a:r>
          <a:r>
            <a:rPr lang="en-US" sz="1200" b="1">
              <a:latin typeface="Arial" panose="020B0604020202020204" pitchFamily="34" charset="0"/>
              <a:cs typeface="Arial" panose="020B0604020202020204" pitchFamily="34" charset="0"/>
            </a:rPr>
            <a:t>Count: </a:t>
          </a:r>
          <a:r>
            <a:rPr lang="en-US" sz="1200" b="0">
              <a:latin typeface="Arial" panose="020B0604020202020204" pitchFamily="34" charset="0"/>
              <a:cs typeface="Arial" panose="020B0604020202020204" pitchFamily="34" charset="0"/>
            </a:rPr>
            <a:t>School based health programs, wellness</a:t>
          </a:r>
          <a:r>
            <a:rPr lang="en-US" sz="1200" b="0" baseline="0">
              <a:latin typeface="Arial" panose="020B0604020202020204" pitchFamily="34" charset="0"/>
              <a:cs typeface="Arial" panose="020B0604020202020204" pitchFamily="34" charset="0"/>
            </a:rPr>
            <a:t> classes, general chronic disease management, weight loss and nutrition classes, special event health screenings, transportation support. </a:t>
          </a:r>
          <a:r>
            <a:rPr lang="en-US" sz="1200" b="1" baseline="0">
              <a:latin typeface="Arial" panose="020B0604020202020204" pitchFamily="34" charset="0"/>
              <a:cs typeface="Arial" panose="020B0604020202020204" pitchFamily="34" charset="0"/>
            </a:rPr>
            <a:t>Do not count: </a:t>
          </a:r>
          <a:r>
            <a:rPr lang="en-US" sz="1200" b="1">
              <a:latin typeface="Arial" panose="020B0604020202020204" pitchFamily="34" charset="0"/>
              <a:cs typeface="Arial" panose="020B0604020202020204" pitchFamily="34" charset="0"/>
            </a:rPr>
            <a:t> </a:t>
          </a:r>
          <a:r>
            <a:rPr lang="en-US" sz="1200" b="0">
              <a:latin typeface="Arial" panose="020B0604020202020204" pitchFamily="34" charset="0"/>
              <a:cs typeface="Arial" panose="020B0604020202020204" pitchFamily="34" charset="0"/>
            </a:rPr>
            <a:t>classes</a:t>
          </a:r>
          <a:r>
            <a:rPr lang="en-US" sz="1200" b="0" baseline="0">
              <a:latin typeface="Arial" panose="020B0604020202020204" pitchFamily="34" charset="0"/>
              <a:cs typeface="Arial" panose="020B0604020202020204" pitchFamily="34" charset="0"/>
            </a:rPr>
            <a:t> designed to increase market share, prenatal classes offered to insured patients, customary education as a part of comprehensive care, classes offered to employees as a benefit, health screenings as a part of routine business, programs that refer patients to your facility.</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rgbClr val="FF0000"/>
              </a:solidFill>
              <a:effectLst/>
              <a:latin typeface="Arial" panose="020B0604020202020204" pitchFamily="34" charset="0"/>
              <a:ea typeface="+mn-ea"/>
              <a:cs typeface="Arial" panose="020B0604020202020204" pitchFamily="34" charset="0"/>
            </a:rPr>
            <a:t>Do not count any grants or other cash distributions that are also claimed as Cash and In Kind contributions. </a:t>
          </a:r>
          <a:endParaRPr lang="en-US" sz="1200">
            <a:solidFill>
              <a:srgbClr val="FF0000"/>
            </a:solidFill>
            <a:effectLst/>
            <a:latin typeface="Arial" panose="020B0604020202020204" pitchFamily="34" charset="0"/>
            <a:cs typeface="Arial" panose="020B0604020202020204" pitchFamily="34" charset="0"/>
          </a:endParaRPr>
        </a:p>
        <a:p>
          <a:endParaRPr lang="en-US" sz="1200" b="1">
            <a:latin typeface="Arial" panose="020B0604020202020204" pitchFamily="34" charset="0"/>
            <a:cs typeface="Arial" panose="020B0604020202020204" pitchFamily="34" charset="0"/>
          </a:endParaRPr>
        </a:p>
      </xdr:txBody>
    </xdr:sp>
    <xdr:clientData/>
  </xdr:oneCellAnchor>
  <xdr:twoCellAnchor>
    <xdr:from>
      <xdr:col>1</xdr:col>
      <xdr:colOff>9524</xdr:colOff>
      <xdr:row>30</xdr:row>
      <xdr:rowOff>47625</xdr:rowOff>
    </xdr:from>
    <xdr:to>
      <xdr:col>7</xdr:col>
      <xdr:colOff>28574</xdr:colOff>
      <xdr:row>35</xdr:row>
      <xdr:rowOff>171449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19124" y="7258050"/>
          <a:ext cx="15592425" cy="1123949"/>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Community building activities improve the community's health and safety by addressing the root causes of health problems, such as poverty, homelessness and environmental hazards. These are activates that improve overall health, but are not direct health services. These may</a:t>
          </a:r>
          <a:r>
            <a:rPr lang="en-US" sz="1200" baseline="0">
              <a:latin typeface="Arial" panose="020B0604020202020204" pitchFamily="34" charset="0"/>
              <a:cs typeface="Arial" panose="020B0604020202020204" pitchFamily="34" charset="0"/>
            </a:rPr>
            <a:t> also be referred to as social determinants of health.</a:t>
          </a:r>
          <a:r>
            <a:rPr lang="en-US" sz="1200">
              <a:latin typeface="Arial" panose="020B0604020202020204" pitchFamily="34" charset="0"/>
              <a:cs typeface="Arial" panose="020B0604020202020204" pitchFamily="34" charset="0"/>
            </a:rPr>
            <a:t> Examples include neighborhood improvements and revitalizations, economic development, and community support.  </a:t>
          </a:r>
          <a:r>
            <a:rPr lang="en-US" sz="1200" b="1">
              <a:latin typeface="Arial" panose="020B0604020202020204" pitchFamily="34" charset="0"/>
              <a:cs typeface="Arial" panose="020B0604020202020204" pitchFamily="34" charset="0"/>
            </a:rPr>
            <a:t>Count: </a:t>
          </a:r>
          <a:r>
            <a:rPr lang="en-US" sz="1200">
              <a:latin typeface="Arial" panose="020B0604020202020204" pitchFamily="34" charset="0"/>
              <a:cs typeface="Arial" panose="020B0604020202020204" pitchFamily="34" charset="0"/>
            </a:rPr>
            <a:t>Neighborhood improvements,</a:t>
          </a:r>
          <a:r>
            <a:rPr lang="en-US" sz="1200" baseline="0">
              <a:latin typeface="Arial" panose="020B0604020202020204" pitchFamily="34" charset="0"/>
              <a:cs typeface="Arial" panose="020B0604020202020204" pitchFamily="34" charset="0"/>
            </a:rPr>
            <a:t> public works, lighting, tree planting, graffiti removal, housing rehabilitation, low income housing support, economic development, grants to local businesses, child care services, environmental clean up. </a:t>
          </a:r>
          <a:r>
            <a:rPr lang="en-US" sz="1200" b="1" baseline="0">
              <a:latin typeface="Arial" panose="020B0604020202020204" pitchFamily="34" charset="0"/>
              <a:cs typeface="Arial" panose="020B0604020202020204" pitchFamily="34" charset="0"/>
            </a:rPr>
            <a:t>Do not count: </a:t>
          </a:r>
          <a:r>
            <a:rPr lang="en-US" sz="1200" baseline="0">
              <a:latin typeface="Arial" panose="020B0604020202020204" pitchFamily="34" charset="0"/>
              <a:cs typeface="Arial" panose="020B0604020202020204" pitchFamily="34" charset="0"/>
            </a:rPr>
            <a:t>Employee housing costs, construction of medical facilities, business investments, landscape and maintenance of facilities, facility environmental improvements required by law. </a:t>
          </a:r>
        </a:p>
        <a:p>
          <a:r>
            <a:rPr lang="en-US" sz="1200" baseline="0">
              <a:solidFill>
                <a:srgbClr val="FF0000"/>
              </a:solidFill>
              <a:latin typeface="Arial" panose="020B0604020202020204" pitchFamily="34" charset="0"/>
              <a:cs typeface="Arial" panose="020B0604020202020204" pitchFamily="34" charset="0"/>
            </a:rPr>
            <a:t>Do not count any grants or other cash distributions that are also claimed as Cash and In Kind contributions.</a:t>
          </a:r>
          <a:r>
            <a:rPr lang="en-US" sz="1200" baseline="0">
              <a:latin typeface="Arial" panose="020B0604020202020204" pitchFamily="34" charset="0"/>
              <a:cs typeface="Arial" panose="020B0604020202020204" pitchFamily="34" charset="0"/>
            </a:rPr>
            <a:t> </a:t>
          </a:r>
          <a:endParaRPr lang="en-US" sz="1200">
            <a:latin typeface="Arial" panose="020B0604020202020204" pitchFamily="34" charset="0"/>
            <a:cs typeface="Arial" panose="020B0604020202020204" pitchFamily="34" charset="0"/>
          </a:endParaRPr>
        </a:p>
      </xdr:txBody>
    </xdr:sp>
    <xdr:clientData/>
  </xdr:twoCellAnchor>
  <xdr:twoCellAnchor>
    <xdr:from>
      <xdr:col>1</xdr:col>
      <xdr:colOff>47625</xdr:colOff>
      <xdr:row>55</xdr:row>
      <xdr:rowOff>0</xdr:rowOff>
    </xdr:from>
    <xdr:to>
      <xdr:col>6</xdr:col>
      <xdr:colOff>0</xdr:colOff>
      <xdr:row>61</xdr:row>
      <xdr:rowOff>9525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657225" y="12268200"/>
          <a:ext cx="9477375" cy="12096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panose="020B0604020202020204" pitchFamily="34" charset="0"/>
              <a:cs typeface="Arial" panose="020B0604020202020204" pitchFamily="34" charset="0"/>
            </a:rPr>
            <a:t>Community Benefit Operations are costs associated with conducting community needs assessments, community benefit strategy development and operations. These </a:t>
          </a:r>
          <a:r>
            <a:rPr lang="en-US" sz="1200">
              <a:latin typeface="Arial" panose="020B0604020202020204" pitchFamily="34" charset="0"/>
              <a:cs typeface="Arial" panose="020B0604020202020204" pitchFamily="34" charset="0"/>
            </a:rPr>
            <a:t>include</a:t>
          </a:r>
          <a:r>
            <a:rPr lang="en-US" sz="1100">
              <a:latin typeface="Arial" panose="020B0604020202020204" pitchFamily="34" charset="0"/>
              <a:cs typeface="Arial" panose="020B0604020202020204" pitchFamily="34" charset="0"/>
            </a:rPr>
            <a:t> staff costs, including wage and benefit, contracting, equipment and software costs. Use caution to not double count staff costs accounted in community benefit operations in other categories. </a:t>
          </a:r>
          <a:r>
            <a:rPr lang="en-US" sz="1100" b="1">
              <a:latin typeface="Arial" panose="020B0604020202020204" pitchFamily="34" charset="0"/>
              <a:cs typeface="Arial" panose="020B0604020202020204" pitchFamily="34" charset="0"/>
            </a:rPr>
            <a:t>Count: </a:t>
          </a:r>
          <a:r>
            <a:rPr lang="en-US" sz="1100">
              <a:latin typeface="Arial" panose="020B0604020202020204" pitchFamily="34" charset="0"/>
              <a:cs typeface="Arial" panose="020B0604020202020204" pitchFamily="34" charset="0"/>
            </a:rPr>
            <a:t>Staff costs for managing community benefit programs, costs associated with needs assessments, grant writing and fundraising costs, administrative costs of outreach or public forums,</a:t>
          </a:r>
          <a:r>
            <a:rPr lang="en-US" sz="1100" baseline="0">
              <a:latin typeface="Arial" panose="020B0604020202020204" pitchFamily="34" charset="0"/>
              <a:cs typeface="Arial" panose="020B0604020202020204" pitchFamily="34" charset="0"/>
            </a:rPr>
            <a:t> training costs associated with community benefit. </a:t>
          </a:r>
          <a:r>
            <a:rPr lang="en-US" sz="1100" b="1" baseline="0">
              <a:latin typeface="Arial" panose="020B0604020202020204" pitchFamily="34" charset="0"/>
              <a:cs typeface="Arial" panose="020B0604020202020204" pitchFamily="34" charset="0"/>
            </a:rPr>
            <a:t>Do not count: </a:t>
          </a:r>
          <a:r>
            <a:rPr lang="en-US" sz="1100" baseline="0">
              <a:latin typeface="Arial" panose="020B0604020202020204" pitchFamily="34" charset="0"/>
              <a:cs typeface="Arial" panose="020B0604020202020204" pitchFamily="34" charset="0"/>
            </a:rPr>
            <a:t>Market analysis, market surveys, grants or fundraising for non-community benefit projects, staff time for in-house v</a:t>
          </a:r>
        </a:p>
        <a:p>
          <a:r>
            <a:rPr lang="en-US" sz="1100" baseline="0">
              <a:latin typeface="Arial" panose="020B0604020202020204" pitchFamily="34" charset="0"/>
              <a:cs typeface="Arial" panose="020B0604020202020204" pitchFamily="34" charset="0"/>
            </a:rPr>
            <a:t>volunteer programs. </a:t>
          </a:r>
        </a:p>
        <a:p>
          <a:endParaRPr lang="en-US"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2</xdr:row>
      <xdr:rowOff>123825</xdr:rowOff>
    </xdr:from>
    <xdr:to>
      <xdr:col>5</xdr:col>
      <xdr:colOff>9525</xdr:colOff>
      <xdr:row>11</xdr:row>
      <xdr:rowOff>114300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57175" y="609600"/>
          <a:ext cx="8724900" cy="14478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Health professions education includes educational programs for physicians, interns, residents, nurses or other health professionals when education is necessary for a degree, certificate or training that is required by state law, accrediting body or health profession society. Be sure to subtract government subsidy and offsetting revenue amounts. </a:t>
          </a:r>
          <a:r>
            <a:rPr lang="en-US" sz="1200" b="1">
              <a:latin typeface="Arial" panose="020B0604020202020204" pitchFamily="34" charset="0"/>
              <a:cs typeface="Arial" panose="020B0604020202020204" pitchFamily="34" charset="0"/>
            </a:rPr>
            <a:t>Count: </a:t>
          </a:r>
          <a:r>
            <a:rPr lang="en-US" sz="1200">
              <a:latin typeface="Arial" panose="020B0604020202020204" pitchFamily="34" charset="0"/>
              <a:cs typeface="Arial" panose="020B0604020202020204" pitchFamily="34" charset="0"/>
            </a:rPr>
            <a:t>Residents, medical students, nurses, interns, fellowships,</a:t>
          </a:r>
          <a:r>
            <a:rPr lang="en-US" sz="1200" baseline="0">
              <a:latin typeface="Arial" panose="020B0604020202020204" pitchFamily="34" charset="0"/>
              <a:cs typeface="Arial" panose="020B0604020202020204" pitchFamily="34" charset="0"/>
            </a:rPr>
            <a:t> allied health professions, required Continuing Medical Education, staff fully dedicated to training health professionals, clinical settings fully dedicated to training. </a:t>
          </a:r>
          <a:r>
            <a:rPr lang="en-US" sz="1200" b="1" baseline="0">
              <a:latin typeface="Arial" panose="020B0604020202020204" pitchFamily="34" charset="0"/>
              <a:cs typeface="Arial" panose="020B0604020202020204" pitchFamily="34" charset="0"/>
            </a:rPr>
            <a:t>Do not count: </a:t>
          </a:r>
          <a:r>
            <a:rPr lang="en-US" sz="1200" baseline="0">
              <a:latin typeface="Arial" panose="020B0604020202020204" pitchFamily="34" charset="0"/>
              <a:cs typeface="Arial" panose="020B0604020202020204" pitchFamily="34" charset="0"/>
            </a:rPr>
            <a:t>non generalizable education, joint appointments, in house mentoring programs, on the job training, programs where the trainee is required to work for the organization after completion. </a:t>
          </a:r>
          <a:endParaRPr lang="en-US" sz="12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57149</xdr:rowOff>
    </xdr:from>
    <xdr:ext cx="7648575" cy="1524001"/>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00025" y="866774"/>
          <a:ext cx="7648575" cy="1524001"/>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latin typeface="Arial" panose="020B0604020202020204" pitchFamily="34" charset="0"/>
              <a:cs typeface="Arial" panose="020B0604020202020204" pitchFamily="34" charset="0"/>
            </a:rPr>
            <a:t>Research includes clinical and</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community health research, as well as studies on health care delivery that are intended to be publicly distributed</a:t>
          </a:r>
          <a:r>
            <a:rPr lang="en-US" sz="1200" baseline="0">
              <a:latin typeface="Arial" panose="020B0604020202020204" pitchFamily="34" charset="0"/>
              <a:cs typeface="Arial" panose="020B0604020202020204" pitchFamily="34" charset="0"/>
            </a:rPr>
            <a:t> or published in a peer reviewed journal. </a:t>
          </a:r>
          <a:r>
            <a:rPr lang="en-US" sz="1200">
              <a:latin typeface="Arial" panose="020B0604020202020204" pitchFamily="34" charset="0"/>
              <a:cs typeface="Arial" panose="020B0604020202020204" pitchFamily="34" charset="0"/>
            </a:rPr>
            <a:t>Priority should be placed on issues related to reducing health disparities and preventable illness. </a:t>
          </a:r>
          <a:r>
            <a:rPr lang="en-US" sz="1200" b="1">
              <a:latin typeface="Arial" panose="020B0604020202020204" pitchFamily="34" charset="0"/>
              <a:cs typeface="Arial" panose="020B0604020202020204" pitchFamily="34" charset="0"/>
            </a:rPr>
            <a:t>Count</a:t>
          </a:r>
          <a:r>
            <a:rPr lang="en-US" sz="1200">
              <a:latin typeface="Arial" panose="020B0604020202020204" pitchFamily="34" charset="0"/>
              <a:cs typeface="Arial" panose="020B0604020202020204" pitchFamily="34" charset="0"/>
            </a:rPr>
            <a:t>: Costs</a:t>
          </a:r>
          <a:r>
            <a:rPr lang="en-US" sz="1200" baseline="0">
              <a:latin typeface="Arial" panose="020B0604020202020204" pitchFamily="34" charset="0"/>
              <a:cs typeface="Arial" panose="020B0604020202020204" pitchFamily="34" charset="0"/>
            </a:rPr>
            <a:t> associated with clinical trials, research development,  studies on therapeutic protocols , evaluation of innovative treatments,  studies on health issues for vulnerable persons, public health studies, research papers prepared by staff for professional journals,  studies on innovative health care delivery models. </a:t>
          </a:r>
          <a:r>
            <a:rPr lang="en-US" sz="1200" b="1" baseline="0">
              <a:latin typeface="Arial" panose="020B0604020202020204" pitchFamily="34" charset="0"/>
              <a:cs typeface="Arial" panose="020B0604020202020204" pitchFamily="34" charset="0"/>
            </a:rPr>
            <a:t>DO not count: </a:t>
          </a:r>
          <a:r>
            <a:rPr lang="en-US" sz="1200" baseline="0">
              <a:latin typeface="Arial" panose="020B0604020202020204" pitchFamily="34" charset="0"/>
              <a:cs typeface="Arial" panose="020B0604020202020204" pitchFamily="34" charset="0"/>
            </a:rPr>
            <a:t>any costs associated with research that will not produce generalizable knowledge, or public information</a:t>
          </a:r>
          <a:r>
            <a:rPr lang="en-US" sz="1200" baseline="0"/>
            <a:t>.</a:t>
          </a:r>
          <a:endParaRPr lang="en-US" sz="1200"/>
        </a:p>
        <a:p>
          <a:endParaRPr lang="en-US" sz="1100"/>
        </a:p>
        <a:p>
          <a:r>
            <a:rPr lang="en-US" sz="1100"/>
            <a:t>  </a:t>
          </a:r>
        </a:p>
      </xdr:txBody>
    </xdr:sp>
    <xdr:clientData/>
  </xdr:oneCellAnchor>
  <xdr:oneCellAnchor>
    <xdr:from>
      <xdr:col>0</xdr:col>
      <xdr:colOff>200024</xdr:colOff>
      <xdr:row>25</xdr:row>
      <xdr:rowOff>47625</xdr:rowOff>
    </xdr:from>
    <xdr:ext cx="15897226" cy="977512"/>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00024" y="4810125"/>
          <a:ext cx="15897226" cy="97751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latin typeface="Arial" panose="020B0604020202020204" pitchFamily="34" charset="0"/>
              <a:cs typeface="Arial" panose="020B0604020202020204" pitchFamily="34" charset="0"/>
            </a:rPr>
            <a:t>Cash and in-kind contributions</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includes funds, grants and in-kind services donated to individuals or the community at large. </a:t>
          </a:r>
          <a:r>
            <a:rPr lang="en-US" sz="1200">
              <a:solidFill>
                <a:schemeClr val="tx1"/>
              </a:solidFill>
              <a:effectLst/>
              <a:latin typeface="Arial" panose="020B0604020202020204" pitchFamily="34" charset="0"/>
              <a:ea typeface="+mn-ea"/>
              <a:cs typeface="Arial" panose="020B0604020202020204" pitchFamily="34" charset="0"/>
            </a:rPr>
            <a:t>As a general rule, count donations to organizations and programs that are consistent with your organization’s goals and mission. </a:t>
          </a:r>
          <a:r>
            <a:rPr lang="en-US" sz="1200">
              <a:latin typeface="Arial" panose="020B0604020202020204" pitchFamily="34" charset="0"/>
              <a:cs typeface="Arial" panose="020B0604020202020204" pitchFamily="34" charset="0"/>
            </a:rPr>
            <a:t>In-kind services include hours donated by staff to the community while on health care organization work time, overhead expenses of space donated to not-for-profit community groups (such as for meetings), and donation of food, equipment, and supplies. </a:t>
          </a:r>
          <a:r>
            <a:rPr lang="en-US" sz="1200" b="1">
              <a:latin typeface="Arial" panose="020B0604020202020204" pitchFamily="34" charset="0"/>
              <a:cs typeface="Arial" panose="020B0604020202020204" pitchFamily="34" charset="0"/>
            </a:rPr>
            <a:t>Count:</a:t>
          </a:r>
          <a:r>
            <a:rPr lang="en-US" sz="1200" b="1" baseline="0">
              <a:latin typeface="Arial" panose="020B0604020202020204" pitchFamily="34" charset="0"/>
              <a:cs typeface="Arial" panose="020B0604020202020204" pitchFamily="34" charset="0"/>
            </a:rPr>
            <a:t> </a:t>
          </a:r>
          <a:r>
            <a:rPr lang="en-US" sz="1200" b="0" baseline="0">
              <a:latin typeface="Arial" panose="020B0604020202020204" pitchFamily="34" charset="0"/>
              <a:cs typeface="Arial" panose="020B0604020202020204" pitchFamily="34" charset="0"/>
            </a:rPr>
            <a:t>Hospital cash donations</a:t>
          </a:r>
          <a:r>
            <a:rPr lang="en-US" sz="1200" b="1"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grants, event sponsorship, general contributions to not-for-profit organizations or community groups,</a:t>
          </a:r>
          <a:r>
            <a:rPr lang="en-US" sz="1200" baseline="0">
              <a:latin typeface="Arial" panose="020B0604020202020204" pitchFamily="34" charset="0"/>
              <a:cs typeface="Arial" panose="020B0604020202020204" pitchFamily="34" charset="0"/>
            </a:rPr>
            <a:t> s</a:t>
          </a:r>
          <a:r>
            <a:rPr lang="en-US" sz="1200">
              <a:latin typeface="Arial" panose="020B0604020202020204" pitchFamily="34" charset="0"/>
              <a:cs typeface="Arial" panose="020B0604020202020204" pitchFamily="34" charset="0"/>
            </a:rPr>
            <a:t>cholarships to community members not specific to health care professions,</a:t>
          </a:r>
          <a:r>
            <a:rPr lang="en-US" sz="1200" baseline="0">
              <a:latin typeface="Arial" panose="020B0604020202020204" pitchFamily="34" charset="0"/>
              <a:cs typeface="Arial" panose="020B0604020202020204" pitchFamily="34" charset="0"/>
            </a:rPr>
            <a:t> </a:t>
          </a:r>
          <a:r>
            <a:rPr lang="en-US" sz="1200" baseline="0">
              <a:solidFill>
                <a:schemeClr val="tx1"/>
              </a:solidFill>
              <a:effectLst/>
              <a:latin typeface="Arial" panose="020B0604020202020204" pitchFamily="34" charset="0"/>
              <a:ea typeface="+mn-ea"/>
              <a:cs typeface="Arial" panose="020B0604020202020204" pitchFamily="34" charset="0"/>
            </a:rPr>
            <a:t>m</a:t>
          </a:r>
          <a:r>
            <a:rPr lang="en-US" sz="1200">
              <a:solidFill>
                <a:schemeClr val="tx1"/>
              </a:solidFill>
              <a:effectLst/>
              <a:latin typeface="Arial" panose="020B0604020202020204" pitchFamily="34" charset="0"/>
              <a:ea typeface="+mn-ea"/>
              <a:cs typeface="Arial" panose="020B0604020202020204" pitchFamily="34" charset="0"/>
            </a:rPr>
            <a:t>eeting room overhead and space for not-for-profit organizations and community groups, equipment,</a:t>
          </a:r>
          <a:r>
            <a:rPr lang="en-US" sz="1200" baseline="0">
              <a:solidFill>
                <a:schemeClr val="tx1"/>
              </a:solidFill>
              <a:effectLst/>
              <a:latin typeface="Arial" panose="020B0604020202020204" pitchFamily="34" charset="0"/>
              <a:ea typeface="+mn-ea"/>
              <a:cs typeface="Arial" panose="020B0604020202020204" pitchFamily="34" charset="0"/>
            </a:rPr>
            <a:t> supplies, staff time while on regular working hours, </a:t>
          </a:r>
          <a:r>
            <a:rPr lang="en-US" sz="1200">
              <a:solidFill>
                <a:schemeClr val="tx1"/>
              </a:solidFill>
              <a:effectLst/>
              <a:latin typeface="Arial" panose="020B0604020202020204" pitchFamily="34" charset="0"/>
              <a:ea typeface="+mn-ea"/>
              <a:cs typeface="Arial" panose="020B0604020202020204" pitchFamily="34" charset="0"/>
            </a:rPr>
            <a:t> </a:t>
          </a:r>
          <a:r>
            <a:rPr lang="en-US" sz="1200" b="1">
              <a:latin typeface="Arial" panose="020B0604020202020204" pitchFamily="34" charset="0"/>
              <a:cs typeface="Arial" panose="020B0604020202020204" pitchFamily="34" charset="0"/>
            </a:rPr>
            <a:t>Do not count: </a:t>
          </a:r>
          <a:r>
            <a:rPr lang="en-US" sz="1200">
              <a:latin typeface="Arial" panose="020B0604020202020204" pitchFamily="34" charset="0"/>
              <a:cs typeface="Arial" panose="020B0604020202020204" pitchFamily="34" charset="0"/>
            </a:rPr>
            <a:t>Staff time for employees volunteering</a:t>
          </a:r>
          <a:r>
            <a:rPr lang="en-US" sz="1200" baseline="0">
              <a:latin typeface="Arial" panose="020B0604020202020204" pitchFamily="34" charset="0"/>
              <a:cs typeface="Arial" panose="020B0604020202020204" pitchFamily="34" charset="0"/>
            </a:rPr>
            <a:t> outside their working hours, e</a:t>
          </a:r>
          <a:r>
            <a:rPr lang="en-US" sz="1200">
              <a:latin typeface="Arial" panose="020B0604020202020204" pitchFamily="34" charset="0"/>
              <a:cs typeface="Arial" panose="020B0604020202020204" pitchFamily="34" charset="0"/>
            </a:rPr>
            <a:t>mployee-donated funds,  Emergency funds provided to employees, fees for sporting event tickets, time spent at golf outings or other primarily recreational events,</a:t>
          </a:r>
          <a:r>
            <a:rPr lang="en-US" sz="1200" baseline="0">
              <a:latin typeface="Arial" panose="020B0604020202020204" pitchFamily="34" charset="0"/>
              <a:cs typeface="Arial" panose="020B0604020202020204" pitchFamily="34" charset="0"/>
            </a:rPr>
            <a:t> employee perks or gifts. </a:t>
          </a:r>
          <a:endParaRPr lang="en-US" sz="1200">
            <a:latin typeface="Arial" panose="020B0604020202020204" pitchFamily="34" charset="0"/>
            <a:cs typeface="Arial" panose="020B0604020202020204"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581025</xdr:colOff>
      <xdr:row>3</xdr:row>
      <xdr:rowOff>85725</xdr:rowOff>
    </xdr:from>
    <xdr:ext cx="10515600" cy="1154547"/>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81025" y="809625"/>
          <a:ext cx="10515600" cy="115454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latin typeface="Arial" panose="020B0604020202020204" pitchFamily="34" charset="0"/>
              <a:cs typeface="Arial" panose="020B0604020202020204" pitchFamily="34" charset="0"/>
            </a:rPr>
            <a:t>Charity care- means free or discounted health services provided to persons who cannot afford to pay and from whom a hospital has no expectation of payment. Charity care does not include bad debt, contractual allowances or discounts for quick payment. Eligibility determinations by hospitals can be made at any point during the revenue cycle but all efforts should be made to determine eligibility as early in the revenue cycle as possible.</a:t>
          </a:r>
          <a:r>
            <a:rPr lang="en-US" sz="1200" baseline="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Count:  </a:t>
          </a:r>
          <a:r>
            <a:rPr lang="en-US" sz="1200">
              <a:latin typeface="Arial" panose="020B0604020202020204" pitchFamily="34" charset="0"/>
              <a:cs typeface="Arial" panose="020B0604020202020204" pitchFamily="34" charset="0"/>
            </a:rPr>
            <a:t>Free and discounted care, expenses incurred by the provision of charity care, indirect costs not already included in calculating costs.</a:t>
          </a:r>
          <a:r>
            <a:rPr lang="en-US" sz="1200" baseline="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Do not count:  </a:t>
          </a:r>
          <a:r>
            <a:rPr lang="en-US" sz="1200">
              <a:latin typeface="Arial" panose="020B0604020202020204" pitchFamily="34" charset="0"/>
              <a:cs typeface="Arial" panose="020B0604020202020204" pitchFamily="34" charset="0"/>
            </a:rPr>
            <a:t>Bad debt, contractual allowances, implicit price concessions, or quick-pay discounts, Any portion of charity care costs already included in the subsidized health care services category. </a:t>
          </a:r>
          <a:r>
            <a:rPr lang="en-US" sz="1100" b="0" i="0" u="none" strike="noStrike">
              <a:solidFill>
                <a:srgbClr val="FF0000"/>
              </a:solidFill>
              <a:effectLst/>
              <a:latin typeface="Arial" panose="020B0604020202020204" pitchFamily="34" charset="0"/>
              <a:ea typeface="+mn-ea"/>
              <a:cs typeface="Arial" panose="020B0604020202020204" pitchFamily="34" charset="0"/>
            </a:rPr>
            <a:t>If your hospital cannot provide charity care cost data by primary payer, input all payer charity care in the "other" category, lines 5a-5d below</a:t>
          </a:r>
          <a:r>
            <a:rPr lang="en-US" sz="1100">
              <a:solidFill>
                <a:srgbClr val="FF0000"/>
              </a:solidFill>
              <a:latin typeface="Arial" panose="020B0604020202020204" pitchFamily="34" charset="0"/>
              <a:cs typeface="Arial" panose="020B0604020202020204" pitchFamily="34" charset="0"/>
            </a:rPr>
            <a:t> </a:t>
          </a:r>
        </a:p>
      </xdr:txBody>
    </xdr:sp>
    <xdr:clientData/>
  </xdr:oneCellAnchor>
  <xdr:oneCellAnchor>
    <xdr:from>
      <xdr:col>7</xdr:col>
      <xdr:colOff>57150</xdr:colOff>
      <xdr:row>13</xdr:row>
      <xdr:rowOff>200025</xdr:rowOff>
    </xdr:from>
    <xdr:ext cx="2466975" cy="1065676"/>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0972800" y="2962275"/>
          <a:ext cx="2466975" cy="106567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panose="020B0604020202020204" pitchFamily="34" charset="0"/>
              <a:cs typeface="Arial" panose="020B0604020202020204" pitchFamily="34" charset="0"/>
            </a:rPr>
            <a:t>If your hospital elects to use a cost</a:t>
          </a:r>
          <a:r>
            <a:rPr lang="en-US" sz="1100" baseline="0">
              <a:latin typeface="Arial" panose="020B0604020202020204" pitchFamily="34" charset="0"/>
              <a:cs typeface="Arial" panose="020B0604020202020204" pitchFamily="34" charset="0"/>
            </a:rPr>
            <a:t> accounting methodology in lieu of a cost to charge ratio, input </a:t>
          </a:r>
          <a:r>
            <a:rPr lang="en-US" sz="1100" b="1" baseline="0">
              <a:latin typeface="Arial" panose="020B0604020202020204" pitchFamily="34" charset="0"/>
              <a:cs typeface="Arial" panose="020B0604020202020204" pitchFamily="34" charset="0"/>
            </a:rPr>
            <a:t>NET COST </a:t>
          </a:r>
          <a:r>
            <a:rPr lang="en-US" sz="1100" baseline="0">
              <a:latin typeface="Arial" panose="020B0604020202020204" pitchFamily="34" charset="0"/>
              <a:cs typeface="Arial" panose="020B0604020202020204" pitchFamily="34" charset="0"/>
            </a:rPr>
            <a:t>for lines 1b, 2b, 3b, 4b, and 5b under the cost accounting column. </a:t>
          </a:r>
          <a:endParaRPr lang="en-US" sz="1100">
            <a:latin typeface="Arial" panose="020B0604020202020204" pitchFamily="34" charset="0"/>
            <a:cs typeface="Arial" panose="020B0604020202020204" pitchFamily="34" charset="0"/>
          </a:endParaRPr>
        </a:p>
      </xdr:txBody>
    </xdr:sp>
    <xdr:clientData/>
  </xdr:oneCellAnchor>
  <xdr:oneCellAnchor>
    <xdr:from>
      <xdr:col>7</xdr:col>
      <xdr:colOff>95250</xdr:colOff>
      <xdr:row>31</xdr:row>
      <xdr:rowOff>85725</xdr:rowOff>
    </xdr:from>
    <xdr:ext cx="2466975" cy="903452"/>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1010900" y="7610475"/>
          <a:ext cx="2466975" cy="90345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panose="020B0604020202020204" pitchFamily="34" charset="0"/>
              <a:cs typeface="Arial" panose="020B0604020202020204" pitchFamily="34" charset="0"/>
            </a:rPr>
            <a:t>If your hospital cannot provide charity care data by payor, use lines 5a-5d, other payor, to input all payer charity care amounts,</a:t>
          </a:r>
          <a:r>
            <a:rPr lang="en-US" sz="1100" baseline="0">
              <a:latin typeface="Arial" panose="020B0604020202020204" pitchFamily="34" charset="0"/>
              <a:cs typeface="Arial" panose="020B0604020202020204" pitchFamily="34" charset="0"/>
            </a:rPr>
            <a:t> for both CCR or cost accounting methods. </a:t>
          </a:r>
          <a:endParaRPr lang="en-US" sz="1100">
            <a:latin typeface="Arial" panose="020B0604020202020204" pitchFamily="34" charset="0"/>
            <a:cs typeface="Arial" panose="020B0604020202020204" pitchFamily="34" charset="0"/>
          </a:endParaRPr>
        </a:p>
      </xdr:txBody>
    </xdr:sp>
    <xdr:clientData/>
  </xdr:oneCellAnchor>
  <xdr:oneCellAnchor>
    <xdr:from>
      <xdr:col>3</xdr:col>
      <xdr:colOff>0</xdr:colOff>
      <xdr:row>9</xdr:row>
      <xdr:rowOff>0</xdr:rowOff>
    </xdr:from>
    <xdr:ext cx="3686175" cy="504826"/>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7353300" y="847725"/>
          <a:ext cx="3686175" cy="504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200"/>
            <a:t>Indicate</a:t>
          </a:r>
          <a:r>
            <a:rPr lang="en-US" sz="1200" baseline="0"/>
            <a:t> which expense method is being used to </a:t>
          </a:r>
        </a:p>
        <a:p>
          <a:pPr algn="ctr"/>
          <a:r>
            <a:rPr lang="en-US" sz="1200" baseline="0"/>
            <a:t>correctly populate the summary table</a:t>
          </a:r>
        </a:p>
        <a:p>
          <a:endParaRPr lang="en-US" sz="1200"/>
        </a:p>
      </xdr:txBody>
    </xdr:sp>
    <xdr:clientData/>
  </xdr:oneCellAnchor>
  <mc:AlternateContent xmlns:mc="http://schemas.openxmlformats.org/markup-compatibility/2006">
    <mc:Choice xmlns:a14="http://schemas.microsoft.com/office/drawing/2010/main" Requires="a14">
      <xdr:twoCellAnchor editAs="oneCell">
        <xdr:from>
          <xdr:col>3</xdr:col>
          <xdr:colOff>161925</xdr:colOff>
          <xdr:row>11</xdr:row>
          <xdr:rowOff>133350</xdr:rowOff>
        </xdr:from>
        <xdr:to>
          <xdr:col>4</xdr:col>
          <xdr:colOff>123825</xdr:colOff>
          <xdr:row>12</xdr:row>
          <xdr:rowOff>142875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Cost to Charge Ratio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11</xdr:row>
          <xdr:rowOff>133350</xdr:rowOff>
        </xdr:from>
        <xdr:to>
          <xdr:col>6</xdr:col>
          <xdr:colOff>742950</xdr:colOff>
          <xdr:row>12</xdr:row>
          <xdr:rowOff>142875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Cost Accounting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7</xdr:col>
      <xdr:colOff>38100</xdr:colOff>
      <xdr:row>12</xdr:row>
      <xdr:rowOff>161925</xdr:rowOff>
    </xdr:from>
    <xdr:ext cx="2466975" cy="903452"/>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315700" y="1047750"/>
          <a:ext cx="2466975" cy="903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panose="020B0604020202020204" pitchFamily="34" charset="0"/>
              <a:cs typeface="Arial" panose="020B0604020202020204" pitchFamily="34" charset="0"/>
            </a:rPr>
            <a:t>If your hospital elects to use a cost</a:t>
          </a:r>
          <a:r>
            <a:rPr lang="en-US" sz="1100" baseline="0">
              <a:latin typeface="Arial" panose="020B0604020202020204" pitchFamily="34" charset="0"/>
              <a:cs typeface="Arial" panose="020B0604020202020204" pitchFamily="34" charset="0"/>
            </a:rPr>
            <a:t> accounting methodology in lieu of a cost to charge ratio, input </a:t>
          </a:r>
          <a:r>
            <a:rPr lang="en-US" sz="1100" b="1" baseline="0">
              <a:latin typeface="Arial" panose="020B0604020202020204" pitchFamily="34" charset="0"/>
              <a:cs typeface="Arial" panose="020B0604020202020204" pitchFamily="34" charset="0"/>
            </a:rPr>
            <a:t>NET COST </a:t>
          </a:r>
          <a:r>
            <a:rPr lang="en-US" sz="1100" baseline="0">
              <a:latin typeface="Arial" panose="020B0604020202020204" pitchFamily="34" charset="0"/>
              <a:cs typeface="Arial" panose="020B0604020202020204" pitchFamily="34" charset="0"/>
            </a:rPr>
            <a:t>for line 2, under the cost allocation column. </a:t>
          </a:r>
          <a:endParaRPr lang="en-US" sz="1100">
            <a:latin typeface="Arial" panose="020B0604020202020204" pitchFamily="34" charset="0"/>
            <a:cs typeface="Arial" panose="020B0604020202020204" pitchFamily="34" charset="0"/>
          </a:endParaRPr>
        </a:p>
      </xdr:txBody>
    </xdr:sp>
    <xdr:clientData/>
  </xdr:oneCellAnchor>
  <xdr:oneCellAnchor>
    <xdr:from>
      <xdr:col>7</xdr:col>
      <xdr:colOff>0</xdr:colOff>
      <xdr:row>34</xdr:row>
      <xdr:rowOff>0</xdr:rowOff>
    </xdr:from>
    <xdr:ext cx="2466975" cy="903452"/>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1277600" y="5800725"/>
          <a:ext cx="2466975" cy="903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panose="020B0604020202020204" pitchFamily="34" charset="0"/>
              <a:cs typeface="Arial" panose="020B0604020202020204" pitchFamily="34" charset="0"/>
            </a:rPr>
            <a:t>If your hospital elects to use a cost</a:t>
          </a:r>
          <a:r>
            <a:rPr lang="en-US" sz="1100" baseline="0">
              <a:latin typeface="Arial" panose="020B0604020202020204" pitchFamily="34" charset="0"/>
              <a:cs typeface="Arial" panose="020B0604020202020204" pitchFamily="34" charset="0"/>
            </a:rPr>
            <a:t> accounting methodology in lieu of a cost to charge ratio, input </a:t>
          </a:r>
          <a:r>
            <a:rPr lang="en-US" sz="1100" b="1" baseline="0">
              <a:latin typeface="Arial" panose="020B0604020202020204" pitchFamily="34" charset="0"/>
              <a:cs typeface="Arial" panose="020B0604020202020204" pitchFamily="34" charset="0"/>
            </a:rPr>
            <a:t>NET COST </a:t>
          </a:r>
          <a:r>
            <a:rPr lang="en-US" sz="1100" baseline="0">
              <a:latin typeface="Arial" panose="020B0604020202020204" pitchFamily="34" charset="0"/>
              <a:cs typeface="Arial" panose="020B0604020202020204" pitchFamily="34" charset="0"/>
            </a:rPr>
            <a:t>for line 2, under the cost allocation column. </a:t>
          </a:r>
          <a:endParaRPr lang="en-US" sz="1100">
            <a:latin typeface="Arial" panose="020B0604020202020204" pitchFamily="34" charset="0"/>
            <a:cs typeface="Arial" panose="020B0604020202020204" pitchFamily="34" charset="0"/>
          </a:endParaRPr>
        </a:p>
      </xdr:txBody>
    </xdr:sp>
    <xdr:clientData/>
  </xdr:oneCellAnchor>
  <xdr:oneCellAnchor>
    <xdr:from>
      <xdr:col>0</xdr:col>
      <xdr:colOff>581025</xdr:colOff>
      <xdr:row>8</xdr:row>
      <xdr:rowOff>76200</xdr:rowOff>
    </xdr:from>
    <xdr:ext cx="10648950" cy="695326"/>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581025" y="1943100"/>
          <a:ext cx="10648950" cy="69532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Arial" panose="020B0604020202020204" pitchFamily="34" charset="0"/>
              <a:ea typeface="+mn-ea"/>
              <a:cs typeface="Arial" panose="020B0604020202020204" pitchFamily="34" charset="0"/>
            </a:rPr>
            <a:t>Unreimbursed costs for Medicaid are the shortfall created when a facility receives payments that are less than the cost of caring for Medicaid or SCHIP beneficiaries. If using a cost to charge ratio, the workbook will populate</a:t>
          </a:r>
          <a:r>
            <a:rPr lang="en-US" sz="1200" baseline="0">
              <a:solidFill>
                <a:schemeClr val="tx1"/>
              </a:solidFill>
              <a:effectLst/>
              <a:latin typeface="Arial" panose="020B0604020202020204" pitchFamily="34" charset="0"/>
              <a:ea typeface="+mn-ea"/>
              <a:cs typeface="Arial" panose="020B0604020202020204" pitchFamily="34" charset="0"/>
            </a:rPr>
            <a:t> the cost to charge ratio computed previously. If using a cost accounting method, fill out only the cost accounting option provided to the right. Only input </a:t>
          </a:r>
          <a:r>
            <a:rPr lang="en-US" sz="1200" u="sng" baseline="0">
              <a:solidFill>
                <a:schemeClr val="tx1"/>
              </a:solidFill>
              <a:effectLst/>
              <a:latin typeface="Arial" panose="020B0604020202020204" pitchFamily="34" charset="0"/>
              <a:ea typeface="+mn-ea"/>
              <a:cs typeface="Arial" panose="020B0604020202020204" pitchFamily="34" charset="0"/>
            </a:rPr>
            <a:t>NET COSTS</a:t>
          </a:r>
          <a:r>
            <a:rPr lang="en-US" sz="1200" u="none" baseline="0">
              <a:solidFill>
                <a:schemeClr val="tx1"/>
              </a:solidFill>
              <a:effectLst/>
              <a:latin typeface="Arial" panose="020B0604020202020204" pitchFamily="34" charset="0"/>
              <a:ea typeface="+mn-ea"/>
              <a:cs typeface="Arial" panose="020B0604020202020204" pitchFamily="34" charset="0"/>
            </a:rPr>
            <a:t> for</a:t>
          </a:r>
          <a:r>
            <a:rPr lang="en-US" sz="1200" baseline="0">
              <a:solidFill>
                <a:schemeClr val="tx1"/>
              </a:solidFill>
              <a:effectLst/>
              <a:latin typeface="Arial" panose="020B0604020202020204" pitchFamily="34" charset="0"/>
              <a:ea typeface="+mn-ea"/>
              <a:cs typeface="Arial" panose="020B0604020202020204" pitchFamily="34" charset="0"/>
            </a:rPr>
            <a:t> line 2. </a:t>
          </a:r>
          <a:endParaRPr lang="en-US" sz="1200">
            <a:solidFill>
              <a:schemeClr val="tx1"/>
            </a:solidFill>
            <a:effectLst/>
            <a:latin typeface="Arial" panose="020B0604020202020204" pitchFamily="34" charset="0"/>
            <a:ea typeface="+mn-ea"/>
            <a:cs typeface="Arial" panose="020B0604020202020204" pitchFamily="34" charset="0"/>
          </a:endParaRPr>
        </a:p>
        <a:p>
          <a:endParaRPr lang="en-US" sz="1100"/>
        </a:p>
      </xdr:txBody>
    </xdr:sp>
    <xdr:clientData/>
  </xdr:oneCellAnchor>
  <xdr:oneCellAnchor>
    <xdr:from>
      <xdr:col>0</xdr:col>
      <xdr:colOff>571500</xdr:colOff>
      <xdr:row>28</xdr:row>
      <xdr:rowOff>85725</xdr:rowOff>
    </xdr:from>
    <xdr:ext cx="10648950" cy="800476"/>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571500" y="7115175"/>
          <a:ext cx="10648950" cy="80047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Arial" panose="020B0604020202020204" pitchFamily="34" charset="0"/>
              <a:ea typeface="+mn-ea"/>
              <a:cs typeface="Arial" panose="020B0604020202020204" pitchFamily="34" charset="0"/>
            </a:rPr>
            <a:t>Unreimbursed costs other public payers are the </a:t>
          </a:r>
          <a:r>
            <a:rPr lang="en-US" sz="1200" baseline="0">
              <a:solidFill>
                <a:schemeClr val="tx1"/>
              </a:solidFill>
              <a:effectLst/>
              <a:latin typeface="Arial" panose="020B0604020202020204" pitchFamily="34" charset="0"/>
              <a:ea typeface="+mn-ea"/>
              <a:cs typeface="Arial" panose="020B0604020202020204" pitchFamily="34" charset="0"/>
            </a:rPr>
            <a:t>shortfalls created when a facility receives payments that are less than the cost of caring for beneficiaries of </a:t>
          </a:r>
          <a:r>
            <a:rPr lang="en-US" sz="1200">
              <a:solidFill>
                <a:schemeClr val="tx1"/>
              </a:solidFill>
              <a:effectLst/>
              <a:latin typeface="Arial" panose="020B0604020202020204" pitchFamily="34" charset="0"/>
              <a:ea typeface="+mn-ea"/>
              <a:cs typeface="Arial" panose="020B0604020202020204" pitchFamily="34" charset="0"/>
            </a:rPr>
            <a:t>non-Medicare</a:t>
          </a:r>
          <a:r>
            <a:rPr lang="en-US" sz="1200" baseline="0">
              <a:solidFill>
                <a:schemeClr val="tx1"/>
              </a:solidFill>
              <a:effectLst/>
              <a:latin typeface="Arial" panose="020B0604020202020204" pitchFamily="34" charset="0"/>
              <a:ea typeface="+mn-ea"/>
              <a:cs typeface="Arial" panose="020B0604020202020204" pitchFamily="34" charset="0"/>
            </a:rPr>
            <a:t>, non-Medicaid public programs</a:t>
          </a:r>
          <a:r>
            <a:rPr lang="en-US" sz="1200">
              <a:solidFill>
                <a:schemeClr val="tx1"/>
              </a:solidFill>
              <a:effectLst/>
              <a:latin typeface="Arial" panose="020B0604020202020204" pitchFamily="34" charset="0"/>
              <a:ea typeface="+mn-ea"/>
              <a:cs typeface="Arial" panose="020B0604020202020204" pitchFamily="34" charset="0"/>
            </a:rPr>
            <a:t>. If using a cost to charge ratio, the workbook will populate</a:t>
          </a:r>
          <a:r>
            <a:rPr lang="en-US" sz="1200" baseline="0">
              <a:solidFill>
                <a:schemeClr val="tx1"/>
              </a:solidFill>
              <a:effectLst/>
              <a:latin typeface="Arial" panose="020B0604020202020204" pitchFamily="34" charset="0"/>
              <a:ea typeface="+mn-ea"/>
              <a:cs typeface="Arial" panose="020B0604020202020204" pitchFamily="34" charset="0"/>
            </a:rPr>
            <a:t> the cost to charge ratio computed previously. If using a cost accounting method, fill out only the cost accounting option provided to the right. Only input </a:t>
          </a:r>
          <a:r>
            <a:rPr lang="en-US" sz="1200" u="sng" baseline="0">
              <a:solidFill>
                <a:schemeClr val="tx1"/>
              </a:solidFill>
              <a:effectLst/>
              <a:latin typeface="Arial" panose="020B0604020202020204" pitchFamily="34" charset="0"/>
              <a:ea typeface="+mn-ea"/>
              <a:cs typeface="Arial" panose="020B0604020202020204" pitchFamily="34" charset="0"/>
            </a:rPr>
            <a:t>NET COSTS</a:t>
          </a:r>
          <a:r>
            <a:rPr lang="en-US" sz="1200" u="none" baseline="0">
              <a:solidFill>
                <a:schemeClr val="tx1"/>
              </a:solidFill>
              <a:effectLst/>
              <a:latin typeface="Arial" panose="020B0604020202020204" pitchFamily="34" charset="0"/>
              <a:ea typeface="+mn-ea"/>
              <a:cs typeface="Arial" panose="020B0604020202020204" pitchFamily="34" charset="0"/>
            </a:rPr>
            <a:t> for</a:t>
          </a:r>
          <a:r>
            <a:rPr lang="en-US" sz="1200" baseline="0">
              <a:solidFill>
                <a:schemeClr val="tx1"/>
              </a:solidFill>
              <a:effectLst/>
              <a:latin typeface="Arial" panose="020B0604020202020204" pitchFamily="34" charset="0"/>
              <a:ea typeface="+mn-ea"/>
              <a:cs typeface="Arial" panose="020B0604020202020204" pitchFamily="34" charset="0"/>
            </a:rPr>
            <a:t> line 2. </a:t>
          </a:r>
          <a:r>
            <a:rPr lang="en-US" sz="1200" b="1" baseline="0">
              <a:solidFill>
                <a:schemeClr val="tx1"/>
              </a:solidFill>
              <a:effectLst/>
              <a:latin typeface="Arial" panose="020B0604020202020204" pitchFamily="34" charset="0"/>
              <a:ea typeface="+mn-ea"/>
              <a:cs typeface="Arial" panose="020B0604020202020204" pitchFamily="34" charset="0"/>
            </a:rPr>
            <a:t>Count: </a:t>
          </a:r>
          <a:r>
            <a:rPr lang="en-US" sz="1200" baseline="0">
              <a:solidFill>
                <a:schemeClr val="tx1"/>
              </a:solidFill>
              <a:effectLst/>
              <a:latin typeface="Arial" panose="020B0604020202020204" pitchFamily="34" charset="0"/>
              <a:ea typeface="+mn-ea"/>
              <a:cs typeface="Arial" panose="020B0604020202020204" pitchFamily="34" charset="0"/>
            </a:rPr>
            <a:t>Veterans Health Administration, Tricare, CHAMPUS, Indian Health Services, other state or federal benefit programs. </a:t>
          </a:r>
          <a:r>
            <a:rPr lang="en-US" sz="1200" b="1" baseline="0">
              <a:solidFill>
                <a:schemeClr val="tx1"/>
              </a:solidFill>
              <a:effectLst/>
              <a:latin typeface="Arial" panose="020B0604020202020204" pitchFamily="34" charset="0"/>
              <a:ea typeface="+mn-ea"/>
              <a:cs typeface="Arial" panose="020B0604020202020204" pitchFamily="34" charset="0"/>
            </a:rPr>
            <a:t>Do not count: </a:t>
          </a:r>
          <a:r>
            <a:rPr lang="en-US" sz="1200" baseline="0">
              <a:solidFill>
                <a:schemeClr val="tx1"/>
              </a:solidFill>
              <a:effectLst/>
              <a:latin typeface="Arial" panose="020B0604020202020204" pitchFamily="34" charset="0"/>
              <a:ea typeface="+mn-ea"/>
              <a:cs typeface="Arial" panose="020B0604020202020204" pitchFamily="34" charset="0"/>
            </a:rPr>
            <a:t>Medicare, Medicaid, SCHIP.</a:t>
          </a:r>
          <a:endParaRPr lang="en-US" sz="120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0</xdr:col>
      <xdr:colOff>571500</xdr:colOff>
      <xdr:row>47</xdr:row>
      <xdr:rowOff>19050</xdr:rowOff>
    </xdr:from>
    <xdr:ext cx="10648950" cy="1047750"/>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571500" y="11430000"/>
          <a:ext cx="10648950" cy="104775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Arial" panose="020B0604020202020204" pitchFamily="34" charset="0"/>
              <a:ea typeface="+mn-ea"/>
              <a:cs typeface="Arial" panose="020B0604020202020204" pitchFamily="34" charset="0"/>
            </a:rPr>
            <a:t>Subsidized health services are clinical service lines that are provided despite a financial loss because they meet an identified community need and it is reasonable to conclude that if the hospital no longer offers the service, then the service would be unavailable in the community, the community’s capacity to provide the service would be below the community’s need, or the service would become the responsibility of government or another tax-exempt organization. Such services must</a:t>
          </a:r>
          <a:r>
            <a:rPr lang="en-US" sz="1200" baseline="0">
              <a:solidFill>
                <a:schemeClr val="tx1"/>
              </a:solidFill>
              <a:effectLst/>
              <a:latin typeface="Arial" panose="020B0604020202020204" pitchFamily="34" charset="0"/>
              <a:ea typeface="+mn-ea"/>
              <a:cs typeface="Arial" panose="020B0604020202020204" pitchFamily="34" charset="0"/>
            </a:rPr>
            <a:t> be at an financial loss after removing revenue and expenses associated with Medicaid, bad debt, charity care and other public programs. </a:t>
          </a:r>
          <a:endParaRPr lang="en-US" sz="1200">
            <a:solidFill>
              <a:schemeClr val="tx1"/>
            </a:solidFill>
            <a:effectLst/>
            <a:latin typeface="Arial" panose="020B0604020202020204" pitchFamily="34" charset="0"/>
            <a:ea typeface="+mn-ea"/>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3</xdr:col>
          <xdr:colOff>219075</xdr:colOff>
          <xdr:row>6</xdr:row>
          <xdr:rowOff>66675</xdr:rowOff>
        </xdr:from>
        <xdr:to>
          <xdr:col>4</xdr:col>
          <xdr:colOff>457200</xdr:colOff>
          <xdr:row>7</xdr:row>
          <xdr:rowOff>200025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Cost to Charge Ratio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xdr:row>
          <xdr:rowOff>104775</xdr:rowOff>
        </xdr:from>
        <xdr:to>
          <xdr:col>6</xdr:col>
          <xdr:colOff>1276350</xdr:colOff>
          <xdr:row>7</xdr:row>
          <xdr:rowOff>171450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Cost Accounting</a:t>
              </a:r>
            </a:p>
          </xdr:txBody>
        </xdr:sp>
        <xdr:clientData/>
      </xdr:twoCellAnchor>
    </mc:Choice>
    <mc:Fallback/>
  </mc:AlternateContent>
  <xdr:oneCellAnchor>
    <xdr:from>
      <xdr:col>3</xdr:col>
      <xdr:colOff>28574</xdr:colOff>
      <xdr:row>4</xdr:row>
      <xdr:rowOff>9524</xdr:rowOff>
    </xdr:from>
    <xdr:ext cx="3686175" cy="504826"/>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7600949" y="981074"/>
          <a:ext cx="3686175" cy="504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200"/>
            <a:t>Indicate</a:t>
          </a:r>
          <a:r>
            <a:rPr lang="en-US" sz="1200" baseline="0"/>
            <a:t> which expense method is being used to </a:t>
          </a:r>
        </a:p>
        <a:p>
          <a:pPr algn="ctr"/>
          <a:r>
            <a:rPr lang="en-US" sz="1200" baseline="0"/>
            <a:t>correctly populate the summary table</a:t>
          </a:r>
        </a:p>
        <a:p>
          <a:endParaRPr lang="en-US" sz="12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
  <sheetViews>
    <sheetView showGridLines="0" tabSelected="1" workbookViewId="0">
      <selection activeCell="E41" sqref="E41"/>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A50FB-8DF6-4F7C-ABED-7CA7D4C09D45}">
  <sheetPr codeName="Sheet3"/>
  <dimension ref="B2:H66"/>
  <sheetViews>
    <sheetView workbookViewId="0">
      <selection activeCell="L41" sqref="L41"/>
    </sheetView>
  </sheetViews>
  <sheetFormatPr defaultRowHeight="12.75" x14ac:dyDescent="0.2"/>
  <cols>
    <col min="1" max="1" width="5.140625" style="14" customWidth="1"/>
    <col min="2" max="2" width="54.5703125" style="14" customWidth="1"/>
    <col min="3" max="3" width="49.140625" style="14" customWidth="1"/>
    <col min="4" max="4" width="19.85546875" style="14" customWidth="1"/>
    <col min="5" max="7" width="25.7109375" style="14" customWidth="1"/>
    <col min="8" max="8" width="24" style="14" customWidth="1"/>
    <col min="9" max="16384" width="9.140625" style="14"/>
  </cols>
  <sheetData>
    <row r="2" spans="2:7" ht="23.25" x14ac:dyDescent="0.35">
      <c r="B2" s="214" t="s">
        <v>147</v>
      </c>
      <c r="D2" s="17"/>
      <c r="E2" s="17"/>
      <c r="F2" s="17"/>
      <c r="G2" s="17"/>
    </row>
    <row r="3" spans="2:7" x14ac:dyDescent="0.2">
      <c r="D3" s="17"/>
      <c r="E3" s="17"/>
      <c r="F3" s="17"/>
      <c r="G3" s="17"/>
    </row>
    <row r="4" spans="2:7" ht="18.75" x14ac:dyDescent="0.3">
      <c r="B4" s="364" t="s">
        <v>73</v>
      </c>
      <c r="C4" s="370"/>
      <c r="D4" s="362"/>
      <c r="E4" s="362"/>
      <c r="F4" s="362"/>
      <c r="G4" s="17"/>
    </row>
    <row r="5" spans="2:7" ht="18.75" x14ac:dyDescent="0.3">
      <c r="B5" s="364" t="s">
        <v>74</v>
      </c>
      <c r="C5" s="370"/>
      <c r="D5" s="362"/>
      <c r="E5" s="362"/>
      <c r="F5" s="362"/>
      <c r="G5" s="17"/>
    </row>
    <row r="6" spans="2:7" ht="18.75" x14ac:dyDescent="0.3">
      <c r="B6" s="364" t="s">
        <v>75</v>
      </c>
      <c r="C6" s="370"/>
      <c r="D6" s="362"/>
      <c r="E6" s="362"/>
      <c r="F6" s="362"/>
      <c r="G6" s="17"/>
    </row>
    <row r="7" spans="2:7" ht="18.75" x14ac:dyDescent="0.3">
      <c r="B7" s="365" t="s">
        <v>27</v>
      </c>
      <c r="C7" s="369"/>
      <c r="D7" s="17"/>
      <c r="E7" s="17"/>
      <c r="F7" s="363"/>
      <c r="G7" s="17"/>
    </row>
    <row r="8" spans="2:7" ht="18.75" x14ac:dyDescent="0.3">
      <c r="B8" s="367" t="s">
        <v>30</v>
      </c>
      <c r="C8" s="370"/>
      <c r="D8" s="17"/>
      <c r="E8" s="17"/>
      <c r="F8" s="363"/>
      <c r="G8" s="17"/>
    </row>
    <row r="9" spans="2:7" ht="18.75" x14ac:dyDescent="0.3">
      <c r="B9" s="367" t="s">
        <v>26</v>
      </c>
      <c r="C9" s="371"/>
      <c r="D9" s="17"/>
      <c r="E9" s="17"/>
      <c r="F9" s="363"/>
      <c r="G9" s="17"/>
    </row>
    <row r="10" spans="2:7" ht="15.75" x14ac:dyDescent="0.25">
      <c r="B10" s="368" t="s">
        <v>25</v>
      </c>
      <c r="C10" s="369"/>
      <c r="D10" s="17"/>
      <c r="E10" s="17"/>
      <c r="F10" s="17"/>
      <c r="G10" s="17"/>
    </row>
    <row r="11" spans="2:7" ht="15.75" x14ac:dyDescent="0.25">
      <c r="B11" s="372" t="s">
        <v>31</v>
      </c>
      <c r="C11" s="373"/>
      <c r="D11" s="17"/>
      <c r="E11" s="17"/>
      <c r="F11" s="17"/>
      <c r="G11" s="17"/>
    </row>
    <row r="12" spans="2:7" ht="15.75" x14ac:dyDescent="0.25">
      <c r="B12" s="366" t="s">
        <v>30</v>
      </c>
      <c r="C12" s="370"/>
    </row>
    <row r="14" spans="2:7" ht="23.25" x14ac:dyDescent="0.35">
      <c r="B14" s="214" t="s">
        <v>155</v>
      </c>
    </row>
    <row r="24" spans="2:8" ht="64.5" customHeight="1" x14ac:dyDescent="0.2">
      <c r="B24" s="359" t="s">
        <v>148</v>
      </c>
      <c r="C24" s="359" t="s">
        <v>152</v>
      </c>
      <c r="D24" s="359" t="s">
        <v>149</v>
      </c>
      <c r="E24" s="359" t="s">
        <v>150</v>
      </c>
      <c r="F24" s="359" t="s">
        <v>153</v>
      </c>
      <c r="G24" s="238" t="s">
        <v>151</v>
      </c>
      <c r="H24" s="238" t="s">
        <v>154</v>
      </c>
    </row>
    <row r="25" spans="2:8" ht="15" customHeight="1" x14ac:dyDescent="0.2">
      <c r="B25" s="360"/>
      <c r="C25" s="360"/>
      <c r="D25" s="222"/>
      <c r="E25" s="222"/>
      <c r="F25" s="215"/>
      <c r="G25" s="215"/>
      <c r="H25" s="215"/>
    </row>
    <row r="26" spans="2:8" ht="15" customHeight="1" x14ac:dyDescent="0.2">
      <c r="B26" s="360"/>
      <c r="C26" s="360"/>
      <c r="D26" s="222"/>
      <c r="E26" s="222"/>
      <c r="F26" s="215"/>
      <c r="G26" s="215"/>
      <c r="H26" s="215"/>
    </row>
    <row r="27" spans="2:8" ht="15" customHeight="1" x14ac:dyDescent="0.2">
      <c r="B27" s="360"/>
      <c r="C27" s="360"/>
      <c r="D27" s="222"/>
      <c r="E27" s="222"/>
      <c r="F27" s="215"/>
      <c r="G27" s="215"/>
      <c r="H27" s="215"/>
    </row>
    <row r="28" spans="2:8" ht="15" customHeight="1" x14ac:dyDescent="0.2">
      <c r="B28" s="361"/>
      <c r="C28" s="361"/>
      <c r="D28" s="222"/>
      <c r="E28" s="222"/>
      <c r="F28" s="215"/>
      <c r="G28" s="215"/>
      <c r="H28" s="215"/>
    </row>
    <row r="29" spans="2:8" ht="15" customHeight="1" x14ac:dyDescent="0.2">
      <c r="B29" s="361"/>
      <c r="C29" s="361"/>
      <c r="D29" s="222"/>
      <c r="E29" s="222"/>
      <c r="F29" s="215"/>
      <c r="G29" s="215"/>
      <c r="H29" s="215"/>
    </row>
    <row r="30" spans="2:8" ht="15" customHeight="1" x14ac:dyDescent="0.2">
      <c r="B30" s="361"/>
      <c r="C30" s="361"/>
      <c r="D30" s="222"/>
      <c r="E30" s="222"/>
      <c r="F30" s="215"/>
      <c r="G30" s="215"/>
      <c r="H30" s="215"/>
    </row>
    <row r="31" spans="2:8" ht="15" customHeight="1" x14ac:dyDescent="0.2">
      <c r="B31" s="361"/>
      <c r="C31" s="361"/>
      <c r="D31" s="222"/>
      <c r="E31" s="222"/>
      <c r="F31" s="215"/>
      <c r="G31" s="215"/>
      <c r="H31" s="215"/>
    </row>
    <row r="32" spans="2:8" ht="15" customHeight="1" x14ac:dyDescent="0.2">
      <c r="B32" s="361"/>
      <c r="C32" s="361"/>
      <c r="D32" s="222"/>
      <c r="E32" s="222"/>
      <c r="F32" s="215"/>
      <c r="G32" s="215"/>
      <c r="H32" s="215"/>
    </row>
    <row r="33" spans="2:8" ht="15" customHeight="1" x14ac:dyDescent="0.2">
      <c r="B33" s="361"/>
      <c r="C33" s="361"/>
      <c r="D33" s="222"/>
      <c r="E33" s="222"/>
      <c r="F33" s="215"/>
      <c r="G33" s="215"/>
      <c r="H33" s="215"/>
    </row>
    <row r="34" spans="2:8" ht="15" customHeight="1" x14ac:dyDescent="0.2">
      <c r="B34" s="361"/>
      <c r="C34" s="361"/>
      <c r="D34" s="222"/>
      <c r="E34" s="222"/>
      <c r="F34" s="215"/>
      <c r="G34" s="215"/>
      <c r="H34" s="215"/>
    </row>
    <row r="35" spans="2:8" ht="15" customHeight="1" x14ac:dyDescent="0.2">
      <c r="B35" s="361"/>
      <c r="C35" s="361"/>
      <c r="D35" s="222"/>
      <c r="E35" s="222"/>
      <c r="F35" s="215"/>
      <c r="G35" s="215"/>
      <c r="H35" s="215"/>
    </row>
    <row r="36" spans="2:8" ht="15" customHeight="1" x14ac:dyDescent="0.2">
      <c r="B36" s="361"/>
      <c r="C36" s="361"/>
      <c r="D36" s="222"/>
      <c r="E36" s="222"/>
      <c r="F36" s="215"/>
      <c r="G36" s="215"/>
      <c r="H36" s="215"/>
    </row>
    <row r="37" spans="2:8" ht="15" customHeight="1" x14ac:dyDescent="0.2">
      <c r="B37" s="361"/>
      <c r="C37" s="361"/>
      <c r="D37" s="222"/>
      <c r="E37" s="222"/>
      <c r="F37" s="215"/>
      <c r="G37" s="215"/>
      <c r="H37" s="215"/>
    </row>
    <row r="38" spans="2:8" ht="15" customHeight="1" x14ac:dyDescent="0.2">
      <c r="B38" s="361"/>
      <c r="C38" s="361"/>
      <c r="D38" s="222"/>
      <c r="E38" s="222"/>
      <c r="F38" s="215"/>
      <c r="G38" s="215"/>
      <c r="H38" s="215"/>
    </row>
    <row r="39" spans="2:8" ht="15" customHeight="1" x14ac:dyDescent="0.2">
      <c r="B39" s="361"/>
      <c r="C39" s="361"/>
      <c r="D39" s="222"/>
      <c r="E39" s="222"/>
      <c r="F39" s="215"/>
      <c r="G39" s="215"/>
      <c r="H39" s="215"/>
    </row>
    <row r="40" spans="2:8" ht="15" customHeight="1" x14ac:dyDescent="0.2">
      <c r="B40" s="361"/>
      <c r="C40" s="361"/>
      <c r="D40" s="222"/>
      <c r="E40" s="222"/>
      <c r="F40" s="215"/>
      <c r="G40" s="215"/>
      <c r="H40" s="215"/>
    </row>
    <row r="41" spans="2:8" ht="15" customHeight="1" x14ac:dyDescent="0.2">
      <c r="B41" s="361"/>
      <c r="C41" s="361"/>
      <c r="D41" s="222"/>
      <c r="E41" s="222"/>
      <c r="F41" s="215"/>
      <c r="G41" s="215"/>
      <c r="H41" s="215"/>
    </row>
    <row r="42" spans="2:8" ht="15" customHeight="1" x14ac:dyDescent="0.2">
      <c r="B42" s="361"/>
      <c r="C42" s="361"/>
      <c r="D42" s="222"/>
      <c r="E42" s="222"/>
      <c r="F42" s="215"/>
      <c r="G42" s="215"/>
      <c r="H42" s="215"/>
    </row>
    <row r="43" spans="2:8" ht="15" customHeight="1" x14ac:dyDescent="0.2">
      <c r="B43" s="361"/>
      <c r="C43" s="361"/>
      <c r="D43" s="222"/>
      <c r="E43" s="222"/>
      <c r="F43" s="215"/>
      <c r="G43" s="215"/>
      <c r="H43" s="215"/>
    </row>
    <row r="44" spans="2:8" ht="15" customHeight="1" x14ac:dyDescent="0.2">
      <c r="B44" s="361"/>
      <c r="C44" s="361"/>
      <c r="D44" s="222"/>
      <c r="E44" s="222"/>
      <c r="F44" s="215"/>
      <c r="G44" s="215"/>
      <c r="H44" s="215"/>
    </row>
    <row r="45" spans="2:8" ht="15" customHeight="1" x14ac:dyDescent="0.2">
      <c r="B45" s="361"/>
      <c r="C45" s="361"/>
      <c r="D45" s="222"/>
      <c r="E45" s="222"/>
      <c r="F45" s="215"/>
      <c r="G45" s="215"/>
      <c r="H45" s="215"/>
    </row>
    <row r="46" spans="2:8" x14ac:dyDescent="0.2">
      <c r="B46" s="360"/>
      <c r="C46" s="360"/>
      <c r="D46" s="222"/>
      <c r="E46" s="222"/>
      <c r="F46" s="215"/>
      <c r="G46" s="215"/>
      <c r="H46" s="215"/>
    </row>
    <row r="47" spans="2:8" x14ac:dyDescent="0.2">
      <c r="B47" s="360"/>
      <c r="C47" s="360"/>
      <c r="D47" s="222"/>
      <c r="E47" s="222"/>
      <c r="F47" s="215"/>
      <c r="G47" s="215"/>
      <c r="H47" s="215"/>
    </row>
    <row r="48" spans="2:8" x14ac:dyDescent="0.2">
      <c r="B48" s="360"/>
      <c r="C48" s="360"/>
      <c r="D48" s="222"/>
      <c r="E48" s="222"/>
      <c r="F48" s="215"/>
      <c r="G48" s="215"/>
      <c r="H48" s="215"/>
    </row>
    <row r="49" spans="2:8" x14ac:dyDescent="0.2">
      <c r="B49" s="361"/>
      <c r="C49" s="361"/>
      <c r="D49" s="222"/>
      <c r="E49" s="222"/>
      <c r="F49" s="215"/>
      <c r="G49" s="215"/>
      <c r="H49" s="215"/>
    </row>
    <row r="50" spans="2:8" x14ac:dyDescent="0.2">
      <c r="B50" s="361"/>
      <c r="C50" s="361"/>
      <c r="D50" s="222"/>
      <c r="E50" s="222"/>
      <c r="F50" s="215"/>
      <c r="G50" s="215"/>
      <c r="H50" s="215"/>
    </row>
    <row r="51" spans="2:8" x14ac:dyDescent="0.2">
      <c r="B51" s="361"/>
      <c r="C51" s="361"/>
      <c r="D51" s="222"/>
      <c r="E51" s="222"/>
      <c r="F51" s="215"/>
      <c r="G51" s="215"/>
      <c r="H51" s="215"/>
    </row>
    <row r="52" spans="2:8" x14ac:dyDescent="0.2">
      <c r="B52" s="361"/>
      <c r="C52" s="361"/>
      <c r="D52" s="222"/>
      <c r="E52" s="222"/>
      <c r="F52" s="215"/>
      <c r="G52" s="215"/>
      <c r="H52" s="215"/>
    </row>
    <row r="53" spans="2:8" x14ac:dyDescent="0.2">
      <c r="B53" s="361"/>
      <c r="C53" s="361"/>
      <c r="D53" s="222"/>
      <c r="E53" s="222"/>
      <c r="F53" s="215"/>
      <c r="G53" s="215"/>
      <c r="H53" s="215"/>
    </row>
    <row r="54" spans="2:8" x14ac:dyDescent="0.2">
      <c r="B54" s="361"/>
      <c r="C54" s="361"/>
      <c r="D54" s="222"/>
      <c r="E54" s="222"/>
      <c r="F54" s="215"/>
      <c r="G54" s="215"/>
      <c r="H54" s="215"/>
    </row>
    <row r="55" spans="2:8" x14ac:dyDescent="0.2">
      <c r="B55" s="361"/>
      <c r="C55" s="361"/>
      <c r="D55" s="222"/>
      <c r="E55" s="222"/>
      <c r="F55" s="215"/>
      <c r="G55" s="215"/>
      <c r="H55" s="215"/>
    </row>
    <row r="56" spans="2:8" x14ac:dyDescent="0.2">
      <c r="B56" s="361"/>
      <c r="C56" s="361"/>
      <c r="D56" s="222"/>
      <c r="E56" s="222"/>
      <c r="F56" s="215"/>
      <c r="G56" s="215"/>
      <c r="H56" s="215"/>
    </row>
    <row r="57" spans="2:8" x14ac:dyDescent="0.2">
      <c r="B57" s="361"/>
      <c r="C57" s="361"/>
      <c r="D57" s="222"/>
      <c r="E57" s="222"/>
      <c r="F57" s="215"/>
      <c r="G57" s="215"/>
      <c r="H57" s="215"/>
    </row>
    <row r="58" spans="2:8" x14ac:dyDescent="0.2">
      <c r="B58" s="361"/>
      <c r="C58" s="361"/>
      <c r="D58" s="222"/>
      <c r="E58" s="222"/>
      <c r="F58" s="215"/>
      <c r="G58" s="215"/>
      <c r="H58" s="215"/>
    </row>
    <row r="59" spans="2:8" x14ac:dyDescent="0.2">
      <c r="B59" s="361"/>
      <c r="C59" s="361"/>
      <c r="D59" s="222"/>
      <c r="E59" s="222"/>
      <c r="F59" s="215"/>
      <c r="G59" s="215"/>
      <c r="H59" s="215"/>
    </row>
    <row r="60" spans="2:8" x14ac:dyDescent="0.2">
      <c r="B60" s="361"/>
      <c r="C60" s="361"/>
      <c r="D60" s="222"/>
      <c r="E60" s="222"/>
      <c r="F60" s="215"/>
      <c r="G60" s="215"/>
      <c r="H60" s="215"/>
    </row>
    <row r="61" spans="2:8" x14ac:dyDescent="0.2">
      <c r="B61" s="361"/>
      <c r="C61" s="361"/>
      <c r="D61" s="222"/>
      <c r="E61" s="222"/>
      <c r="F61" s="215"/>
      <c r="G61" s="215"/>
      <c r="H61" s="215"/>
    </row>
    <row r="62" spans="2:8" x14ac:dyDescent="0.2">
      <c r="B62" s="361"/>
      <c r="C62" s="361"/>
      <c r="D62" s="222"/>
      <c r="E62" s="222"/>
      <c r="F62" s="215"/>
      <c r="G62" s="215"/>
      <c r="H62" s="215"/>
    </row>
    <row r="63" spans="2:8" x14ac:dyDescent="0.2">
      <c r="B63" s="361"/>
      <c r="C63" s="361"/>
      <c r="D63" s="222"/>
      <c r="E63" s="222"/>
      <c r="F63" s="215"/>
      <c r="G63" s="215"/>
      <c r="H63" s="215"/>
    </row>
    <row r="64" spans="2:8" x14ac:dyDescent="0.2">
      <c r="B64" s="361"/>
      <c r="C64" s="361"/>
      <c r="D64" s="222"/>
      <c r="E64" s="222"/>
      <c r="F64" s="215"/>
      <c r="G64" s="215"/>
      <c r="H64" s="215"/>
    </row>
    <row r="65" spans="2:8" x14ac:dyDescent="0.2">
      <c r="B65" s="361"/>
      <c r="C65" s="361"/>
      <c r="D65" s="222"/>
      <c r="E65" s="222"/>
      <c r="F65" s="215"/>
      <c r="G65" s="215"/>
      <c r="H65" s="215"/>
    </row>
    <row r="66" spans="2:8" x14ac:dyDescent="0.2">
      <c r="B66" s="361"/>
      <c r="C66" s="361"/>
      <c r="D66" s="222"/>
      <c r="E66" s="222"/>
      <c r="F66" s="215"/>
      <c r="G66" s="215"/>
      <c r="H66" s="215"/>
    </row>
  </sheetData>
  <dataValidations count="1">
    <dataValidation type="list" showInputMessage="1" showErrorMessage="1" sqref="F25:H66" xr:uid="{F83F1E1F-1539-4594-80A3-AD6DAEE42DFA}">
      <formula1>"Yes, No,,"</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O79"/>
  <sheetViews>
    <sheetView topLeftCell="A37" workbookViewId="0">
      <selection activeCell="G14" sqref="G14"/>
    </sheetView>
  </sheetViews>
  <sheetFormatPr defaultRowHeight="12.75" x14ac:dyDescent="0.2"/>
  <cols>
    <col min="1" max="1" width="3.28515625" style="14" customWidth="1"/>
    <col min="2" max="2" width="8" style="14" customWidth="1"/>
    <col min="3" max="3" width="90.7109375" style="14" customWidth="1"/>
    <col min="4" max="6" width="14.7109375" style="14" customWidth="1"/>
    <col min="7" max="7" width="90.7109375" style="14" customWidth="1"/>
    <col min="8" max="8" width="15.7109375" style="14" customWidth="1"/>
    <col min="9" max="10" width="13.7109375" style="14" customWidth="1"/>
    <col min="11" max="11" width="5.7109375" style="14" customWidth="1"/>
    <col min="12" max="12" width="8.7109375" style="14" customWidth="1"/>
    <col min="13" max="13" width="11" style="14" customWidth="1"/>
    <col min="14" max="15" width="13.7109375" style="14" customWidth="1"/>
    <col min="16" max="16384" width="9.140625" style="14"/>
  </cols>
  <sheetData>
    <row r="1" spans="2:15" x14ac:dyDescent="0.2">
      <c r="C1" s="17"/>
    </row>
    <row r="2" spans="2:15" ht="25.5" x14ac:dyDescent="0.35">
      <c r="B2" s="44" t="s">
        <v>39</v>
      </c>
      <c r="C2" s="109"/>
      <c r="D2" s="45"/>
      <c r="E2" s="45"/>
      <c r="F2" s="45"/>
      <c r="G2" s="45"/>
      <c r="H2" s="45"/>
      <c r="I2" s="45"/>
      <c r="J2" s="45"/>
      <c r="K2" s="45"/>
      <c r="L2" s="45"/>
      <c r="M2" s="45"/>
      <c r="N2" s="45"/>
      <c r="O2" s="45"/>
    </row>
    <row r="3" spans="2:15" ht="25.5" x14ac:dyDescent="0.35">
      <c r="B3" s="44" t="s">
        <v>71</v>
      </c>
      <c r="C3" s="46"/>
      <c r="D3" s="47" t="s">
        <v>44</v>
      </c>
      <c r="E3" s="48" t="s">
        <v>45</v>
      </c>
      <c r="F3" s="45"/>
      <c r="G3" s="45"/>
      <c r="H3" s="45"/>
      <c r="I3" s="45"/>
      <c r="J3" s="45"/>
      <c r="K3" s="45"/>
      <c r="L3" s="45"/>
      <c r="M3" s="45"/>
      <c r="N3" s="45"/>
      <c r="O3" s="45"/>
    </row>
    <row r="4" spans="2:15" ht="25.5" x14ac:dyDescent="0.35">
      <c r="B4" s="44" t="s">
        <v>40</v>
      </c>
      <c r="C4" s="45"/>
      <c r="D4" s="45"/>
      <c r="E4" s="45"/>
      <c r="F4" s="45"/>
      <c r="G4" s="45"/>
      <c r="H4" s="45"/>
      <c r="I4" s="45"/>
      <c r="J4" s="45"/>
      <c r="K4" s="45"/>
      <c r="L4" s="45"/>
      <c r="M4" s="45"/>
      <c r="N4" s="45"/>
      <c r="O4" s="45"/>
    </row>
    <row r="5" spans="2:15" ht="25.5" x14ac:dyDescent="0.35">
      <c r="B5" s="44"/>
      <c r="C5" s="45"/>
      <c r="D5" s="45"/>
      <c r="E5" s="45"/>
      <c r="F5" s="45"/>
      <c r="G5" s="45"/>
      <c r="H5" s="45"/>
      <c r="I5" s="45"/>
      <c r="J5" s="45"/>
      <c r="K5" s="45"/>
      <c r="L5" s="45"/>
      <c r="M5" s="45"/>
      <c r="N5" s="45"/>
      <c r="O5" s="45"/>
    </row>
    <row r="6" spans="2:15" ht="15" customHeight="1" x14ac:dyDescent="0.35">
      <c r="B6" s="44"/>
      <c r="C6" s="45"/>
      <c r="D6" s="45"/>
      <c r="E6" s="45"/>
      <c r="F6" s="45"/>
      <c r="G6" s="232"/>
      <c r="H6" s="232"/>
      <c r="I6" s="232"/>
      <c r="J6" s="232"/>
      <c r="K6" s="63"/>
      <c r="L6" s="71"/>
      <c r="M6" s="71"/>
      <c r="N6" s="71"/>
      <c r="O6" s="71"/>
    </row>
    <row r="7" spans="2:15" ht="15" customHeight="1" x14ac:dyDescent="0.35">
      <c r="B7" s="44"/>
      <c r="C7" s="45"/>
      <c r="D7" s="45"/>
      <c r="E7" s="45"/>
      <c r="F7" s="45"/>
      <c r="G7" s="72"/>
      <c r="H7" s="72"/>
      <c r="I7" s="72"/>
      <c r="J7" s="72"/>
      <c r="K7" s="63"/>
      <c r="L7" s="72"/>
      <c r="M7" s="72"/>
      <c r="N7" s="72"/>
      <c r="O7" s="72"/>
    </row>
    <row r="8" spans="2:15" ht="15" customHeight="1" x14ac:dyDescent="0.35">
      <c r="B8" s="44"/>
      <c r="C8" s="45"/>
      <c r="D8" s="45"/>
      <c r="E8" s="45"/>
      <c r="F8" s="45"/>
      <c r="G8" s="387"/>
      <c r="H8" s="387"/>
      <c r="I8" s="387"/>
      <c r="J8" s="387"/>
      <c r="K8" s="45"/>
      <c r="L8" s="387"/>
      <c r="M8" s="387"/>
      <c r="N8" s="387"/>
      <c r="O8" s="387"/>
    </row>
    <row r="9" spans="2:15" ht="15" customHeight="1" x14ac:dyDescent="0.35">
      <c r="B9" s="44"/>
      <c r="C9" s="45"/>
      <c r="D9" s="45"/>
      <c r="E9" s="45"/>
      <c r="F9" s="45"/>
      <c r="G9" s="387"/>
      <c r="H9" s="387"/>
      <c r="I9" s="387"/>
      <c r="J9" s="387"/>
      <c r="K9" s="45"/>
      <c r="L9" s="387"/>
      <c r="M9" s="387"/>
      <c r="N9" s="387"/>
      <c r="O9" s="387"/>
    </row>
    <row r="10" spans="2:15" ht="15" customHeight="1" x14ac:dyDescent="0.35">
      <c r="B10" s="44"/>
      <c r="C10" s="45"/>
      <c r="D10" s="45"/>
      <c r="E10" s="45"/>
      <c r="F10" s="45"/>
      <c r="G10" s="387"/>
      <c r="H10" s="387"/>
      <c r="I10" s="387"/>
      <c r="J10" s="387"/>
      <c r="K10" s="45"/>
      <c r="L10" s="387"/>
      <c r="M10" s="387"/>
      <c r="N10" s="387"/>
      <c r="O10" s="387"/>
    </row>
    <row r="11" spans="2:15" x14ac:dyDescent="0.2">
      <c r="B11" s="49"/>
      <c r="C11" s="45"/>
      <c r="D11" s="45"/>
      <c r="E11" s="45"/>
      <c r="F11" s="45"/>
      <c r="G11" s="387"/>
      <c r="H11" s="387"/>
      <c r="I11" s="387"/>
      <c r="J11" s="387"/>
      <c r="K11" s="45"/>
      <c r="L11" s="387"/>
      <c r="M11" s="387"/>
      <c r="N11" s="387"/>
      <c r="O11" s="387"/>
    </row>
    <row r="12" spans="2:15" ht="13.5" thickBot="1" x14ac:dyDescent="0.25">
      <c r="B12" s="45"/>
      <c r="C12" s="45"/>
      <c r="D12" s="45"/>
      <c r="E12" s="45"/>
      <c r="F12" s="45"/>
      <c r="G12" s="387"/>
      <c r="H12" s="387"/>
      <c r="I12" s="387"/>
      <c r="J12" s="387"/>
      <c r="K12" s="45"/>
      <c r="L12" s="387"/>
      <c r="M12" s="387"/>
      <c r="N12" s="387"/>
      <c r="O12" s="387"/>
    </row>
    <row r="13" spans="2:15" ht="94.5" customHeight="1" thickBot="1" x14ac:dyDescent="0.25">
      <c r="B13" s="50" t="s">
        <v>170</v>
      </c>
      <c r="C13" s="229" t="s">
        <v>39</v>
      </c>
      <c r="D13" s="52" t="s">
        <v>13</v>
      </c>
      <c r="E13" s="52" t="s">
        <v>24</v>
      </c>
      <c r="F13" s="53" t="s">
        <v>41</v>
      </c>
      <c r="G13" s="241" t="s">
        <v>156</v>
      </c>
      <c r="H13" s="314" t="s">
        <v>12</v>
      </c>
      <c r="I13" s="226"/>
      <c r="J13" s="226"/>
      <c r="K13" s="223"/>
      <c r="L13" s="223"/>
      <c r="M13" s="223"/>
      <c r="N13" s="223"/>
      <c r="O13" s="223"/>
    </row>
    <row r="14" spans="2:15" ht="15" customHeight="1" x14ac:dyDescent="0.2">
      <c r="B14" s="227">
        <v>1</v>
      </c>
      <c r="C14" s="230"/>
      <c r="D14" s="56"/>
      <c r="E14" s="56"/>
      <c r="F14" s="57">
        <f>D14-E14</f>
        <v>0</v>
      </c>
      <c r="G14" s="315"/>
      <c r="H14" s="319"/>
      <c r="I14" s="225"/>
      <c r="J14" s="225"/>
      <c r="K14" s="45"/>
      <c r="L14" s="45"/>
      <c r="M14" s="45"/>
      <c r="N14" s="45"/>
      <c r="O14" s="45"/>
    </row>
    <row r="15" spans="2:15" ht="15" customHeight="1" x14ac:dyDescent="0.2">
      <c r="B15" s="227">
        <v>2</v>
      </c>
      <c r="C15" s="230"/>
      <c r="D15" s="56"/>
      <c r="E15" s="56"/>
      <c r="F15" s="57">
        <f t="shared" ref="F15:F29" si="0">D15-E15</f>
        <v>0</v>
      </c>
      <c r="G15" s="315"/>
      <c r="H15" s="320"/>
      <c r="K15" s="193"/>
    </row>
    <row r="16" spans="2:15" ht="15" customHeight="1" x14ac:dyDescent="0.2">
      <c r="B16" s="227">
        <v>3</v>
      </c>
      <c r="C16" s="230"/>
      <c r="D16" s="56"/>
      <c r="E16" s="56"/>
      <c r="F16" s="57">
        <f t="shared" si="0"/>
        <v>0</v>
      </c>
      <c r="G16" s="315"/>
      <c r="H16" s="320"/>
      <c r="K16" s="193"/>
    </row>
    <row r="17" spans="2:15" ht="15" customHeight="1" x14ac:dyDescent="0.2">
      <c r="B17" s="227">
        <v>4</v>
      </c>
      <c r="C17" s="230"/>
      <c r="D17" s="56"/>
      <c r="E17" s="56"/>
      <c r="F17" s="57">
        <f t="shared" si="0"/>
        <v>0</v>
      </c>
      <c r="G17" s="315"/>
      <c r="H17" s="320"/>
      <c r="K17" s="193"/>
    </row>
    <row r="18" spans="2:15" ht="15" customHeight="1" x14ac:dyDescent="0.2">
      <c r="B18" s="227">
        <v>5</v>
      </c>
      <c r="C18" s="230"/>
      <c r="D18" s="56"/>
      <c r="E18" s="56"/>
      <c r="F18" s="57">
        <f t="shared" si="0"/>
        <v>0</v>
      </c>
      <c r="G18" s="315"/>
      <c r="H18" s="320"/>
      <c r="K18" s="193"/>
    </row>
    <row r="19" spans="2:15" ht="15" customHeight="1" x14ac:dyDescent="0.2">
      <c r="B19" s="227">
        <v>6</v>
      </c>
      <c r="C19" s="230"/>
      <c r="D19" s="56"/>
      <c r="E19" s="56"/>
      <c r="F19" s="57">
        <f t="shared" si="0"/>
        <v>0</v>
      </c>
      <c r="G19" s="315"/>
      <c r="H19" s="320"/>
      <c r="K19" s="193"/>
    </row>
    <row r="20" spans="2:15" ht="15" customHeight="1" x14ac:dyDescent="0.2">
      <c r="B20" s="227">
        <v>7</v>
      </c>
      <c r="C20" s="230"/>
      <c r="D20" s="56"/>
      <c r="E20" s="56"/>
      <c r="F20" s="57">
        <f t="shared" si="0"/>
        <v>0</v>
      </c>
      <c r="G20" s="315"/>
      <c r="H20" s="320"/>
      <c r="K20" s="193"/>
    </row>
    <row r="21" spans="2:15" ht="15" customHeight="1" x14ac:dyDescent="0.2">
      <c r="B21" s="227">
        <v>8</v>
      </c>
      <c r="C21" s="230"/>
      <c r="D21" s="56"/>
      <c r="E21" s="56"/>
      <c r="F21" s="57">
        <f t="shared" si="0"/>
        <v>0</v>
      </c>
      <c r="G21" s="315"/>
      <c r="H21" s="320"/>
      <c r="K21" s="193"/>
    </row>
    <row r="22" spans="2:15" ht="15" customHeight="1" x14ac:dyDescent="0.2">
      <c r="B22" s="227">
        <v>9</v>
      </c>
      <c r="C22" s="230"/>
      <c r="D22" s="56"/>
      <c r="E22" s="56"/>
      <c r="F22" s="57">
        <f t="shared" si="0"/>
        <v>0</v>
      </c>
      <c r="G22" s="315"/>
      <c r="H22" s="320"/>
      <c r="K22" s="193"/>
      <c r="L22" s="193"/>
      <c r="M22" s="193"/>
      <c r="N22" s="193"/>
      <c r="O22" s="193"/>
    </row>
    <row r="23" spans="2:15" ht="15" customHeight="1" x14ac:dyDescent="0.2">
      <c r="B23" s="227">
        <v>10</v>
      </c>
      <c r="C23" s="230"/>
      <c r="D23" s="56"/>
      <c r="E23" s="56"/>
      <c r="F23" s="57">
        <f t="shared" si="0"/>
        <v>0</v>
      </c>
      <c r="G23" s="315"/>
      <c r="H23" s="321"/>
      <c r="I23" s="45"/>
      <c r="J23" s="45"/>
      <c r="K23" s="45"/>
      <c r="L23" s="45"/>
      <c r="M23" s="45"/>
      <c r="N23" s="45"/>
      <c r="O23" s="45"/>
    </row>
    <row r="24" spans="2:15" ht="15" customHeight="1" x14ac:dyDescent="0.2">
      <c r="B24" s="227">
        <v>11</v>
      </c>
      <c r="C24" s="230"/>
      <c r="D24" s="56"/>
      <c r="E24" s="56"/>
      <c r="F24" s="57">
        <f t="shared" si="0"/>
        <v>0</v>
      </c>
      <c r="G24" s="315"/>
      <c r="H24" s="321"/>
      <c r="I24" s="45"/>
      <c r="J24" s="45"/>
      <c r="K24" s="45"/>
      <c r="L24" s="45"/>
      <c r="M24" s="45"/>
      <c r="N24" s="45"/>
      <c r="O24" s="45"/>
    </row>
    <row r="25" spans="2:15" ht="15" customHeight="1" x14ac:dyDescent="0.2">
      <c r="B25" s="227">
        <v>12</v>
      </c>
      <c r="C25" s="230"/>
      <c r="D25" s="56"/>
      <c r="E25" s="56"/>
      <c r="F25" s="57">
        <f t="shared" si="0"/>
        <v>0</v>
      </c>
      <c r="G25" s="315"/>
      <c r="H25" s="321"/>
      <c r="I25" s="45"/>
      <c r="J25" s="45"/>
      <c r="K25" s="45"/>
      <c r="L25" s="45"/>
      <c r="M25" s="45"/>
      <c r="N25" s="45"/>
      <c r="O25" s="45"/>
    </row>
    <row r="26" spans="2:15" ht="15" customHeight="1" x14ac:dyDescent="0.2">
      <c r="B26" s="227">
        <v>13</v>
      </c>
      <c r="C26" s="230"/>
      <c r="D26" s="56"/>
      <c r="E26" s="56"/>
      <c r="F26" s="57">
        <f t="shared" si="0"/>
        <v>0</v>
      </c>
      <c r="G26" s="315"/>
      <c r="H26" s="321"/>
      <c r="I26" s="45"/>
      <c r="J26" s="45"/>
      <c r="K26" s="45"/>
      <c r="L26" s="45"/>
      <c r="M26" s="45"/>
      <c r="N26" s="45"/>
      <c r="O26" s="45"/>
    </row>
    <row r="27" spans="2:15" ht="15" customHeight="1" x14ac:dyDescent="0.2">
      <c r="B27" s="227">
        <v>14</v>
      </c>
      <c r="C27" s="230"/>
      <c r="D27" s="56"/>
      <c r="E27" s="56"/>
      <c r="F27" s="57">
        <f t="shared" si="0"/>
        <v>0</v>
      </c>
      <c r="G27" s="315"/>
      <c r="H27" s="321"/>
      <c r="I27" s="45"/>
      <c r="J27" s="45"/>
      <c r="K27" s="45"/>
      <c r="L27" s="45"/>
      <c r="M27" s="45"/>
      <c r="N27" s="45"/>
      <c r="O27" s="45"/>
    </row>
    <row r="28" spans="2:15" ht="15" customHeight="1" thickBot="1" x14ac:dyDescent="0.25">
      <c r="B28" s="227">
        <v>15</v>
      </c>
      <c r="C28" s="230"/>
      <c r="D28" s="56"/>
      <c r="E28" s="56"/>
      <c r="F28" s="59">
        <f t="shared" si="0"/>
        <v>0</v>
      </c>
      <c r="G28" s="316"/>
      <c r="H28" s="322"/>
      <c r="I28" s="45"/>
      <c r="J28" s="45"/>
      <c r="K28" s="45"/>
      <c r="L28" s="45"/>
      <c r="M28" s="45"/>
      <c r="N28" s="45"/>
      <c r="O28" s="45"/>
    </row>
    <row r="29" spans="2:15" ht="16.5" thickBot="1" x14ac:dyDescent="0.3">
      <c r="B29" s="228">
        <v>16</v>
      </c>
      <c r="C29" s="231" t="s">
        <v>42</v>
      </c>
      <c r="D29" s="61">
        <f>SUM(D14:D28)</f>
        <v>0</v>
      </c>
      <c r="E29" s="61">
        <f>SUM(E14:E28)</f>
        <v>0</v>
      </c>
      <c r="F29" s="62">
        <f t="shared" si="0"/>
        <v>0</v>
      </c>
      <c r="G29" s="244"/>
      <c r="H29" s="318"/>
      <c r="I29" s="45"/>
      <c r="J29" s="45"/>
      <c r="K29" s="45"/>
      <c r="L29" s="45"/>
      <c r="M29" s="45"/>
      <c r="N29" s="45"/>
      <c r="O29" s="45"/>
    </row>
    <row r="30" spans="2:15" ht="15.75" x14ac:dyDescent="0.25">
      <c r="B30" s="224"/>
      <c r="C30" s="64"/>
      <c r="D30" s="63"/>
      <c r="E30" s="63"/>
      <c r="F30" s="63"/>
      <c r="H30" s="45"/>
      <c r="I30" s="45"/>
      <c r="J30" s="45"/>
      <c r="K30" s="45"/>
      <c r="L30" s="45"/>
      <c r="M30" s="45"/>
      <c r="N30" s="45"/>
      <c r="O30" s="45"/>
    </row>
    <row r="31" spans="2:15" ht="15.75" x14ac:dyDescent="0.25">
      <c r="B31" s="224"/>
      <c r="C31" s="64"/>
      <c r="D31" s="63"/>
      <c r="E31" s="63"/>
      <c r="F31" s="63"/>
      <c r="H31" s="45"/>
      <c r="I31" s="45"/>
      <c r="J31" s="45"/>
      <c r="K31" s="45"/>
      <c r="L31" s="45"/>
      <c r="M31" s="45"/>
      <c r="N31" s="45"/>
      <c r="O31" s="45"/>
    </row>
    <row r="32" spans="2:15" ht="15.75" x14ac:dyDescent="0.25">
      <c r="B32" s="224"/>
      <c r="C32" s="64"/>
      <c r="D32" s="63"/>
      <c r="E32" s="63"/>
      <c r="F32" s="63"/>
      <c r="H32" s="45"/>
      <c r="I32" s="45"/>
      <c r="J32" s="45"/>
      <c r="K32" s="45"/>
      <c r="L32" s="45"/>
      <c r="M32" s="45"/>
      <c r="N32" s="45"/>
      <c r="O32" s="45"/>
    </row>
    <row r="33" spans="2:15" ht="15.75" x14ac:dyDescent="0.25">
      <c r="B33" s="224"/>
      <c r="C33" s="64"/>
      <c r="D33" s="63"/>
      <c r="E33" s="63"/>
      <c r="F33" s="63"/>
      <c r="H33" s="45"/>
      <c r="I33" s="45"/>
      <c r="J33" s="45"/>
      <c r="K33" s="45"/>
      <c r="L33" s="45"/>
      <c r="M33" s="45"/>
      <c r="N33" s="45"/>
      <c r="O33" s="45"/>
    </row>
    <row r="34" spans="2:15" ht="15.75" x14ac:dyDescent="0.25">
      <c r="B34" s="224"/>
      <c r="C34" s="64"/>
      <c r="D34" s="63"/>
      <c r="E34" s="63"/>
      <c r="F34" s="63"/>
      <c r="H34" s="45"/>
      <c r="I34" s="45"/>
      <c r="J34" s="45"/>
      <c r="K34" s="45"/>
      <c r="L34" s="45"/>
      <c r="M34" s="45"/>
      <c r="N34" s="45"/>
      <c r="O34" s="45"/>
    </row>
    <row r="35" spans="2:15" ht="15.75" x14ac:dyDescent="0.25">
      <c r="B35" s="224"/>
      <c r="C35" s="64"/>
      <c r="D35" s="63"/>
      <c r="E35" s="63"/>
      <c r="F35" s="63"/>
      <c r="H35" s="45"/>
      <c r="I35" s="45"/>
      <c r="J35" s="45"/>
      <c r="K35" s="45"/>
      <c r="L35" s="45"/>
      <c r="M35" s="45"/>
      <c r="N35" s="45"/>
      <c r="O35" s="45"/>
    </row>
    <row r="36" spans="2:15" ht="15.75" x14ac:dyDescent="0.25">
      <c r="B36" s="224"/>
      <c r="C36" s="64"/>
      <c r="D36" s="63"/>
      <c r="E36" s="63"/>
      <c r="F36" s="63"/>
      <c r="H36" s="45"/>
      <c r="I36" s="45"/>
      <c r="J36" s="45"/>
      <c r="K36" s="45"/>
      <c r="L36" s="45"/>
      <c r="M36" s="45"/>
      <c r="N36" s="45"/>
      <c r="O36" s="45"/>
    </row>
    <row r="37" spans="2:15" ht="16.5" thickBot="1" x14ac:dyDescent="0.3">
      <c r="B37" s="63"/>
      <c r="C37" s="64"/>
      <c r="D37" s="63"/>
      <c r="E37" s="63"/>
      <c r="F37" s="45"/>
      <c r="G37" s="45"/>
      <c r="H37" s="45"/>
      <c r="I37" s="45"/>
      <c r="J37" s="45"/>
      <c r="K37" s="45"/>
      <c r="L37" s="45"/>
      <c r="M37" s="45"/>
      <c r="N37" s="45"/>
      <c r="O37" s="45"/>
    </row>
    <row r="38" spans="2:15" ht="63" x14ac:dyDescent="0.2">
      <c r="B38" s="50" t="s">
        <v>170</v>
      </c>
      <c r="C38" s="51" t="s">
        <v>71</v>
      </c>
      <c r="D38" s="52" t="s">
        <v>13</v>
      </c>
      <c r="E38" s="52" t="s">
        <v>24</v>
      </c>
      <c r="F38" s="53" t="s">
        <v>41</v>
      </c>
      <c r="G38" s="241" t="s">
        <v>156</v>
      </c>
      <c r="H38" s="223"/>
      <c r="I38" s="223"/>
      <c r="J38" s="223"/>
      <c r="K38" s="223"/>
      <c r="L38" s="223"/>
      <c r="M38" s="223"/>
      <c r="N38" s="223"/>
      <c r="O38" s="223"/>
    </row>
    <row r="39" spans="2:15" x14ac:dyDescent="0.2">
      <c r="B39" s="54">
        <v>1</v>
      </c>
      <c r="C39" s="55"/>
      <c r="D39" s="56"/>
      <c r="E39" s="56"/>
      <c r="F39" s="57">
        <f>D39-E39</f>
        <v>0</v>
      </c>
      <c r="G39" s="242"/>
      <c r="H39" s="233"/>
      <c r="I39" s="233"/>
      <c r="J39" s="233"/>
      <c r="K39" s="233"/>
      <c r="L39" s="233"/>
      <c r="M39" s="233"/>
      <c r="N39" s="233"/>
      <c r="O39" s="233"/>
    </row>
    <row r="40" spans="2:15" x14ac:dyDescent="0.2">
      <c r="B40" s="54">
        <v>2</v>
      </c>
      <c r="C40" s="55"/>
      <c r="D40" s="56"/>
      <c r="E40" s="56"/>
      <c r="F40" s="57">
        <f t="shared" ref="F40:F54" si="1">D40-E40</f>
        <v>0</v>
      </c>
      <c r="G40" s="242"/>
      <c r="H40" s="71"/>
      <c r="I40" s="71"/>
      <c r="J40" s="71"/>
      <c r="K40" s="233"/>
      <c r="L40" s="71"/>
      <c r="M40" s="71"/>
      <c r="N40" s="71"/>
      <c r="O40" s="71"/>
    </row>
    <row r="41" spans="2:15" x14ac:dyDescent="0.2">
      <c r="B41" s="54">
        <v>3</v>
      </c>
      <c r="C41" s="55"/>
      <c r="D41" s="56"/>
      <c r="E41" s="56"/>
      <c r="F41" s="57">
        <f t="shared" si="1"/>
        <v>0</v>
      </c>
      <c r="G41" s="242"/>
      <c r="H41" s="72"/>
      <c r="I41" s="72"/>
      <c r="J41" s="72"/>
      <c r="K41" s="233"/>
      <c r="L41" s="72"/>
      <c r="M41" s="72"/>
      <c r="N41" s="72"/>
      <c r="O41" s="72"/>
    </row>
    <row r="42" spans="2:15" x14ac:dyDescent="0.2">
      <c r="B42" s="54">
        <v>4</v>
      </c>
      <c r="C42" s="55"/>
      <c r="D42" s="56"/>
      <c r="E42" s="56"/>
      <c r="F42" s="57">
        <f t="shared" si="1"/>
        <v>0</v>
      </c>
      <c r="G42" s="242"/>
      <c r="H42" s="72"/>
      <c r="I42" s="72"/>
      <c r="J42" s="72"/>
      <c r="K42" s="233"/>
      <c r="L42" s="72"/>
      <c r="M42" s="72"/>
      <c r="N42" s="72"/>
      <c r="O42" s="72"/>
    </row>
    <row r="43" spans="2:15" x14ac:dyDescent="0.2">
      <c r="B43" s="54">
        <v>5</v>
      </c>
      <c r="C43" s="55"/>
      <c r="D43" s="56"/>
      <c r="E43" s="56"/>
      <c r="F43" s="57">
        <f t="shared" si="1"/>
        <v>0</v>
      </c>
      <c r="G43" s="242"/>
      <c r="H43" s="72"/>
      <c r="I43" s="72"/>
      <c r="J43" s="72"/>
      <c r="K43" s="233"/>
      <c r="L43" s="72"/>
      <c r="M43" s="72"/>
      <c r="N43" s="72"/>
      <c r="O43" s="72"/>
    </row>
    <row r="44" spans="2:15" x14ac:dyDescent="0.2">
      <c r="B44" s="54">
        <v>6</v>
      </c>
      <c r="C44" s="55"/>
      <c r="D44" s="56"/>
      <c r="E44" s="56"/>
      <c r="F44" s="57">
        <f t="shared" si="1"/>
        <v>0</v>
      </c>
      <c r="G44" s="242"/>
      <c r="H44" s="72"/>
      <c r="I44" s="72"/>
      <c r="J44" s="72"/>
      <c r="K44" s="233"/>
      <c r="L44" s="72"/>
      <c r="M44" s="72"/>
      <c r="N44" s="72"/>
      <c r="O44" s="72"/>
    </row>
    <row r="45" spans="2:15" x14ac:dyDescent="0.2">
      <c r="B45" s="54">
        <v>7</v>
      </c>
      <c r="C45" s="55"/>
      <c r="D45" s="56"/>
      <c r="E45" s="56"/>
      <c r="F45" s="57">
        <f t="shared" si="1"/>
        <v>0</v>
      </c>
      <c r="G45" s="242"/>
      <c r="H45" s="72"/>
      <c r="I45" s="72"/>
      <c r="J45" s="72"/>
      <c r="K45" s="233"/>
      <c r="L45" s="72"/>
      <c r="M45" s="72"/>
      <c r="N45" s="72"/>
      <c r="O45" s="72"/>
    </row>
    <row r="46" spans="2:15" x14ac:dyDescent="0.2">
      <c r="B46" s="54">
        <v>8</v>
      </c>
      <c r="C46" s="55"/>
      <c r="D46" s="56"/>
      <c r="E46" s="56"/>
      <c r="F46" s="57">
        <f t="shared" si="1"/>
        <v>0</v>
      </c>
      <c r="G46" s="242"/>
      <c r="H46" s="72"/>
      <c r="I46" s="72"/>
      <c r="J46" s="72"/>
      <c r="K46" s="233"/>
      <c r="L46" s="72"/>
      <c r="M46" s="72"/>
      <c r="N46" s="72"/>
      <c r="O46" s="72"/>
    </row>
    <row r="47" spans="2:15" x14ac:dyDescent="0.2">
      <c r="B47" s="54">
        <v>9</v>
      </c>
      <c r="C47" s="55"/>
      <c r="D47" s="56"/>
      <c r="E47" s="56"/>
      <c r="F47" s="57">
        <f t="shared" si="1"/>
        <v>0</v>
      </c>
      <c r="G47" s="242"/>
      <c r="H47" s="72"/>
      <c r="I47" s="72"/>
      <c r="J47" s="72"/>
      <c r="K47" s="224"/>
      <c r="L47" s="224"/>
      <c r="M47" s="224"/>
      <c r="N47" s="224"/>
      <c r="O47" s="224"/>
    </row>
    <row r="48" spans="2:15" x14ac:dyDescent="0.2">
      <c r="B48" s="54">
        <v>10</v>
      </c>
      <c r="C48" s="55"/>
      <c r="D48" s="56"/>
      <c r="E48" s="56"/>
      <c r="F48" s="57">
        <f t="shared" si="1"/>
        <v>0</v>
      </c>
      <c r="G48" s="242"/>
      <c r="H48" s="72"/>
      <c r="I48" s="72"/>
      <c r="J48" s="72"/>
      <c r="K48" s="224"/>
      <c r="L48" s="224"/>
      <c r="M48" s="224"/>
      <c r="N48" s="224"/>
      <c r="O48" s="224"/>
    </row>
    <row r="49" spans="2:15" x14ac:dyDescent="0.2">
      <c r="B49" s="54">
        <v>11</v>
      </c>
      <c r="C49" s="55"/>
      <c r="D49" s="56"/>
      <c r="E49" s="56"/>
      <c r="F49" s="57">
        <f t="shared" si="1"/>
        <v>0</v>
      </c>
      <c r="G49" s="242"/>
      <c r="H49" s="224"/>
      <c r="I49" s="224"/>
      <c r="J49" s="224"/>
      <c r="K49" s="224"/>
      <c r="L49" s="224"/>
      <c r="M49" s="224"/>
      <c r="N49" s="224"/>
      <c r="O49" s="224"/>
    </row>
    <row r="50" spans="2:15" x14ac:dyDescent="0.2">
      <c r="B50" s="54">
        <v>12</v>
      </c>
      <c r="C50" s="55"/>
      <c r="D50" s="56"/>
      <c r="E50" s="56"/>
      <c r="F50" s="57">
        <f t="shared" si="1"/>
        <v>0</v>
      </c>
      <c r="G50" s="242"/>
      <c r="H50" s="224"/>
      <c r="I50" s="224"/>
      <c r="J50" s="224"/>
      <c r="K50" s="224"/>
      <c r="L50" s="224"/>
      <c r="M50" s="224"/>
      <c r="N50" s="224"/>
      <c r="O50" s="224"/>
    </row>
    <row r="51" spans="2:15" x14ac:dyDescent="0.2">
      <c r="B51" s="54">
        <v>13</v>
      </c>
      <c r="C51" s="55"/>
      <c r="D51" s="56"/>
      <c r="E51" s="56"/>
      <c r="F51" s="57">
        <f t="shared" si="1"/>
        <v>0</v>
      </c>
      <c r="G51" s="242"/>
      <c r="H51" s="224"/>
      <c r="I51" s="224"/>
      <c r="J51" s="224"/>
      <c r="K51" s="224"/>
      <c r="L51" s="224"/>
      <c r="M51" s="224"/>
      <c r="N51" s="224"/>
      <c r="O51" s="224"/>
    </row>
    <row r="52" spans="2:15" x14ac:dyDescent="0.2">
      <c r="B52" s="54">
        <v>14</v>
      </c>
      <c r="C52" s="55"/>
      <c r="D52" s="56"/>
      <c r="E52" s="56"/>
      <c r="F52" s="57">
        <f t="shared" si="1"/>
        <v>0</v>
      </c>
      <c r="G52" s="242"/>
      <c r="H52" s="224"/>
      <c r="I52" s="224"/>
      <c r="J52" s="224"/>
      <c r="K52" s="224"/>
      <c r="L52" s="224"/>
      <c r="M52" s="224"/>
      <c r="N52" s="224"/>
      <c r="O52" s="224"/>
    </row>
    <row r="53" spans="2:15" ht="13.5" thickBot="1" x14ac:dyDescent="0.25">
      <c r="B53" s="54">
        <v>15</v>
      </c>
      <c r="C53" s="55"/>
      <c r="D53" s="56"/>
      <c r="E53" s="56"/>
      <c r="F53" s="59">
        <f t="shared" si="1"/>
        <v>0</v>
      </c>
      <c r="G53" s="242"/>
      <c r="H53" s="224"/>
      <c r="I53" s="224"/>
      <c r="J53" s="224"/>
      <c r="K53" s="224"/>
      <c r="L53" s="224"/>
      <c r="M53" s="224"/>
      <c r="N53" s="224"/>
      <c r="O53" s="224"/>
    </row>
    <row r="54" spans="2:15" ht="16.5" thickBot="1" x14ac:dyDescent="0.3">
      <c r="B54" s="69">
        <v>16</v>
      </c>
      <c r="C54" s="60" t="s">
        <v>42</v>
      </c>
      <c r="D54" s="61">
        <f>SUM(D39:D53)</f>
        <v>0</v>
      </c>
      <c r="E54" s="61">
        <f>SUM(E39:E53)</f>
        <v>0</v>
      </c>
      <c r="F54" s="62">
        <f t="shared" si="1"/>
        <v>0</v>
      </c>
      <c r="G54" s="243"/>
      <c r="H54" s="224"/>
      <c r="I54" s="224"/>
      <c r="J54" s="224"/>
      <c r="K54" s="224"/>
      <c r="L54" s="224"/>
      <c r="M54" s="224"/>
      <c r="N54" s="224"/>
      <c r="O54" s="224"/>
    </row>
    <row r="55" spans="2:15" ht="15.75" x14ac:dyDescent="0.25">
      <c r="B55" s="224"/>
      <c r="C55" s="64"/>
      <c r="D55" s="63"/>
      <c r="E55" s="63"/>
      <c r="F55" s="63"/>
      <c r="G55" s="224"/>
      <c r="H55" s="224"/>
      <c r="I55" s="224"/>
      <c r="J55" s="224"/>
      <c r="K55" s="224"/>
      <c r="L55" s="224"/>
      <c r="M55" s="224"/>
      <c r="N55" s="224"/>
      <c r="O55" s="224"/>
    </row>
    <row r="56" spans="2:15" ht="15.75" x14ac:dyDescent="0.25">
      <c r="B56" s="224"/>
      <c r="C56" s="64"/>
      <c r="D56" s="63"/>
      <c r="E56" s="63"/>
      <c r="F56" s="63"/>
      <c r="G56" s="224"/>
      <c r="H56" s="224"/>
      <c r="I56" s="224"/>
      <c r="J56" s="224"/>
      <c r="K56" s="224"/>
      <c r="L56" s="224"/>
      <c r="M56" s="224"/>
      <c r="N56" s="224"/>
      <c r="O56" s="224"/>
    </row>
    <row r="57" spans="2:15" ht="15.75" x14ac:dyDescent="0.25">
      <c r="B57" s="224"/>
      <c r="C57" s="64"/>
      <c r="D57" s="63"/>
      <c r="E57" s="63"/>
      <c r="F57" s="63"/>
      <c r="G57" s="224"/>
      <c r="H57" s="224"/>
      <c r="I57" s="224"/>
      <c r="J57" s="224"/>
      <c r="K57" s="224"/>
      <c r="L57" s="224"/>
      <c r="M57" s="224"/>
      <c r="N57" s="224"/>
      <c r="O57" s="224"/>
    </row>
    <row r="58" spans="2:15" ht="15.75" x14ac:dyDescent="0.25">
      <c r="B58" s="224"/>
      <c r="C58" s="64"/>
      <c r="D58" s="63"/>
      <c r="E58" s="63"/>
      <c r="F58" s="63"/>
      <c r="G58" s="224"/>
      <c r="H58" s="224"/>
      <c r="I58" s="224"/>
      <c r="J58" s="224"/>
      <c r="K58" s="224"/>
      <c r="L58" s="224"/>
      <c r="M58" s="224"/>
      <c r="N58" s="224"/>
      <c r="O58" s="224"/>
    </row>
    <row r="59" spans="2:15" ht="15.75" x14ac:dyDescent="0.25">
      <c r="B59" s="224"/>
      <c r="C59" s="64"/>
      <c r="D59" s="63"/>
      <c r="E59" s="63"/>
      <c r="F59" s="63"/>
      <c r="G59" s="224"/>
      <c r="H59" s="224"/>
      <c r="I59" s="224"/>
      <c r="J59" s="224"/>
      <c r="K59" s="224"/>
      <c r="L59" s="224"/>
      <c r="M59" s="224"/>
      <c r="N59" s="224"/>
      <c r="O59" s="224"/>
    </row>
    <row r="60" spans="2:15" ht="15.75" x14ac:dyDescent="0.25">
      <c r="B60" s="224"/>
      <c r="C60" s="64"/>
      <c r="D60" s="63"/>
      <c r="E60" s="63"/>
      <c r="F60" s="63"/>
      <c r="G60" s="224"/>
      <c r="H60" s="224"/>
      <c r="I60" s="224"/>
      <c r="J60" s="224"/>
      <c r="K60" s="224"/>
      <c r="L60" s="224"/>
      <c r="M60" s="224"/>
      <c r="N60" s="224"/>
      <c r="O60" s="224"/>
    </row>
    <row r="61" spans="2:15" ht="15.75" x14ac:dyDescent="0.25">
      <c r="B61" s="224"/>
      <c r="C61" s="64"/>
      <c r="D61" s="63"/>
      <c r="E61" s="63"/>
      <c r="F61" s="63"/>
      <c r="G61" s="224"/>
      <c r="H61" s="224"/>
      <c r="I61" s="224"/>
      <c r="J61" s="224"/>
      <c r="K61" s="224"/>
      <c r="L61" s="224"/>
      <c r="M61" s="224"/>
      <c r="N61" s="224"/>
      <c r="O61" s="224"/>
    </row>
    <row r="62" spans="2:15" ht="13.5" thickBot="1" x14ac:dyDescent="0.25">
      <c r="B62" s="45"/>
      <c r="C62" s="45"/>
      <c r="D62" s="45"/>
      <c r="E62" s="45"/>
      <c r="F62" s="45"/>
      <c r="G62" s="224"/>
      <c r="H62" s="224"/>
      <c r="I62" s="224"/>
      <c r="J62" s="224"/>
      <c r="K62" s="224"/>
      <c r="L62" s="224"/>
      <c r="M62" s="224"/>
      <c r="N62" s="224"/>
      <c r="O62" s="224"/>
    </row>
    <row r="63" spans="2:15" ht="63" x14ac:dyDescent="0.2">
      <c r="B63" s="50" t="s">
        <v>170</v>
      </c>
      <c r="C63" s="51" t="s">
        <v>40</v>
      </c>
      <c r="D63" s="52" t="s">
        <v>13</v>
      </c>
      <c r="E63" s="52" t="s">
        <v>24</v>
      </c>
      <c r="F63" s="53" t="s">
        <v>41</v>
      </c>
      <c r="G63" s="223"/>
      <c r="H63" s="223"/>
      <c r="I63" s="223"/>
      <c r="J63" s="223"/>
      <c r="K63" s="223"/>
      <c r="L63" s="223"/>
      <c r="M63" s="223"/>
      <c r="N63" s="223"/>
      <c r="O63" s="223"/>
    </row>
    <row r="64" spans="2:15" x14ac:dyDescent="0.2">
      <c r="B64" s="54">
        <v>1</v>
      </c>
      <c r="C64" s="55"/>
      <c r="D64" s="56"/>
      <c r="E64" s="56"/>
      <c r="F64" s="57">
        <f>D64-E64</f>
        <v>0</v>
      </c>
      <c r="G64" s="233"/>
      <c r="H64" s="233"/>
      <c r="I64" s="233"/>
      <c r="J64" s="233"/>
      <c r="K64" s="233"/>
      <c r="L64" s="233"/>
      <c r="M64" s="233"/>
      <c r="N64" s="233"/>
      <c r="O64" s="233"/>
    </row>
    <row r="65" spans="2:15" x14ac:dyDescent="0.2">
      <c r="B65" s="54">
        <v>2</v>
      </c>
      <c r="C65" s="55"/>
      <c r="D65" s="56"/>
      <c r="E65" s="56"/>
      <c r="F65" s="57">
        <f t="shared" ref="F65:F79" si="2">D65-E65</f>
        <v>0</v>
      </c>
      <c r="G65" s="71"/>
      <c r="H65" s="71"/>
      <c r="I65" s="71"/>
      <c r="J65" s="71"/>
      <c r="K65" s="224"/>
      <c r="L65" s="71"/>
      <c r="M65" s="71"/>
      <c r="N65" s="71"/>
      <c r="O65" s="71"/>
    </row>
    <row r="66" spans="2:15" x14ac:dyDescent="0.2">
      <c r="B66" s="54">
        <v>3</v>
      </c>
      <c r="C66" s="55"/>
      <c r="D66" s="56"/>
      <c r="E66" s="56"/>
      <c r="F66" s="57">
        <f t="shared" si="2"/>
        <v>0</v>
      </c>
      <c r="G66" s="72"/>
      <c r="H66" s="72"/>
      <c r="I66" s="72"/>
      <c r="J66" s="72"/>
      <c r="K66" s="224"/>
      <c r="L66" s="72"/>
      <c r="M66" s="72"/>
      <c r="N66" s="72"/>
      <c r="O66" s="72"/>
    </row>
    <row r="67" spans="2:15" x14ac:dyDescent="0.2">
      <c r="B67" s="54">
        <v>4</v>
      </c>
      <c r="C67" s="55"/>
      <c r="D67" s="56"/>
      <c r="E67" s="56"/>
      <c r="F67" s="57">
        <f t="shared" si="2"/>
        <v>0</v>
      </c>
      <c r="G67" s="72"/>
      <c r="H67" s="72"/>
      <c r="I67" s="72"/>
      <c r="J67" s="72"/>
      <c r="K67" s="224"/>
      <c r="L67" s="72"/>
      <c r="M67" s="72"/>
      <c r="N67" s="72"/>
      <c r="O67" s="72"/>
    </row>
    <row r="68" spans="2:15" x14ac:dyDescent="0.2">
      <c r="B68" s="54">
        <v>5</v>
      </c>
      <c r="C68" s="55"/>
      <c r="D68" s="56"/>
      <c r="E68" s="56"/>
      <c r="F68" s="57">
        <f t="shared" si="2"/>
        <v>0</v>
      </c>
      <c r="G68" s="72"/>
      <c r="H68" s="72"/>
      <c r="I68" s="72"/>
      <c r="J68" s="72"/>
      <c r="K68" s="224"/>
      <c r="L68" s="72"/>
      <c r="M68" s="72"/>
      <c r="N68" s="72"/>
      <c r="O68" s="72"/>
    </row>
    <row r="69" spans="2:15" x14ac:dyDescent="0.2">
      <c r="B69" s="54">
        <v>6</v>
      </c>
      <c r="C69" s="55"/>
      <c r="D69" s="56"/>
      <c r="E69" s="56"/>
      <c r="F69" s="57">
        <f t="shared" si="2"/>
        <v>0</v>
      </c>
      <c r="G69" s="72"/>
      <c r="H69" s="72"/>
      <c r="I69" s="72"/>
      <c r="J69" s="72"/>
      <c r="K69" s="224"/>
      <c r="L69" s="72"/>
      <c r="M69" s="72"/>
      <c r="N69" s="72"/>
      <c r="O69" s="72"/>
    </row>
    <row r="70" spans="2:15" x14ac:dyDescent="0.2">
      <c r="B70" s="54">
        <v>7</v>
      </c>
      <c r="C70" s="55"/>
      <c r="D70" s="56"/>
      <c r="E70" s="56"/>
      <c r="F70" s="57">
        <f t="shared" si="2"/>
        <v>0</v>
      </c>
      <c r="G70" s="72"/>
      <c r="H70" s="72"/>
      <c r="I70" s="72"/>
      <c r="J70" s="72"/>
      <c r="K70" s="224"/>
      <c r="L70" s="72"/>
      <c r="M70" s="72"/>
      <c r="N70" s="72"/>
      <c r="O70" s="72"/>
    </row>
    <row r="71" spans="2:15" x14ac:dyDescent="0.2">
      <c r="B71" s="54">
        <v>8</v>
      </c>
      <c r="C71" s="55"/>
      <c r="D71" s="56"/>
      <c r="E71" s="56"/>
      <c r="F71" s="57">
        <f t="shared" si="2"/>
        <v>0</v>
      </c>
      <c r="G71" s="233"/>
      <c r="H71" s="233"/>
      <c r="I71" s="233"/>
      <c r="J71" s="233"/>
      <c r="K71" s="233"/>
      <c r="L71" s="233"/>
      <c r="M71" s="233"/>
      <c r="N71" s="233"/>
      <c r="O71" s="233"/>
    </row>
    <row r="72" spans="2:15" x14ac:dyDescent="0.2">
      <c r="B72" s="54">
        <v>9</v>
      </c>
      <c r="C72" s="55"/>
      <c r="D72" s="56"/>
      <c r="E72" s="56"/>
      <c r="F72" s="57">
        <f t="shared" si="2"/>
        <v>0</v>
      </c>
      <c r="G72" s="233"/>
      <c r="H72" s="233"/>
      <c r="I72" s="233"/>
      <c r="J72" s="233"/>
      <c r="K72" s="233"/>
      <c r="L72" s="233"/>
      <c r="M72" s="233"/>
      <c r="N72" s="233"/>
      <c r="O72" s="233"/>
    </row>
    <row r="73" spans="2:15" x14ac:dyDescent="0.2">
      <c r="B73" s="54">
        <v>10</v>
      </c>
      <c r="C73" s="55"/>
      <c r="D73" s="56"/>
      <c r="E73" s="56"/>
      <c r="F73" s="57">
        <f t="shared" si="2"/>
        <v>0</v>
      </c>
      <c r="G73" s="233"/>
      <c r="H73" s="233"/>
      <c r="I73" s="233"/>
      <c r="J73" s="233"/>
      <c r="K73" s="233"/>
      <c r="L73" s="233"/>
      <c r="M73" s="233"/>
      <c r="N73" s="233"/>
      <c r="O73" s="233"/>
    </row>
    <row r="74" spans="2:15" x14ac:dyDescent="0.2">
      <c r="B74" s="54">
        <v>11</v>
      </c>
      <c r="C74" s="55"/>
      <c r="D74" s="56"/>
      <c r="E74" s="56"/>
      <c r="F74" s="57">
        <f t="shared" si="2"/>
        <v>0</v>
      </c>
      <c r="G74" s="233"/>
      <c r="H74" s="233"/>
      <c r="I74" s="233"/>
      <c r="J74" s="233"/>
      <c r="K74" s="233"/>
      <c r="L74" s="233"/>
      <c r="M74" s="233"/>
      <c r="N74" s="233"/>
      <c r="O74" s="233"/>
    </row>
    <row r="75" spans="2:15" x14ac:dyDescent="0.2">
      <c r="B75" s="54">
        <v>12</v>
      </c>
      <c r="C75" s="55"/>
      <c r="D75" s="56"/>
      <c r="E75" s="56"/>
      <c r="F75" s="57">
        <f t="shared" si="2"/>
        <v>0</v>
      </c>
      <c r="G75" s="233"/>
      <c r="H75" s="233"/>
      <c r="I75" s="233"/>
      <c r="J75" s="233"/>
      <c r="K75" s="233"/>
      <c r="L75" s="233"/>
      <c r="M75" s="233"/>
      <c r="N75" s="233"/>
      <c r="O75" s="233"/>
    </row>
    <row r="76" spans="2:15" x14ac:dyDescent="0.2">
      <c r="B76" s="54">
        <v>13</v>
      </c>
      <c r="C76" s="55"/>
      <c r="D76" s="56"/>
      <c r="E76" s="56"/>
      <c r="F76" s="57">
        <f t="shared" si="2"/>
        <v>0</v>
      </c>
      <c r="G76" s="45"/>
      <c r="H76" s="45"/>
      <c r="I76" s="45"/>
      <c r="J76" s="45"/>
      <c r="K76" s="45"/>
      <c r="L76" s="45"/>
      <c r="M76" s="45"/>
      <c r="N76" s="45"/>
      <c r="O76" s="45"/>
    </row>
    <row r="77" spans="2:15" x14ac:dyDescent="0.2">
      <c r="B77" s="54">
        <v>14</v>
      </c>
      <c r="C77" s="55"/>
      <c r="D77" s="56"/>
      <c r="E77" s="56"/>
      <c r="F77" s="57">
        <f t="shared" si="2"/>
        <v>0</v>
      </c>
      <c r="G77" s="45"/>
      <c r="H77" s="45"/>
      <c r="I77" s="45"/>
      <c r="J77" s="45"/>
      <c r="K77" s="45"/>
      <c r="L77" s="45"/>
      <c r="M77" s="45"/>
      <c r="N77" s="45"/>
      <c r="O77" s="45"/>
    </row>
    <row r="78" spans="2:15" ht="13.5" thickBot="1" x14ac:dyDescent="0.25">
      <c r="B78" s="54">
        <v>15</v>
      </c>
      <c r="C78" s="55"/>
      <c r="D78" s="56"/>
      <c r="E78" s="56"/>
      <c r="F78" s="59">
        <f t="shared" si="2"/>
        <v>0</v>
      </c>
      <c r="G78" s="45"/>
      <c r="H78" s="45"/>
      <c r="I78" s="45"/>
      <c r="J78" s="45"/>
      <c r="K78" s="45"/>
      <c r="L78" s="45"/>
      <c r="M78" s="45"/>
      <c r="N78" s="45"/>
      <c r="O78" s="45"/>
    </row>
    <row r="79" spans="2:15" ht="16.5" thickBot="1" x14ac:dyDescent="0.3">
      <c r="B79" s="69">
        <v>16</v>
      </c>
      <c r="C79" s="60" t="s">
        <v>43</v>
      </c>
      <c r="D79" s="61">
        <f>SUM(D64:D78)</f>
        <v>0</v>
      </c>
      <c r="E79" s="61">
        <f>SUM(E64:E78)</f>
        <v>0</v>
      </c>
      <c r="F79" s="62">
        <f t="shared" si="2"/>
        <v>0</v>
      </c>
      <c r="G79" s="45"/>
      <c r="H79" s="45"/>
      <c r="I79" s="45"/>
      <c r="J79" s="45"/>
      <c r="K79" s="45"/>
      <c r="L79" s="45"/>
      <c r="M79" s="45"/>
      <c r="N79" s="45"/>
      <c r="O79" s="45"/>
    </row>
  </sheetData>
  <mergeCells count="10">
    <mergeCell ref="G8:J8"/>
    <mergeCell ref="L8:O8"/>
    <mergeCell ref="G12:J12"/>
    <mergeCell ref="L12:O12"/>
    <mergeCell ref="G9:J9"/>
    <mergeCell ref="G10:J10"/>
    <mergeCell ref="G11:J11"/>
    <mergeCell ref="L9:O9"/>
    <mergeCell ref="L10:O10"/>
    <mergeCell ref="L11:O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O31"/>
  <sheetViews>
    <sheetView workbookViewId="0">
      <selection activeCell="G20" sqref="G20:J20"/>
    </sheetView>
  </sheetViews>
  <sheetFormatPr defaultRowHeight="12.75" x14ac:dyDescent="0.2"/>
  <cols>
    <col min="1" max="1" width="4" style="14" customWidth="1"/>
    <col min="2" max="2" width="8" style="14" customWidth="1"/>
    <col min="3" max="3" width="90.7109375" style="14" customWidth="1"/>
    <col min="4" max="4" width="16" style="14" customWidth="1"/>
    <col min="5" max="5" width="15.85546875" style="14" customWidth="1"/>
    <col min="6" max="6" width="3.7109375" style="14" customWidth="1"/>
    <col min="7" max="10" width="13.7109375" style="14" customWidth="1"/>
    <col min="11" max="11" width="5.7109375" style="14" customWidth="1"/>
    <col min="12" max="14" width="13.7109375" style="14" customWidth="1"/>
    <col min="15" max="15" width="16.5703125" style="14" customWidth="1"/>
    <col min="16" max="16384" width="9.140625" style="14"/>
  </cols>
  <sheetData>
    <row r="1" spans="2:15" x14ac:dyDescent="0.2">
      <c r="B1" s="17"/>
      <c r="C1" s="15"/>
    </row>
    <row r="2" spans="2:15" ht="25.5" x14ac:dyDescent="0.35">
      <c r="B2" s="44" t="s">
        <v>46</v>
      </c>
      <c r="C2" s="46"/>
      <c r="D2" s="47" t="s">
        <v>44</v>
      </c>
      <c r="E2" s="48" t="s">
        <v>45</v>
      </c>
      <c r="F2" s="45"/>
      <c r="G2" s="45"/>
      <c r="H2" s="45"/>
      <c r="I2" s="45"/>
      <c r="J2" s="45"/>
      <c r="K2" s="45"/>
      <c r="L2" s="45"/>
      <c r="M2" s="45"/>
      <c r="N2" s="45"/>
      <c r="O2" s="45"/>
    </row>
    <row r="3" spans="2:15" x14ac:dyDescent="0.2">
      <c r="B3" s="45"/>
      <c r="C3" s="45"/>
      <c r="D3" s="45"/>
      <c r="E3" s="45"/>
      <c r="F3" s="45"/>
      <c r="G3" s="45"/>
      <c r="H3" s="45"/>
      <c r="I3" s="45"/>
      <c r="J3" s="45"/>
      <c r="K3" s="45"/>
      <c r="L3" s="45"/>
      <c r="M3" s="45"/>
      <c r="N3" s="45"/>
      <c r="O3" s="45"/>
    </row>
    <row r="4" spans="2:15" x14ac:dyDescent="0.2">
      <c r="B4" s="45"/>
      <c r="C4" s="45"/>
      <c r="D4" s="45"/>
      <c r="E4" s="45"/>
      <c r="F4" s="45"/>
      <c r="G4" s="45"/>
      <c r="H4" s="45"/>
      <c r="I4" s="45"/>
      <c r="J4" s="45"/>
      <c r="K4" s="45"/>
      <c r="L4" s="45"/>
      <c r="M4" s="45"/>
      <c r="N4" s="45"/>
      <c r="O4" s="45"/>
    </row>
    <row r="5" spans="2:15" x14ac:dyDescent="0.2">
      <c r="B5" s="45"/>
      <c r="C5" s="45"/>
      <c r="D5" s="45"/>
      <c r="E5" s="45"/>
      <c r="F5" s="45"/>
      <c r="G5" s="45"/>
      <c r="H5" s="45"/>
      <c r="I5" s="45"/>
      <c r="J5" s="45"/>
      <c r="K5" s="45"/>
      <c r="L5" s="45"/>
      <c r="M5" s="45"/>
      <c r="N5" s="45"/>
      <c r="O5" s="45"/>
    </row>
    <row r="6" spans="2:15" x14ac:dyDescent="0.2">
      <c r="B6" s="45"/>
      <c r="C6" s="45"/>
      <c r="D6" s="45"/>
      <c r="E6" s="45"/>
      <c r="F6" s="45"/>
      <c r="G6" s="45"/>
      <c r="H6" s="45"/>
      <c r="I6" s="45"/>
      <c r="J6" s="45"/>
      <c r="K6" s="45"/>
      <c r="L6" s="45"/>
      <c r="M6" s="45"/>
      <c r="N6" s="45"/>
      <c r="O6" s="45"/>
    </row>
    <row r="7" spans="2:15" x14ac:dyDescent="0.2">
      <c r="B7" s="45"/>
      <c r="C7" s="45"/>
      <c r="D7" s="45"/>
      <c r="E7" s="45"/>
      <c r="F7" s="45"/>
      <c r="G7" s="45"/>
      <c r="H7" s="45"/>
      <c r="I7" s="45"/>
      <c r="J7" s="45"/>
      <c r="K7" s="45"/>
      <c r="L7" s="45"/>
      <c r="M7" s="45"/>
      <c r="N7" s="45"/>
      <c r="O7" s="45"/>
    </row>
    <row r="8" spans="2:15" x14ac:dyDescent="0.2">
      <c r="B8" s="45"/>
      <c r="C8" s="45"/>
      <c r="D8" s="45"/>
      <c r="E8" s="45"/>
      <c r="F8" s="45"/>
      <c r="G8" s="45"/>
      <c r="H8" s="45"/>
      <c r="I8" s="45"/>
      <c r="J8" s="45"/>
      <c r="K8" s="45"/>
      <c r="L8" s="45"/>
      <c r="M8" s="45"/>
      <c r="N8" s="45"/>
      <c r="O8" s="45"/>
    </row>
    <row r="9" spans="2:15" x14ac:dyDescent="0.2">
      <c r="B9" s="45"/>
      <c r="C9" s="45"/>
      <c r="D9" s="45"/>
      <c r="E9" s="45"/>
      <c r="F9" s="45"/>
      <c r="G9" s="45"/>
      <c r="H9" s="45"/>
      <c r="I9" s="45"/>
      <c r="J9" s="45"/>
      <c r="K9" s="45"/>
      <c r="L9" s="45"/>
      <c r="M9" s="45"/>
      <c r="N9" s="45"/>
      <c r="O9" s="45"/>
    </row>
    <row r="10" spans="2:15" x14ac:dyDescent="0.2">
      <c r="B10" s="45"/>
      <c r="C10" s="45"/>
      <c r="D10" s="45"/>
      <c r="E10" s="45"/>
      <c r="F10" s="45"/>
      <c r="G10" s="45"/>
      <c r="H10" s="45"/>
      <c r="I10" s="45"/>
      <c r="J10" s="45"/>
      <c r="K10" s="45"/>
      <c r="L10" s="45"/>
      <c r="M10" s="45"/>
      <c r="N10" s="45"/>
      <c r="O10" s="45"/>
    </row>
    <row r="11" spans="2:15" x14ac:dyDescent="0.2">
      <c r="B11" s="49"/>
      <c r="C11" s="45"/>
      <c r="D11" s="45"/>
      <c r="E11" s="45"/>
      <c r="F11" s="45"/>
      <c r="G11" s="45"/>
      <c r="H11" s="45"/>
      <c r="I11" s="45"/>
      <c r="J11" s="45"/>
      <c r="K11" s="45"/>
      <c r="L11" s="45"/>
      <c r="M11" s="45"/>
      <c r="N11" s="45"/>
      <c r="O11" s="45"/>
    </row>
    <row r="12" spans="2:15" ht="13.5" thickBot="1" x14ac:dyDescent="0.25">
      <c r="B12" s="45"/>
      <c r="C12" s="45"/>
      <c r="D12" s="45"/>
      <c r="E12" s="45"/>
      <c r="F12" s="45"/>
      <c r="G12" s="45"/>
      <c r="H12" s="45"/>
      <c r="I12" s="45"/>
      <c r="J12" s="45"/>
      <c r="K12" s="45"/>
      <c r="L12" s="45"/>
      <c r="M12" s="45"/>
      <c r="N12" s="45"/>
      <c r="O12" s="45"/>
    </row>
    <row r="13" spans="2:15" ht="43.5" customHeight="1" thickBot="1" x14ac:dyDescent="0.25">
      <c r="B13" s="81" t="s">
        <v>170</v>
      </c>
      <c r="C13" s="82" t="s">
        <v>184</v>
      </c>
      <c r="D13" s="83" t="s">
        <v>47</v>
      </c>
      <c r="E13" s="84" t="s">
        <v>48</v>
      </c>
      <c r="F13" s="45"/>
      <c r="G13" s="388"/>
      <c r="H13" s="388"/>
      <c r="I13" s="388"/>
      <c r="J13" s="388"/>
      <c r="K13" s="388"/>
      <c r="L13" s="388"/>
      <c r="M13" s="388"/>
      <c r="N13" s="388"/>
      <c r="O13" s="388"/>
    </row>
    <row r="14" spans="2:15" x14ac:dyDescent="0.2">
      <c r="B14" s="77">
        <v>1</v>
      </c>
      <c r="C14" s="78" t="s">
        <v>49</v>
      </c>
      <c r="D14" s="79"/>
      <c r="E14" s="80"/>
      <c r="F14" s="45"/>
      <c r="G14" s="63"/>
      <c r="H14" s="63"/>
      <c r="I14" s="63"/>
      <c r="J14" s="63"/>
      <c r="K14" s="63"/>
      <c r="L14" s="63"/>
      <c r="M14" s="63"/>
      <c r="N14" s="63"/>
      <c r="O14" s="63"/>
    </row>
    <row r="15" spans="2:15" x14ac:dyDescent="0.2">
      <c r="B15" s="68">
        <v>2</v>
      </c>
      <c r="C15" s="55" t="s">
        <v>50</v>
      </c>
      <c r="D15" s="56"/>
      <c r="E15" s="65"/>
      <c r="F15" s="45"/>
      <c r="G15" s="389"/>
      <c r="H15" s="389"/>
      <c r="I15" s="389"/>
      <c r="J15" s="389"/>
      <c r="K15" s="224"/>
      <c r="L15" s="389"/>
      <c r="M15" s="389"/>
      <c r="N15" s="389"/>
      <c r="O15" s="389"/>
    </row>
    <row r="16" spans="2:15" x14ac:dyDescent="0.2">
      <c r="B16" s="68">
        <v>3</v>
      </c>
      <c r="C16" s="55" t="s">
        <v>51</v>
      </c>
      <c r="D16" s="56"/>
      <c r="E16" s="65"/>
      <c r="F16" s="45"/>
      <c r="G16" s="390"/>
      <c r="H16" s="390"/>
      <c r="I16" s="390"/>
      <c r="J16" s="390"/>
      <c r="K16" s="224"/>
      <c r="L16" s="390"/>
      <c r="M16" s="390"/>
      <c r="N16" s="390"/>
      <c r="O16" s="390"/>
    </row>
    <row r="17" spans="2:15" x14ac:dyDescent="0.2">
      <c r="B17" s="68">
        <v>4</v>
      </c>
      <c r="C17" s="55" t="s">
        <v>52</v>
      </c>
      <c r="D17" s="56"/>
      <c r="E17" s="65"/>
      <c r="F17" s="45"/>
      <c r="G17" s="391"/>
      <c r="H17" s="391"/>
      <c r="I17" s="391"/>
      <c r="J17" s="391"/>
      <c r="K17" s="224"/>
      <c r="L17" s="390"/>
      <c r="M17" s="390"/>
      <c r="N17" s="390"/>
      <c r="O17" s="390"/>
    </row>
    <row r="18" spans="2:15" x14ac:dyDescent="0.2">
      <c r="B18" s="68">
        <v>5</v>
      </c>
      <c r="C18" s="55" t="s">
        <v>53</v>
      </c>
      <c r="D18" s="56"/>
      <c r="E18" s="65"/>
      <c r="F18" s="45"/>
      <c r="G18" s="234"/>
      <c r="H18" s="234"/>
      <c r="I18" s="234"/>
      <c r="J18" s="234"/>
      <c r="K18" s="224"/>
      <c r="L18" s="224"/>
      <c r="M18" s="224"/>
      <c r="N18" s="224"/>
      <c r="O18" s="224"/>
    </row>
    <row r="19" spans="2:15" x14ac:dyDescent="0.2">
      <c r="B19" s="235">
        <v>6</v>
      </c>
      <c r="C19" s="215" t="s">
        <v>157</v>
      </c>
      <c r="D19" s="66"/>
      <c r="E19" s="65"/>
      <c r="F19" s="45"/>
      <c r="G19" s="390"/>
      <c r="H19" s="390"/>
      <c r="I19" s="390"/>
      <c r="J19" s="390"/>
      <c r="K19" s="224"/>
      <c r="L19" s="390"/>
      <c r="M19" s="390"/>
      <c r="N19" s="390"/>
      <c r="O19" s="390"/>
    </row>
    <row r="20" spans="2:15" ht="16.5" thickBot="1" x14ac:dyDescent="0.3">
      <c r="B20" s="69">
        <v>7</v>
      </c>
      <c r="C20" s="60" t="s">
        <v>54</v>
      </c>
      <c r="D20" s="61">
        <f>SUM(D14:D19)</f>
        <v>0</v>
      </c>
      <c r="E20" s="76">
        <f>SUM(E14:E19)</f>
        <v>0</v>
      </c>
      <c r="F20" s="45"/>
      <c r="G20" s="390"/>
      <c r="H20" s="390"/>
      <c r="I20" s="390"/>
      <c r="J20" s="390"/>
      <c r="K20" s="224"/>
      <c r="L20" s="390"/>
      <c r="M20" s="390"/>
      <c r="N20" s="390"/>
      <c r="O20" s="390"/>
    </row>
    <row r="21" spans="2:15" ht="13.5" customHeight="1" thickBot="1" x14ac:dyDescent="0.25">
      <c r="B21" s="75"/>
      <c r="C21" s="17"/>
      <c r="D21" s="74"/>
      <c r="E21" s="73"/>
      <c r="F21" s="45"/>
      <c r="G21" s="390"/>
      <c r="H21" s="390"/>
      <c r="I21" s="390"/>
      <c r="J21" s="390"/>
      <c r="K21" s="224"/>
      <c r="L21" s="390"/>
      <c r="M21" s="390"/>
      <c r="N21" s="390"/>
      <c r="O21" s="390"/>
    </row>
    <row r="22" spans="2:15" ht="43.5" customHeight="1" thickBot="1" x14ac:dyDescent="0.25">
      <c r="B22" s="81" t="s">
        <v>170</v>
      </c>
      <c r="C22" s="82" t="s">
        <v>24</v>
      </c>
      <c r="D22" s="86"/>
      <c r="E22" s="87" t="s">
        <v>55</v>
      </c>
      <c r="F22" s="45"/>
      <c r="G22" s="390"/>
      <c r="H22" s="390"/>
      <c r="I22" s="390"/>
      <c r="J22" s="390"/>
      <c r="K22" s="224"/>
      <c r="L22" s="390"/>
      <c r="M22" s="390"/>
      <c r="N22" s="390"/>
      <c r="O22" s="390"/>
    </row>
    <row r="23" spans="2:15" x14ac:dyDescent="0.2">
      <c r="B23" s="77">
        <v>7</v>
      </c>
      <c r="C23" s="78" t="s">
        <v>56</v>
      </c>
      <c r="D23" s="85"/>
      <c r="E23" s="80"/>
      <c r="F23" s="45"/>
      <c r="G23" s="387"/>
      <c r="H23" s="387"/>
      <c r="I23" s="387"/>
      <c r="J23" s="387"/>
      <c r="K23" s="58"/>
      <c r="L23" s="58"/>
      <c r="M23" s="58"/>
      <c r="N23" s="58"/>
      <c r="O23" s="58"/>
    </row>
    <row r="24" spans="2:15" x14ac:dyDescent="0.2">
      <c r="B24" s="68">
        <v>8</v>
      </c>
      <c r="C24" s="55" t="s">
        <v>57</v>
      </c>
      <c r="D24" s="66"/>
      <c r="E24" s="65"/>
      <c r="F24" s="45"/>
      <c r="G24" s="45"/>
      <c r="H24" s="45"/>
      <c r="I24" s="45"/>
      <c r="J24" s="45"/>
      <c r="K24" s="45"/>
      <c r="L24" s="45"/>
      <c r="M24" s="45"/>
      <c r="N24" s="45"/>
      <c r="O24" s="45"/>
    </row>
    <row r="25" spans="2:15" x14ac:dyDescent="0.2">
      <c r="B25" s="68">
        <v>9</v>
      </c>
      <c r="C25" s="55" t="s">
        <v>58</v>
      </c>
      <c r="D25" s="66"/>
      <c r="E25" s="65"/>
      <c r="F25" s="45"/>
      <c r="G25" s="45"/>
      <c r="H25" s="45"/>
      <c r="I25" s="45"/>
      <c r="J25" s="45"/>
      <c r="K25" s="45"/>
      <c r="L25" s="45"/>
      <c r="M25" s="45"/>
      <c r="N25" s="45"/>
      <c r="O25" s="45"/>
    </row>
    <row r="26" spans="2:15" x14ac:dyDescent="0.2">
      <c r="B26" s="68">
        <v>10</v>
      </c>
      <c r="C26" s="55" t="s">
        <v>59</v>
      </c>
      <c r="D26" s="66"/>
      <c r="E26" s="65"/>
      <c r="F26" s="45"/>
      <c r="G26" s="45"/>
      <c r="H26" s="45"/>
      <c r="I26" s="45"/>
      <c r="J26" s="45"/>
      <c r="K26" s="45"/>
      <c r="L26" s="45"/>
      <c r="M26" s="45"/>
      <c r="N26" s="45"/>
      <c r="O26" s="45"/>
    </row>
    <row r="27" spans="2:15" ht="16.5" thickBot="1" x14ac:dyDescent="0.3">
      <c r="B27" s="69">
        <v>11</v>
      </c>
      <c r="C27" s="60" t="s">
        <v>60</v>
      </c>
      <c r="D27" s="374"/>
      <c r="E27" s="76">
        <f>SUM(E23:E26)</f>
        <v>0</v>
      </c>
      <c r="F27" s="45"/>
      <c r="G27" s="45"/>
      <c r="H27" s="45"/>
      <c r="I27" s="45"/>
      <c r="J27" s="45"/>
      <c r="K27" s="45"/>
      <c r="L27" s="45"/>
      <c r="M27" s="45"/>
      <c r="N27" s="45"/>
      <c r="O27" s="45"/>
    </row>
    <row r="28" spans="2:15" x14ac:dyDescent="0.2">
      <c r="F28" s="45"/>
      <c r="G28" s="45"/>
      <c r="H28" s="45"/>
      <c r="I28" s="45"/>
      <c r="J28" s="45"/>
      <c r="K28" s="45"/>
      <c r="L28" s="45"/>
      <c r="M28" s="45"/>
      <c r="N28" s="45"/>
      <c r="O28" s="45"/>
    </row>
    <row r="29" spans="2:15" ht="13.5" thickBot="1" x14ac:dyDescent="0.25"/>
    <row r="30" spans="2:15" ht="32.25" thickBot="1" x14ac:dyDescent="0.25">
      <c r="D30" s="83" t="s">
        <v>47</v>
      </c>
      <c r="E30" s="84" t="s">
        <v>48</v>
      </c>
    </row>
    <row r="31" spans="2:15" ht="16.5" thickBot="1" x14ac:dyDescent="0.3">
      <c r="B31" s="375">
        <v>12</v>
      </c>
      <c r="C31" s="376" t="s">
        <v>61</v>
      </c>
      <c r="D31" s="377">
        <f>D20</f>
        <v>0</v>
      </c>
      <c r="E31" s="62">
        <f>E20-E27</f>
        <v>0</v>
      </c>
    </row>
  </sheetData>
  <mergeCells count="16">
    <mergeCell ref="G17:J17"/>
    <mergeCell ref="G22:J22"/>
    <mergeCell ref="L22:O22"/>
    <mergeCell ref="G23:J23"/>
    <mergeCell ref="G19:J19"/>
    <mergeCell ref="L19:O19"/>
    <mergeCell ref="L20:O20"/>
    <mergeCell ref="G21:J21"/>
    <mergeCell ref="L21:O21"/>
    <mergeCell ref="G20:J20"/>
    <mergeCell ref="L17:O17"/>
    <mergeCell ref="G13:O13"/>
    <mergeCell ref="G15:J15"/>
    <mergeCell ref="L15:O15"/>
    <mergeCell ref="G16:J16"/>
    <mergeCell ref="L16:O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2:N49"/>
  <sheetViews>
    <sheetView workbookViewId="0">
      <selection activeCell="G19" sqref="G19"/>
    </sheetView>
  </sheetViews>
  <sheetFormatPr defaultRowHeight="12.75" x14ac:dyDescent="0.2"/>
  <cols>
    <col min="1" max="1" width="3" style="14" customWidth="1"/>
    <col min="2" max="2" width="8" style="14" customWidth="1"/>
    <col min="3" max="3" width="90.7109375" style="14" customWidth="1"/>
    <col min="4" max="5" width="16" style="14" customWidth="1"/>
    <col min="6" max="6" width="13.7109375" style="14" customWidth="1"/>
    <col min="7" max="7" width="93.42578125" style="14" customWidth="1"/>
    <col min="8" max="9" width="13.7109375" style="14" customWidth="1"/>
    <col min="10" max="10" width="5.7109375" style="14" customWidth="1"/>
    <col min="11" max="14" width="13.7109375" style="14" customWidth="1"/>
    <col min="15" max="16384" width="9.140625" style="14"/>
  </cols>
  <sheetData>
    <row r="2" spans="2:14" ht="25.5" x14ac:dyDescent="0.35">
      <c r="B2" s="392" t="s">
        <v>0</v>
      </c>
      <c r="C2" s="392"/>
      <c r="D2" s="47" t="s">
        <v>44</v>
      </c>
      <c r="E2" s="48" t="s">
        <v>45</v>
      </c>
      <c r="F2" s="45"/>
      <c r="G2" s="45"/>
      <c r="H2" s="45"/>
      <c r="I2" s="45"/>
    </row>
    <row r="3" spans="2:14" ht="25.5" x14ac:dyDescent="0.35">
      <c r="B3" s="393" t="s">
        <v>62</v>
      </c>
      <c r="C3" s="393"/>
      <c r="F3" s="45"/>
      <c r="G3" s="45"/>
      <c r="H3" s="45"/>
      <c r="I3" s="45"/>
    </row>
    <row r="4" spans="2:14" x14ac:dyDescent="0.2">
      <c r="B4" s="45"/>
      <c r="C4" s="45"/>
      <c r="D4" s="45"/>
      <c r="E4" s="45"/>
      <c r="F4" s="45"/>
      <c r="G4" s="45"/>
      <c r="H4" s="45"/>
      <c r="I4" s="45"/>
    </row>
    <row r="5" spans="2:14" x14ac:dyDescent="0.2">
      <c r="B5" s="49"/>
      <c r="C5" s="45"/>
      <c r="D5" s="45"/>
      <c r="E5" s="45"/>
      <c r="F5" s="45"/>
      <c r="G5" s="45"/>
      <c r="H5" s="45"/>
      <c r="I5" s="45"/>
    </row>
    <row r="6" spans="2:14" x14ac:dyDescent="0.2">
      <c r="B6" s="45"/>
      <c r="C6" s="45"/>
      <c r="D6" s="45"/>
      <c r="E6" s="45"/>
      <c r="F6" s="45"/>
      <c r="G6" s="45"/>
      <c r="H6" s="45"/>
      <c r="I6" s="45"/>
    </row>
    <row r="7" spans="2:14" x14ac:dyDescent="0.2">
      <c r="B7" s="45"/>
      <c r="C7" s="45"/>
      <c r="D7" s="45"/>
      <c r="E7" s="45"/>
      <c r="F7" s="45"/>
      <c r="G7" s="45"/>
      <c r="H7" s="45"/>
      <c r="I7" s="45"/>
    </row>
    <row r="8" spans="2:14" x14ac:dyDescent="0.2">
      <c r="B8" s="45"/>
      <c r="C8" s="45"/>
      <c r="D8" s="45"/>
      <c r="E8" s="45"/>
      <c r="F8" s="45"/>
      <c r="G8" s="45"/>
      <c r="H8" s="45"/>
      <c r="I8" s="45"/>
    </row>
    <row r="9" spans="2:14" x14ac:dyDescent="0.2">
      <c r="B9" s="45"/>
      <c r="C9" s="45"/>
      <c r="D9" s="45"/>
      <c r="E9" s="45"/>
      <c r="F9" s="45"/>
      <c r="G9" s="45"/>
      <c r="H9" s="45"/>
      <c r="I9" s="45"/>
    </row>
    <row r="10" spans="2:14" ht="14.25" customHeight="1" x14ac:dyDescent="0.2">
      <c r="E10" s="45"/>
      <c r="F10" s="70"/>
      <c r="G10" s="70"/>
      <c r="H10" s="70"/>
      <c r="I10" s="70"/>
      <c r="J10" s="20"/>
      <c r="K10" s="20"/>
      <c r="L10" s="20"/>
      <c r="M10" s="20"/>
      <c r="N10" s="20"/>
    </row>
    <row r="11" spans="2:14" x14ac:dyDescent="0.2">
      <c r="E11" s="45"/>
      <c r="F11" s="63"/>
      <c r="G11" s="63"/>
      <c r="H11" s="63"/>
      <c r="I11" s="63"/>
      <c r="J11" s="17"/>
      <c r="K11" s="17"/>
      <c r="L11" s="17"/>
      <c r="M11" s="17"/>
      <c r="N11" s="17"/>
    </row>
    <row r="12" spans="2:14" x14ac:dyDescent="0.2">
      <c r="E12" s="45"/>
      <c r="F12" s="71"/>
      <c r="G12" s="71"/>
      <c r="H12" s="71"/>
      <c r="I12" s="71"/>
      <c r="J12" s="18"/>
      <c r="K12" s="21"/>
      <c r="L12" s="21"/>
      <c r="M12" s="21"/>
      <c r="N12" s="21"/>
    </row>
    <row r="13" spans="2:14" ht="13.5" thickBot="1" x14ac:dyDescent="0.25">
      <c r="E13" s="45"/>
      <c r="F13" s="72"/>
      <c r="G13" s="72"/>
      <c r="H13" s="72"/>
      <c r="I13" s="72"/>
      <c r="J13" s="18"/>
      <c r="K13" s="19"/>
      <c r="L13" s="19"/>
      <c r="M13" s="19"/>
      <c r="N13" s="19"/>
    </row>
    <row r="14" spans="2:14" ht="16.5" thickBot="1" x14ac:dyDescent="0.25">
      <c r="B14" s="88" t="s">
        <v>170</v>
      </c>
      <c r="C14" s="82" t="s">
        <v>0</v>
      </c>
      <c r="D14" s="84" t="s">
        <v>48</v>
      </c>
      <c r="E14" s="45"/>
      <c r="F14" s="72"/>
      <c r="G14" s="72"/>
      <c r="H14" s="72"/>
      <c r="I14" s="72"/>
      <c r="J14" s="18"/>
      <c r="K14" s="19"/>
      <c r="L14" s="19"/>
      <c r="M14" s="19"/>
      <c r="N14" s="19"/>
    </row>
    <row r="15" spans="2:14" ht="12.75" customHeight="1" x14ac:dyDescent="0.2">
      <c r="B15" s="91">
        <v>1</v>
      </c>
      <c r="C15" s="92" t="s">
        <v>63</v>
      </c>
      <c r="D15" s="93"/>
      <c r="E15" s="45"/>
      <c r="F15" s="387"/>
      <c r="G15" s="387"/>
      <c r="H15" s="387"/>
      <c r="I15" s="387"/>
      <c r="J15" s="16"/>
      <c r="K15" s="394"/>
      <c r="L15" s="394"/>
      <c r="M15" s="394"/>
      <c r="N15" s="394"/>
    </row>
    <row r="16" spans="2:14" ht="12.75" customHeight="1" x14ac:dyDescent="0.2">
      <c r="B16" s="54">
        <v>2</v>
      </c>
      <c r="C16" s="55" t="s">
        <v>64</v>
      </c>
      <c r="D16" s="65"/>
      <c r="E16" s="45"/>
      <c r="F16" s="387"/>
      <c r="G16" s="387"/>
      <c r="H16" s="387"/>
      <c r="I16" s="387"/>
      <c r="J16" s="16"/>
      <c r="K16" s="394"/>
      <c r="L16" s="394"/>
      <c r="M16" s="394"/>
      <c r="N16" s="394"/>
    </row>
    <row r="17" spans="2:14" ht="13.5" thickBot="1" x14ac:dyDescent="0.25">
      <c r="B17" s="67">
        <v>3</v>
      </c>
      <c r="C17" s="90" t="s">
        <v>65</v>
      </c>
      <c r="D17" s="76">
        <f>SUM(D15:D16)</f>
        <v>0</v>
      </c>
      <c r="E17" s="45"/>
      <c r="F17" s="387"/>
      <c r="G17" s="387"/>
      <c r="H17" s="387"/>
      <c r="I17" s="387"/>
      <c r="J17" s="16"/>
      <c r="K17" s="16"/>
      <c r="L17" s="16"/>
      <c r="M17" s="16"/>
      <c r="N17" s="16"/>
    </row>
    <row r="18" spans="2:14" ht="13.5" thickBot="1" x14ac:dyDescent="0.25">
      <c r="B18" s="94"/>
      <c r="C18" s="24"/>
      <c r="D18" s="95"/>
      <c r="E18" s="45"/>
      <c r="F18" s="45"/>
      <c r="G18" s="45"/>
      <c r="H18" s="45"/>
      <c r="I18" s="45"/>
    </row>
    <row r="19" spans="2:14" ht="15.75" x14ac:dyDescent="0.2">
      <c r="B19" s="216"/>
      <c r="C19" s="217" t="s">
        <v>24</v>
      </c>
      <c r="D19" s="218" t="s">
        <v>55</v>
      </c>
      <c r="E19" s="45"/>
      <c r="F19" s="45"/>
      <c r="G19" s="45"/>
      <c r="H19" s="45"/>
      <c r="I19" s="45"/>
    </row>
    <row r="20" spans="2:14" x14ac:dyDescent="0.2">
      <c r="B20" s="54">
        <v>4</v>
      </c>
      <c r="C20" s="55" t="s">
        <v>66</v>
      </c>
      <c r="D20" s="65"/>
      <c r="E20" s="45"/>
      <c r="F20" s="45"/>
      <c r="G20" s="45"/>
      <c r="H20" s="45"/>
      <c r="I20" s="45"/>
    </row>
    <row r="21" spans="2:14" x14ac:dyDescent="0.2">
      <c r="B21" s="54">
        <v>5</v>
      </c>
      <c r="C21" s="55" t="s">
        <v>59</v>
      </c>
      <c r="D21" s="65"/>
      <c r="E21" s="45"/>
      <c r="F21" s="45"/>
      <c r="G21" s="45"/>
      <c r="H21" s="45"/>
      <c r="I21" s="45"/>
    </row>
    <row r="22" spans="2:14" ht="13.5" thickBot="1" x14ac:dyDescent="0.25">
      <c r="B22" s="378">
        <v>6</v>
      </c>
      <c r="C22" s="379" t="s">
        <v>60</v>
      </c>
      <c r="D22" s="59">
        <f>SUM(D20:D21)</f>
        <v>0</v>
      </c>
      <c r="E22" s="45"/>
      <c r="F22" s="45"/>
      <c r="G22" s="45"/>
      <c r="H22" s="45"/>
      <c r="I22" s="45"/>
    </row>
    <row r="23" spans="2:14" ht="19.5" customHeight="1" thickBot="1" x14ac:dyDescent="0.3">
      <c r="B23" s="380">
        <v>7</v>
      </c>
      <c r="C23" s="376" t="s">
        <v>61</v>
      </c>
      <c r="D23" s="62">
        <f>D17-D22</f>
        <v>0</v>
      </c>
      <c r="G23" s="45"/>
      <c r="H23" s="45"/>
      <c r="I23" s="45"/>
    </row>
    <row r="24" spans="2:14" x14ac:dyDescent="0.2">
      <c r="G24" s="45"/>
      <c r="H24" s="45"/>
      <c r="I24" s="45"/>
    </row>
    <row r="25" spans="2:14" x14ac:dyDescent="0.2">
      <c r="G25" s="45"/>
      <c r="H25" s="45"/>
      <c r="I25" s="45"/>
    </row>
    <row r="26" spans="2:14" x14ac:dyDescent="0.2">
      <c r="G26" s="45"/>
      <c r="H26" s="45"/>
      <c r="I26" s="45"/>
    </row>
    <row r="27" spans="2:14" x14ac:dyDescent="0.2">
      <c r="G27" s="45"/>
      <c r="H27" s="45"/>
      <c r="I27" s="45"/>
    </row>
    <row r="28" spans="2:14" x14ac:dyDescent="0.2">
      <c r="G28" s="45"/>
      <c r="H28" s="45"/>
      <c r="I28" s="45"/>
    </row>
    <row r="29" spans="2:14" x14ac:dyDescent="0.2">
      <c r="G29" s="45"/>
      <c r="H29" s="45"/>
      <c r="I29" s="45"/>
    </row>
    <row r="30" spans="2:14" x14ac:dyDescent="0.2">
      <c r="G30" s="45"/>
      <c r="H30" s="45"/>
      <c r="I30" s="45"/>
    </row>
    <row r="31" spans="2:14" x14ac:dyDescent="0.2">
      <c r="G31" s="45"/>
      <c r="H31" s="45"/>
      <c r="I31" s="45"/>
    </row>
    <row r="32" spans="2:14" ht="13.5" thickBot="1" x14ac:dyDescent="0.25">
      <c r="G32" s="45"/>
      <c r="H32" s="45"/>
      <c r="I32" s="45"/>
    </row>
    <row r="33" spans="2:9" ht="44.25" customHeight="1" thickBot="1" x14ac:dyDescent="0.25">
      <c r="B33" s="88" t="s">
        <v>170</v>
      </c>
      <c r="C33" s="82" t="s">
        <v>62</v>
      </c>
      <c r="D33" s="83" t="s">
        <v>68</v>
      </c>
      <c r="E33" s="83" t="s">
        <v>70</v>
      </c>
      <c r="F33" s="84" t="s">
        <v>67</v>
      </c>
      <c r="G33" s="241" t="s">
        <v>156</v>
      </c>
      <c r="H33" s="45"/>
      <c r="I33" s="45"/>
    </row>
    <row r="34" spans="2:9" x14ac:dyDescent="0.2">
      <c r="B34" s="77">
        <v>1</v>
      </c>
      <c r="C34" s="78"/>
      <c r="D34" s="79"/>
      <c r="E34" s="79"/>
      <c r="F34" s="89">
        <f>D34-E34</f>
        <v>0</v>
      </c>
      <c r="G34" s="242"/>
      <c r="H34" s="45"/>
      <c r="I34" s="45"/>
    </row>
    <row r="35" spans="2:9" x14ac:dyDescent="0.2">
      <c r="B35" s="68">
        <v>2</v>
      </c>
      <c r="C35" s="55"/>
      <c r="D35" s="56"/>
      <c r="E35" s="56"/>
      <c r="F35" s="57">
        <f t="shared" ref="F35:F49" si="0">D35-E35</f>
        <v>0</v>
      </c>
      <c r="G35" s="242"/>
      <c r="H35" s="45"/>
      <c r="I35" s="45"/>
    </row>
    <row r="36" spans="2:9" x14ac:dyDescent="0.2">
      <c r="B36" s="68">
        <v>3</v>
      </c>
      <c r="C36" s="55"/>
      <c r="D36" s="56"/>
      <c r="E36" s="56"/>
      <c r="F36" s="57">
        <f t="shared" si="0"/>
        <v>0</v>
      </c>
      <c r="G36" s="242"/>
      <c r="H36" s="45"/>
      <c r="I36" s="45"/>
    </row>
    <row r="37" spans="2:9" x14ac:dyDescent="0.2">
      <c r="B37" s="68">
        <v>4</v>
      </c>
      <c r="C37" s="55"/>
      <c r="D37" s="56"/>
      <c r="E37" s="56"/>
      <c r="F37" s="57">
        <f t="shared" si="0"/>
        <v>0</v>
      </c>
      <c r="G37" s="242"/>
      <c r="H37" s="45"/>
      <c r="I37" s="45"/>
    </row>
    <row r="38" spans="2:9" x14ac:dyDescent="0.2">
      <c r="B38" s="68">
        <v>5</v>
      </c>
      <c r="C38" s="55"/>
      <c r="D38" s="56"/>
      <c r="E38" s="56"/>
      <c r="F38" s="57">
        <f t="shared" si="0"/>
        <v>0</v>
      </c>
      <c r="G38" s="242"/>
      <c r="H38" s="45"/>
      <c r="I38" s="45"/>
    </row>
    <row r="39" spans="2:9" x14ac:dyDescent="0.2">
      <c r="B39" s="68">
        <v>6</v>
      </c>
      <c r="C39" s="55"/>
      <c r="D39" s="56"/>
      <c r="E39" s="56"/>
      <c r="F39" s="57">
        <f t="shared" si="0"/>
        <v>0</v>
      </c>
      <c r="G39" s="242"/>
      <c r="H39" s="45"/>
      <c r="I39" s="45"/>
    </row>
    <row r="40" spans="2:9" x14ac:dyDescent="0.2">
      <c r="B40" s="68">
        <v>7</v>
      </c>
      <c r="C40" s="55"/>
      <c r="D40" s="56"/>
      <c r="E40" s="56"/>
      <c r="F40" s="57">
        <f t="shared" si="0"/>
        <v>0</v>
      </c>
      <c r="G40" s="242"/>
      <c r="H40" s="45"/>
      <c r="I40" s="45"/>
    </row>
    <row r="41" spans="2:9" x14ac:dyDescent="0.2">
      <c r="B41" s="68">
        <v>8</v>
      </c>
      <c r="C41" s="55"/>
      <c r="D41" s="56"/>
      <c r="E41" s="56"/>
      <c r="F41" s="57">
        <f t="shared" si="0"/>
        <v>0</v>
      </c>
      <c r="G41" s="242"/>
    </row>
    <row r="42" spans="2:9" x14ac:dyDescent="0.2">
      <c r="B42" s="68">
        <v>9</v>
      </c>
      <c r="C42" s="55"/>
      <c r="D42" s="56"/>
      <c r="E42" s="56"/>
      <c r="F42" s="57">
        <f t="shared" si="0"/>
        <v>0</v>
      </c>
      <c r="G42" s="242"/>
    </row>
    <row r="43" spans="2:9" x14ac:dyDescent="0.2">
      <c r="B43" s="68">
        <v>10</v>
      </c>
      <c r="C43" s="55"/>
      <c r="D43" s="56"/>
      <c r="E43" s="56"/>
      <c r="F43" s="57">
        <f t="shared" si="0"/>
        <v>0</v>
      </c>
      <c r="G43" s="242"/>
    </row>
    <row r="44" spans="2:9" x14ac:dyDescent="0.2">
      <c r="B44" s="68">
        <v>11</v>
      </c>
      <c r="C44" s="55"/>
      <c r="D44" s="56"/>
      <c r="E44" s="56"/>
      <c r="F44" s="57">
        <f t="shared" si="0"/>
        <v>0</v>
      </c>
      <c r="G44" s="242"/>
    </row>
    <row r="45" spans="2:9" x14ac:dyDescent="0.2">
      <c r="B45" s="68">
        <v>12</v>
      </c>
      <c r="C45" s="55"/>
      <c r="D45" s="56"/>
      <c r="E45" s="56"/>
      <c r="F45" s="57">
        <f t="shared" si="0"/>
        <v>0</v>
      </c>
      <c r="G45" s="242"/>
    </row>
    <row r="46" spans="2:9" x14ac:dyDescent="0.2">
      <c r="B46" s="68">
        <v>13</v>
      </c>
      <c r="C46" s="55"/>
      <c r="D46" s="56"/>
      <c r="E46" s="56"/>
      <c r="F46" s="57">
        <f t="shared" si="0"/>
        <v>0</v>
      </c>
      <c r="G46" s="242"/>
    </row>
    <row r="47" spans="2:9" x14ac:dyDescent="0.2">
      <c r="B47" s="68">
        <v>14</v>
      </c>
      <c r="C47" s="55"/>
      <c r="D47" s="56"/>
      <c r="E47" s="56"/>
      <c r="F47" s="57">
        <f t="shared" si="0"/>
        <v>0</v>
      </c>
      <c r="G47" s="242"/>
    </row>
    <row r="48" spans="2:9" ht="13.5" thickBot="1" x14ac:dyDescent="0.25">
      <c r="B48" s="381">
        <v>15</v>
      </c>
      <c r="C48" s="317"/>
      <c r="D48" s="382"/>
      <c r="E48" s="382"/>
      <c r="F48" s="59">
        <f t="shared" si="0"/>
        <v>0</v>
      </c>
      <c r="G48" s="383"/>
    </row>
    <row r="49" spans="2:7" ht="16.5" thickBot="1" x14ac:dyDescent="0.3">
      <c r="B49" s="384"/>
      <c r="C49" s="376" t="s">
        <v>69</v>
      </c>
      <c r="D49" s="385">
        <f>SUM(D34:D48)</f>
        <v>0</v>
      </c>
      <c r="E49" s="385">
        <f>SUM(E34:E48)</f>
        <v>0</v>
      </c>
      <c r="F49" s="62">
        <f t="shared" si="0"/>
        <v>0</v>
      </c>
      <c r="G49" s="244"/>
    </row>
  </sheetData>
  <mergeCells count="7">
    <mergeCell ref="B2:C2"/>
    <mergeCell ref="B3:C3"/>
    <mergeCell ref="F16:I16"/>
    <mergeCell ref="K16:N16"/>
    <mergeCell ref="F17:I17"/>
    <mergeCell ref="F15:I15"/>
    <mergeCell ref="K15:N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B2:E22"/>
  <sheetViews>
    <sheetView showGridLines="0" zoomScaleNormal="100" workbookViewId="0">
      <selection activeCell="C28" sqref="C28"/>
    </sheetView>
  </sheetViews>
  <sheetFormatPr defaultRowHeight="12.75" x14ac:dyDescent="0.2"/>
  <cols>
    <col min="2" max="2" width="9.140625" style="146"/>
    <col min="3" max="3" width="71.5703125" customWidth="1"/>
    <col min="4" max="5" width="16" customWidth="1"/>
  </cols>
  <sheetData>
    <row r="2" spans="2:5" s="5" customFormat="1" ht="25.5" x14ac:dyDescent="0.2">
      <c r="B2" s="141" t="s">
        <v>28</v>
      </c>
      <c r="C2" s="105"/>
      <c r="D2" s="212" t="s">
        <v>44</v>
      </c>
      <c r="E2" s="213" t="s">
        <v>45</v>
      </c>
    </row>
    <row r="3" spans="2:5" s="5" customFormat="1" ht="18.75" x14ac:dyDescent="0.2">
      <c r="B3" s="142" t="s">
        <v>29</v>
      </c>
      <c r="C3" s="105"/>
      <c r="D3" s="211"/>
      <c r="E3" s="211"/>
    </row>
    <row r="4" spans="2:5" s="5" customFormat="1" x14ac:dyDescent="0.2">
      <c r="B4" s="143" t="s">
        <v>38</v>
      </c>
      <c r="C4" s="105"/>
      <c r="D4" s="211"/>
      <c r="E4" s="211"/>
    </row>
    <row r="5" spans="2:5" s="5" customFormat="1" ht="16.5" thickBot="1" x14ac:dyDescent="0.3">
      <c r="B5" s="144"/>
      <c r="C5" s="100"/>
      <c r="D5" s="147"/>
      <c r="E5" s="147"/>
    </row>
    <row r="6" spans="2:5" s="5" customFormat="1" ht="21.75" customHeight="1" thickBot="1" x14ac:dyDescent="0.25">
      <c r="B6" s="395" t="s">
        <v>113</v>
      </c>
      <c r="C6" s="396"/>
      <c r="D6" s="135" t="s">
        <v>14</v>
      </c>
      <c r="E6" s="136" t="s">
        <v>15</v>
      </c>
    </row>
    <row r="7" spans="2:5" s="5" customFormat="1" ht="21.75" customHeight="1" x14ac:dyDescent="0.2">
      <c r="B7" s="397" t="s">
        <v>16</v>
      </c>
      <c r="C7" s="398"/>
      <c r="D7" s="120"/>
      <c r="E7" s="121"/>
    </row>
    <row r="8" spans="2:5" s="5" customFormat="1" ht="21.75" customHeight="1" thickBot="1" x14ac:dyDescent="0.3">
      <c r="B8" s="158">
        <v>1</v>
      </c>
      <c r="C8" s="152" t="s">
        <v>107</v>
      </c>
      <c r="D8" s="203"/>
      <c r="E8" s="153">
        <v>95000000</v>
      </c>
    </row>
    <row r="9" spans="2:5" s="5" customFormat="1" ht="21.75" customHeight="1" x14ac:dyDescent="0.25">
      <c r="B9" s="399" t="s">
        <v>17</v>
      </c>
      <c r="C9" s="400"/>
      <c r="D9" s="160"/>
      <c r="E9" s="161"/>
    </row>
    <row r="10" spans="2:5" s="5" customFormat="1" ht="21.75" customHeight="1" x14ac:dyDescent="0.25">
      <c r="B10" s="159">
        <v>2</v>
      </c>
      <c r="C10" s="134" t="s">
        <v>128</v>
      </c>
      <c r="D10" s="204"/>
      <c r="E10" s="157">
        <v>2500000</v>
      </c>
    </row>
    <row r="11" spans="2:5" s="5" customFormat="1" ht="26.25" customHeight="1" x14ac:dyDescent="0.25">
      <c r="B11" s="138">
        <v>3</v>
      </c>
      <c r="C11" s="130" t="s">
        <v>108</v>
      </c>
      <c r="D11" s="205"/>
      <c r="E11" s="119">
        <v>7900000</v>
      </c>
    </row>
    <row r="12" spans="2:5" s="5" customFormat="1" ht="21.75" customHeight="1" x14ac:dyDescent="0.25">
      <c r="B12" s="138">
        <v>4</v>
      </c>
      <c r="C12" s="130" t="s">
        <v>109</v>
      </c>
      <c r="D12" s="205"/>
      <c r="E12" s="119">
        <v>1000000</v>
      </c>
    </row>
    <row r="13" spans="2:5" s="5" customFormat="1" ht="47.25" customHeight="1" x14ac:dyDescent="0.25">
      <c r="B13" s="139">
        <v>5</v>
      </c>
      <c r="C13" s="133" t="s">
        <v>144</v>
      </c>
      <c r="D13" s="206">
        <f>'Step 3. CHI, CBA and CBO'!F29+'Step 3. CHI, CBA and CBO'!F54+'Step 3. CHI, CBA and CBO'!F79+'Step 4. Health Profession Ed'!E31+'Step 5. Research &amp; Cash inkind'!D23+'Step 5. Research &amp; Cash inkind'!F49</f>
        <v>0</v>
      </c>
      <c r="E13" s="119">
        <v>950000</v>
      </c>
    </row>
    <row r="14" spans="2:5" s="5" customFormat="1" ht="21.75" customHeight="1" x14ac:dyDescent="0.25">
      <c r="B14" s="138">
        <v>6</v>
      </c>
      <c r="C14" s="130" t="s">
        <v>110</v>
      </c>
      <c r="D14" s="206">
        <f>SUM(D10:D13)</f>
        <v>0</v>
      </c>
      <c r="E14" s="119">
        <f>SUM(E10:E13)</f>
        <v>12350000</v>
      </c>
    </row>
    <row r="15" spans="2:5" s="5" customFormat="1" ht="21.75" customHeight="1" thickBot="1" x14ac:dyDescent="0.3">
      <c r="B15" s="151">
        <v>7</v>
      </c>
      <c r="C15" s="152" t="s">
        <v>111</v>
      </c>
      <c r="D15" s="207">
        <f>D8-D14</f>
        <v>0</v>
      </c>
      <c r="E15" s="153">
        <f>E8-E14</f>
        <v>82650000</v>
      </c>
    </row>
    <row r="16" spans="2:5" s="5" customFormat="1" ht="21.75" customHeight="1" x14ac:dyDescent="0.25">
      <c r="B16" s="401" t="s">
        <v>18</v>
      </c>
      <c r="C16" s="402"/>
      <c r="D16" s="160"/>
      <c r="E16" s="161"/>
    </row>
    <row r="17" spans="2:5" s="5" customFormat="1" ht="21.75" customHeight="1" thickBot="1" x14ac:dyDescent="0.3">
      <c r="B17" s="154">
        <v>8</v>
      </c>
      <c r="C17" s="155" t="s">
        <v>21</v>
      </c>
      <c r="D17" s="208"/>
      <c r="E17" s="156">
        <v>170000000</v>
      </c>
    </row>
    <row r="18" spans="2:5" s="5" customFormat="1" ht="21.75" customHeight="1" x14ac:dyDescent="0.25">
      <c r="B18" s="399" t="s">
        <v>17</v>
      </c>
      <c r="C18" s="400"/>
      <c r="D18" s="160"/>
      <c r="E18" s="161"/>
    </row>
    <row r="19" spans="2:5" s="5" customFormat="1" ht="32.25" customHeight="1" x14ac:dyDescent="0.25">
      <c r="B19" s="162">
        <v>9</v>
      </c>
      <c r="C19" s="163" t="s">
        <v>145</v>
      </c>
      <c r="D19" s="197">
        <v>0</v>
      </c>
      <c r="E19" s="157">
        <v>50000</v>
      </c>
    </row>
    <row r="20" spans="2:5" s="5" customFormat="1" ht="21.75" customHeight="1" x14ac:dyDescent="0.25">
      <c r="B20" s="138">
        <v>10</v>
      </c>
      <c r="C20" s="130" t="s">
        <v>112</v>
      </c>
      <c r="D20" s="210">
        <f>D17-D19</f>
        <v>0</v>
      </c>
      <c r="E20" s="119">
        <f>E17-E19</f>
        <v>169950000</v>
      </c>
    </row>
    <row r="21" spans="2:5" s="5" customFormat="1" ht="50.25" customHeight="1" thickBot="1" x14ac:dyDescent="0.3">
      <c r="B21" s="149">
        <v>11</v>
      </c>
      <c r="C21" s="132" t="s">
        <v>129</v>
      </c>
      <c r="D21" s="209">
        <f>IF(D20=0,0,D15/D20)</f>
        <v>0</v>
      </c>
      <c r="E21" s="150">
        <f>IF(E20=0,0,E15/E20)</f>
        <v>0.48631950573698146</v>
      </c>
    </row>
    <row r="22" spans="2:5" s="5" customFormat="1" ht="15" customHeight="1" x14ac:dyDescent="0.2">
      <c r="B22" s="145"/>
      <c r="C22" s="102"/>
      <c r="D22" s="103"/>
      <c r="E22" s="7"/>
    </row>
  </sheetData>
  <mergeCells count="5">
    <mergeCell ref="B6:C6"/>
    <mergeCell ref="B7:C7"/>
    <mergeCell ref="B9:C9"/>
    <mergeCell ref="B16:C16"/>
    <mergeCell ref="B18:C18"/>
  </mergeCells>
  <pageMargins left="0.5" right="0.5" top="1" bottom="0.75" header="0.5" footer="0.5"/>
  <pageSetup scale="56" orientation="landscape" r:id="rId1"/>
  <headerFooter alignWithMargins="0">
    <oddHeader>&amp;LOffice of Health Analytics
Oregon Health Authority&amp;CDRAFT&amp;R  Form CBR</oddHeader>
    <oddFooter>&amp;R&amp;P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2:I45"/>
  <sheetViews>
    <sheetView showGridLines="0" topLeftCell="A10" zoomScaleNormal="100" workbookViewId="0">
      <selection activeCell="C27" sqref="C27"/>
    </sheetView>
  </sheetViews>
  <sheetFormatPr defaultRowHeight="12.75" x14ac:dyDescent="0.2"/>
  <cols>
    <col min="3" max="3" width="92" customWidth="1"/>
    <col min="4" max="5" width="16" customWidth="1"/>
    <col min="6" max="6" width="2" customWidth="1"/>
    <col min="7" max="7" width="19.42578125" customWidth="1"/>
  </cols>
  <sheetData>
    <row r="2" spans="2:9" s="5" customFormat="1" ht="25.5" customHeight="1" x14ac:dyDescent="0.35">
      <c r="B2" s="403" t="s">
        <v>19</v>
      </c>
      <c r="C2" s="403"/>
      <c r="D2" s="47" t="s">
        <v>44</v>
      </c>
      <c r="E2" s="48" t="s">
        <v>45</v>
      </c>
      <c r="I2" s="5">
        <v>1</v>
      </c>
    </row>
    <row r="3" spans="2:9" s="5" customFormat="1" ht="18.75" customHeight="1" x14ac:dyDescent="0.3">
      <c r="B3" s="404" t="s">
        <v>20</v>
      </c>
      <c r="C3" s="404"/>
      <c r="D3" s="97"/>
      <c r="E3" s="97"/>
    </row>
    <row r="4" spans="2:9" s="5" customFormat="1" ht="18.75" customHeight="1" x14ac:dyDescent="0.3">
      <c r="B4" s="240"/>
      <c r="C4" s="240"/>
    </row>
    <row r="5" spans="2:9" s="5" customFormat="1" ht="18.75" customHeight="1" x14ac:dyDescent="0.3">
      <c r="B5" s="240"/>
      <c r="C5" s="240"/>
    </row>
    <row r="6" spans="2:9" s="5" customFormat="1" ht="18.75" customHeight="1" x14ac:dyDescent="0.3">
      <c r="B6" s="240"/>
      <c r="C6" s="240"/>
    </row>
    <row r="7" spans="2:9" s="5" customFormat="1" ht="18.75" customHeight="1" x14ac:dyDescent="0.3">
      <c r="B7" s="219"/>
      <c r="C7" s="219"/>
    </row>
    <row r="8" spans="2:9" s="5" customFormat="1" ht="18.75" customHeight="1" x14ac:dyDescent="0.3">
      <c r="B8" s="219"/>
      <c r="C8" s="219"/>
      <c r="D8" s="97"/>
      <c r="E8" s="97"/>
    </row>
    <row r="9" spans="2:9" s="5" customFormat="1" ht="18.75" customHeight="1" thickBot="1" x14ac:dyDescent="0.35">
      <c r="B9" s="219"/>
      <c r="C9" s="219"/>
      <c r="D9" s="97"/>
      <c r="E9" s="97"/>
    </row>
    <row r="10" spans="2:9" s="5" customFormat="1" ht="18.75" customHeight="1" x14ac:dyDescent="0.3">
      <c r="B10" s="219"/>
      <c r="C10" s="219"/>
      <c r="D10" s="341"/>
      <c r="E10" s="342"/>
      <c r="F10" s="343"/>
      <c r="G10" s="344"/>
    </row>
    <row r="11" spans="2:9" s="5" customFormat="1" x14ac:dyDescent="0.2">
      <c r="C11" s="96"/>
      <c r="D11" s="345"/>
      <c r="E11" s="97"/>
      <c r="F11" s="7"/>
      <c r="G11" s="336"/>
    </row>
    <row r="12" spans="2:9" s="5" customFormat="1" ht="15.75" x14ac:dyDescent="0.25">
      <c r="C12" s="98"/>
      <c r="D12" s="345"/>
      <c r="E12" s="97"/>
      <c r="F12" s="7"/>
      <c r="G12" s="336"/>
    </row>
    <row r="13" spans="2:9" s="5" customFormat="1" ht="16.5" thickBot="1" x14ac:dyDescent="0.3">
      <c r="B13" s="330"/>
      <c r="C13" s="98"/>
      <c r="D13" s="346"/>
      <c r="E13" s="347"/>
      <c r="F13" s="339"/>
      <c r="G13" s="340"/>
    </row>
    <row r="14" spans="2:9" s="5" customFormat="1" ht="16.5" thickBot="1" x14ac:dyDescent="0.3">
      <c r="C14" s="98"/>
      <c r="D14" s="97"/>
      <c r="E14" s="97"/>
      <c r="F14" s="9"/>
    </row>
    <row r="15" spans="2:9" s="5" customFormat="1" ht="42" customHeight="1" thickBot="1" x14ac:dyDescent="0.25">
      <c r="B15" s="245" t="s">
        <v>170</v>
      </c>
      <c r="C15" s="120" t="s">
        <v>21</v>
      </c>
      <c r="D15" s="120" t="s">
        <v>14</v>
      </c>
      <c r="E15" s="121" t="s">
        <v>15</v>
      </c>
      <c r="G15" s="253" t="s">
        <v>160</v>
      </c>
    </row>
    <row r="16" spans="2:9" s="5" customFormat="1" ht="21.75" customHeight="1" thickBot="1" x14ac:dyDescent="0.25">
      <c r="B16" s="122" t="s">
        <v>77</v>
      </c>
      <c r="C16" s="287" t="s">
        <v>86</v>
      </c>
      <c r="D16" s="176"/>
      <c r="E16" s="258">
        <v>1000</v>
      </c>
      <c r="G16" s="271"/>
    </row>
    <row r="17" spans="2:7" s="5" customFormat="1" ht="21.75" customHeight="1" thickBot="1" x14ac:dyDescent="0.25">
      <c r="B17" s="123" t="s">
        <v>79</v>
      </c>
      <c r="C17" s="288" t="s">
        <v>85</v>
      </c>
      <c r="D17" s="170"/>
      <c r="E17" s="259">
        <v>500000</v>
      </c>
      <c r="G17" s="272"/>
    </row>
    <row r="18" spans="2:7" s="5" customFormat="1" ht="21.75" customHeight="1" x14ac:dyDescent="0.2">
      <c r="B18" s="123" t="s">
        <v>83</v>
      </c>
      <c r="C18" s="288" t="s">
        <v>114</v>
      </c>
      <c r="D18" s="171"/>
      <c r="E18" s="260"/>
      <c r="G18" s="445"/>
    </row>
    <row r="19" spans="2:7" s="5" customFormat="1" ht="21.75" customHeight="1" x14ac:dyDescent="0.2">
      <c r="B19" s="123" t="s">
        <v>115</v>
      </c>
      <c r="C19" s="288" t="s">
        <v>87</v>
      </c>
      <c r="D19" s="170"/>
      <c r="E19" s="259">
        <v>0</v>
      </c>
      <c r="G19" s="269"/>
    </row>
    <row r="20" spans="2:7" s="5" customFormat="1" ht="21.75" customHeight="1" thickBot="1" x14ac:dyDescent="0.25">
      <c r="B20" s="123" t="s">
        <v>78</v>
      </c>
      <c r="C20" s="289" t="s">
        <v>90</v>
      </c>
      <c r="D20" s="170"/>
      <c r="E20" s="259">
        <v>575</v>
      </c>
      <c r="G20" s="270"/>
    </row>
    <row r="21" spans="2:7" s="5" customFormat="1" ht="21.75" customHeight="1" thickBot="1" x14ac:dyDescent="0.25">
      <c r="B21" s="123" t="s">
        <v>80</v>
      </c>
      <c r="C21" s="290" t="s">
        <v>89</v>
      </c>
      <c r="D21" s="170"/>
      <c r="E21" s="259">
        <v>1200000</v>
      </c>
      <c r="G21" s="272"/>
    </row>
    <row r="22" spans="2:7" s="5" customFormat="1" ht="21.75" customHeight="1" x14ac:dyDescent="0.2">
      <c r="B22" s="123" t="s">
        <v>84</v>
      </c>
      <c r="C22" s="289" t="s">
        <v>117</v>
      </c>
      <c r="D22" s="170"/>
      <c r="E22" s="259"/>
      <c r="G22" s="445"/>
    </row>
    <row r="23" spans="2:7" s="5" customFormat="1" ht="21.75" customHeight="1" x14ac:dyDescent="0.2">
      <c r="B23" s="123" t="s">
        <v>116</v>
      </c>
      <c r="C23" s="289" t="s">
        <v>91</v>
      </c>
      <c r="D23" s="170"/>
      <c r="E23" s="259">
        <v>0</v>
      </c>
      <c r="G23" s="269"/>
    </row>
    <row r="24" spans="2:7" s="5" customFormat="1" ht="21.75" customHeight="1" thickBot="1" x14ac:dyDescent="0.25">
      <c r="B24" s="123" t="s">
        <v>92</v>
      </c>
      <c r="C24" s="291" t="s">
        <v>95</v>
      </c>
      <c r="D24" s="170"/>
      <c r="E24" s="259">
        <v>1200</v>
      </c>
      <c r="G24" s="270"/>
    </row>
    <row r="25" spans="2:7" s="5" customFormat="1" ht="21.75" customHeight="1" thickBot="1" x14ac:dyDescent="0.25">
      <c r="B25" s="123" t="s">
        <v>81</v>
      </c>
      <c r="C25" s="292" t="s">
        <v>94</v>
      </c>
      <c r="D25" s="170"/>
      <c r="E25" s="259">
        <v>1500000</v>
      </c>
      <c r="G25" s="272"/>
    </row>
    <row r="26" spans="2:7" s="5" customFormat="1" ht="21.75" customHeight="1" x14ac:dyDescent="0.2">
      <c r="B26" s="123" t="s">
        <v>93</v>
      </c>
      <c r="C26" s="291" t="s">
        <v>119</v>
      </c>
      <c r="D26" s="171"/>
      <c r="E26" s="260"/>
      <c r="G26" s="445"/>
    </row>
    <row r="27" spans="2:7" s="5" customFormat="1" ht="21.75" customHeight="1" x14ac:dyDescent="0.2">
      <c r="B27" s="123" t="s">
        <v>118</v>
      </c>
      <c r="C27" s="291" t="s">
        <v>185</v>
      </c>
      <c r="D27" s="170"/>
      <c r="E27" s="259">
        <v>75</v>
      </c>
      <c r="G27" s="269"/>
    </row>
    <row r="28" spans="2:7" s="5" customFormat="1" ht="21.75" customHeight="1" thickBot="1" x14ac:dyDescent="0.25">
      <c r="B28" s="123" t="s">
        <v>96</v>
      </c>
      <c r="C28" s="293" t="s">
        <v>99</v>
      </c>
      <c r="D28" s="170"/>
      <c r="E28" s="259">
        <v>500</v>
      </c>
      <c r="G28" s="270"/>
    </row>
    <row r="29" spans="2:7" s="5" customFormat="1" ht="21.75" customHeight="1" thickBot="1" x14ac:dyDescent="0.25">
      <c r="B29" s="123" t="s">
        <v>82</v>
      </c>
      <c r="C29" s="294" t="s">
        <v>98</v>
      </c>
      <c r="D29" s="170"/>
      <c r="E29" s="259">
        <v>1500000</v>
      </c>
      <c r="G29" s="272"/>
    </row>
    <row r="30" spans="2:7" s="5" customFormat="1" ht="21.75" customHeight="1" x14ac:dyDescent="0.2">
      <c r="B30" s="123" t="s">
        <v>97</v>
      </c>
      <c r="C30" s="293" t="s">
        <v>121</v>
      </c>
      <c r="D30" s="171"/>
      <c r="E30" s="260"/>
      <c r="G30" s="445"/>
    </row>
    <row r="31" spans="2:7" s="5" customFormat="1" ht="21.75" customHeight="1" x14ac:dyDescent="0.2">
      <c r="B31" s="123" t="s">
        <v>120</v>
      </c>
      <c r="C31" s="293" t="s">
        <v>100</v>
      </c>
      <c r="D31" s="170"/>
      <c r="E31" s="259">
        <v>250</v>
      </c>
      <c r="G31" s="269"/>
    </row>
    <row r="32" spans="2:7" s="5" customFormat="1" ht="21.75" customHeight="1" thickBot="1" x14ac:dyDescent="0.25">
      <c r="B32" s="123" t="s">
        <v>101</v>
      </c>
      <c r="C32" s="295" t="s">
        <v>104</v>
      </c>
      <c r="D32" s="170"/>
      <c r="E32" s="259">
        <v>10</v>
      </c>
      <c r="G32" s="270"/>
    </row>
    <row r="33" spans="2:7" s="5" customFormat="1" ht="21.75" customHeight="1" thickBot="1" x14ac:dyDescent="0.25">
      <c r="B33" s="123" t="s">
        <v>88</v>
      </c>
      <c r="C33" s="296" t="s">
        <v>103</v>
      </c>
      <c r="D33" s="170"/>
      <c r="E33" s="259">
        <v>25000</v>
      </c>
      <c r="G33" s="272"/>
    </row>
    <row r="34" spans="2:7" s="5" customFormat="1" ht="21.75" customHeight="1" x14ac:dyDescent="0.2">
      <c r="B34" s="123" t="s">
        <v>102</v>
      </c>
      <c r="C34" s="295" t="s">
        <v>123</v>
      </c>
      <c r="D34" s="171"/>
      <c r="E34" s="260"/>
      <c r="G34" s="445"/>
    </row>
    <row r="35" spans="2:7" s="5" customFormat="1" ht="21.75" customHeight="1" thickBot="1" x14ac:dyDescent="0.25">
      <c r="B35" s="165" t="s">
        <v>122</v>
      </c>
      <c r="C35" s="297" t="s">
        <v>105</v>
      </c>
      <c r="D35" s="172"/>
      <c r="E35" s="261">
        <v>0</v>
      </c>
      <c r="G35" s="270"/>
    </row>
    <row r="36" spans="2:7" s="5" customFormat="1" ht="21.75" customHeight="1" x14ac:dyDescent="0.2">
      <c r="B36" s="124">
        <v>6</v>
      </c>
      <c r="C36" s="168" t="s">
        <v>36</v>
      </c>
      <c r="D36" s="174">
        <f>D16+D20+D24+D28+D32</f>
        <v>0</v>
      </c>
      <c r="E36" s="258">
        <f t="shared" ref="E36" si="0">E16+E20+E24+E28+E32</f>
        <v>3285</v>
      </c>
      <c r="G36" s="254">
        <f>G16+G20+G24+G28+G32</f>
        <v>0</v>
      </c>
    </row>
    <row r="37" spans="2:7" s="5" customFormat="1" ht="21.75" customHeight="1" x14ac:dyDescent="0.2">
      <c r="B37" s="125">
        <v>9</v>
      </c>
      <c r="C37" s="167" t="s">
        <v>35</v>
      </c>
      <c r="D37" s="173">
        <f>D19+D23+D27+D31+D35</f>
        <v>0</v>
      </c>
      <c r="E37" s="259">
        <f>E19+E23+E27+E31+E35</f>
        <v>325</v>
      </c>
      <c r="G37" s="255">
        <f>G19+G23+G27+G31+G35</f>
        <v>0</v>
      </c>
    </row>
    <row r="38" spans="2:7" s="5" customFormat="1" ht="21.75" customHeight="1" thickBot="1" x14ac:dyDescent="0.25">
      <c r="B38" s="126">
        <v>7</v>
      </c>
      <c r="C38" s="169" t="s">
        <v>37</v>
      </c>
      <c r="D38" s="175">
        <f>D17+D21+D25+D29+D32</f>
        <v>0</v>
      </c>
      <c r="E38" s="262">
        <f>E17+E21+E25+E29+E32</f>
        <v>4700010</v>
      </c>
      <c r="G38" s="256">
        <f>G17+G21+G25+G29+G32</f>
        <v>0</v>
      </c>
    </row>
    <row r="39" spans="2:7" s="5" customFormat="1" ht="21.75" customHeight="1" x14ac:dyDescent="0.2">
      <c r="B39" s="246">
        <v>8</v>
      </c>
      <c r="C39" s="134" t="s">
        <v>158</v>
      </c>
      <c r="D39" s="247">
        <f>'Step 6. CCR'!D21</f>
        <v>0</v>
      </c>
      <c r="E39" s="263">
        <f>'Step 6. CCR'!E21</f>
        <v>0.48631950573698146</v>
      </c>
      <c r="G39" s="268"/>
    </row>
    <row r="40" spans="2:7" s="5" customFormat="1" ht="21.75" customHeight="1" thickBot="1" x14ac:dyDescent="0.3">
      <c r="B40" s="251"/>
      <c r="C40" s="248" t="s">
        <v>159</v>
      </c>
      <c r="D40" s="252">
        <f>D38*D39</f>
        <v>0</v>
      </c>
      <c r="E40" s="264">
        <f>E38*E39</f>
        <v>2285706.5401588702</v>
      </c>
      <c r="G40" s="266">
        <f>G17+G21+G25+G29+G33</f>
        <v>0</v>
      </c>
    </row>
    <row r="41" spans="2:7" s="5" customFormat="1" ht="21.75" customHeight="1" x14ac:dyDescent="0.2">
      <c r="B41" s="124">
        <v>11</v>
      </c>
      <c r="C41" s="178" t="s">
        <v>126</v>
      </c>
      <c r="D41" s="179"/>
      <c r="E41" s="258">
        <v>0</v>
      </c>
      <c r="G41" s="257"/>
    </row>
    <row r="42" spans="2:7" s="5" customFormat="1" ht="21.75" customHeight="1" thickBot="1" x14ac:dyDescent="0.25">
      <c r="B42" s="126">
        <v>8</v>
      </c>
      <c r="C42" s="169" t="s">
        <v>125</v>
      </c>
      <c r="D42" s="175">
        <f>D18+D22+D26+D30+D34+D41</f>
        <v>0</v>
      </c>
      <c r="E42" s="323">
        <v>0</v>
      </c>
      <c r="G42" s="256">
        <f>G18+G22+G26+G30+G34+G41</f>
        <v>0</v>
      </c>
    </row>
    <row r="43" spans="2:7" s="5" customFormat="1" ht="34.5" customHeight="1" thickBot="1" x14ac:dyDescent="0.3">
      <c r="B43" s="177">
        <v>12</v>
      </c>
      <c r="C43" s="249" t="s">
        <v>127</v>
      </c>
      <c r="D43" s="250">
        <f>D40-D42</f>
        <v>0</v>
      </c>
      <c r="E43" s="265">
        <f>E40-E42</f>
        <v>2285706.5401588702</v>
      </c>
      <c r="G43" s="267">
        <f>G40-G42</f>
        <v>0</v>
      </c>
    </row>
    <row r="44" spans="2:7" ht="15.75" x14ac:dyDescent="0.25">
      <c r="C44" s="101"/>
    </row>
    <row r="45" spans="2:7" x14ac:dyDescent="0.2">
      <c r="B45" s="305"/>
    </row>
  </sheetData>
  <mergeCells count="2">
    <mergeCell ref="B2:C2"/>
    <mergeCell ref="B3:C3"/>
  </mergeCells>
  <pageMargins left="0.5" right="0.5" top="1" bottom="0.75" header="0.5" footer="0.5"/>
  <pageSetup scale="56" orientation="landscape" r:id="rId1"/>
  <headerFooter alignWithMargins="0">
    <oddHeader>&amp;LOffice of Health Analytics
Oregon Health Authority&amp;CDRAFT&amp;R  Form CBR</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3</xdr:col>
                    <xdr:colOff>161925</xdr:colOff>
                    <xdr:row>11</xdr:row>
                    <xdr:rowOff>133350</xdr:rowOff>
                  </from>
                  <to>
                    <xdr:col>4</xdr:col>
                    <xdr:colOff>123825</xdr:colOff>
                    <xdr:row>12</xdr:row>
                    <xdr:rowOff>142875</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4</xdr:col>
                    <xdr:colOff>914400</xdr:colOff>
                    <xdr:row>11</xdr:row>
                    <xdr:rowOff>133350</xdr:rowOff>
                  </from>
                  <to>
                    <xdr:col>6</xdr:col>
                    <xdr:colOff>742950</xdr:colOff>
                    <xdr:row>12</xdr:row>
                    <xdr:rowOff>142875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I60"/>
  <sheetViews>
    <sheetView showGridLines="0" zoomScaleNormal="100" workbookViewId="0">
      <selection activeCell="D28" sqref="D28"/>
    </sheetView>
  </sheetViews>
  <sheetFormatPr defaultRowHeight="12.75" x14ac:dyDescent="0.2"/>
  <cols>
    <col min="3" max="3" width="95.28515625" customWidth="1"/>
    <col min="4" max="5" width="16" customWidth="1"/>
    <col min="6" max="6" width="3.5703125" customWidth="1"/>
    <col min="7" max="7" width="20" customWidth="1"/>
  </cols>
  <sheetData>
    <row r="1" spans="2:9" ht="12.75" customHeight="1" x14ac:dyDescent="0.2"/>
    <row r="2" spans="2:9" ht="21.75" customHeight="1" x14ac:dyDescent="0.35">
      <c r="B2" s="104" t="s">
        <v>175</v>
      </c>
      <c r="D2" s="47" t="s">
        <v>44</v>
      </c>
      <c r="E2" s="48" t="s">
        <v>45</v>
      </c>
      <c r="I2">
        <v>1</v>
      </c>
    </row>
    <row r="3" spans="2:9" ht="21" customHeight="1" x14ac:dyDescent="0.35">
      <c r="B3" s="329" t="s">
        <v>176</v>
      </c>
    </row>
    <row r="4" spans="2:9" ht="21" customHeight="1" thickBot="1" x14ac:dyDescent="0.4">
      <c r="B4" s="329" t="s">
        <v>171</v>
      </c>
    </row>
    <row r="5" spans="2:9" x14ac:dyDescent="0.2">
      <c r="D5" s="332"/>
      <c r="E5" s="333"/>
      <c r="F5" s="333"/>
      <c r="G5" s="334"/>
    </row>
    <row r="6" spans="2:9" x14ac:dyDescent="0.2">
      <c r="D6" s="94"/>
      <c r="E6" s="24"/>
      <c r="F6" s="24"/>
      <c r="G6" s="95"/>
    </row>
    <row r="7" spans="2:9" s="5" customFormat="1" ht="25.5" x14ac:dyDescent="0.35">
      <c r="B7" s="104" t="s">
        <v>22</v>
      </c>
      <c r="C7" s="105"/>
      <c r="D7" s="335"/>
      <c r="E7" s="7"/>
      <c r="F7" s="7"/>
      <c r="G7" s="336"/>
    </row>
    <row r="8" spans="2:9" s="5" customFormat="1" ht="19.5" thickBot="1" x14ac:dyDescent="0.35">
      <c r="B8" s="107" t="s">
        <v>23</v>
      </c>
      <c r="C8" s="105"/>
      <c r="D8" s="337"/>
      <c r="E8" s="338"/>
      <c r="F8" s="339"/>
      <c r="G8" s="340"/>
    </row>
    <row r="9" spans="2:9" s="5" customFormat="1" ht="13.5" customHeight="1" x14ac:dyDescent="0.3">
      <c r="B9" s="107"/>
      <c r="C9" s="105"/>
      <c r="D9" s="106"/>
      <c r="E9" s="106"/>
    </row>
    <row r="10" spans="2:9" s="5" customFormat="1" ht="13.5" customHeight="1" x14ac:dyDescent="0.3">
      <c r="B10" s="107"/>
      <c r="C10" s="105"/>
      <c r="D10" s="106"/>
      <c r="E10" s="106"/>
    </row>
    <row r="11" spans="2:9" s="5" customFormat="1" ht="18.75" x14ac:dyDescent="0.3">
      <c r="B11" s="107"/>
      <c r="C11" s="105"/>
      <c r="D11" s="106"/>
      <c r="E11" s="106"/>
    </row>
    <row r="12" spans="2:9" s="5" customFormat="1" x14ac:dyDescent="0.2">
      <c r="B12" s="105"/>
      <c r="C12" s="105"/>
      <c r="D12" s="108"/>
      <c r="E12" s="106"/>
      <c r="F12" s="6"/>
      <c r="G12" s="6"/>
    </row>
    <row r="13" spans="2:9" s="5" customFormat="1" ht="16.5" thickBot="1" x14ac:dyDescent="0.3">
      <c r="B13" s="99"/>
      <c r="C13" s="99"/>
      <c r="F13" s="6"/>
      <c r="G13" s="11"/>
    </row>
    <row r="14" spans="2:9" s="5" customFormat="1" ht="38.25" customHeight="1" thickBot="1" x14ac:dyDescent="0.25">
      <c r="B14" s="148" t="s">
        <v>170</v>
      </c>
      <c r="C14" s="135"/>
      <c r="D14" s="135" t="s">
        <v>14</v>
      </c>
      <c r="E14" s="136" t="s">
        <v>15</v>
      </c>
      <c r="G14" s="273" t="s">
        <v>160</v>
      </c>
    </row>
    <row r="15" spans="2:9" s="5" customFormat="1" ht="21.75" customHeight="1" x14ac:dyDescent="0.25">
      <c r="B15" s="137">
        <v>1</v>
      </c>
      <c r="C15" s="129" t="s">
        <v>178</v>
      </c>
      <c r="D15" s="191"/>
      <c r="E15" s="118">
        <v>2000</v>
      </c>
      <c r="F15" s="8"/>
      <c r="G15" s="274"/>
    </row>
    <row r="16" spans="2:9" s="5" customFormat="1" ht="21.75" customHeight="1" thickBot="1" x14ac:dyDescent="0.3">
      <c r="B16" s="138">
        <v>2</v>
      </c>
      <c r="C16" s="130" t="s">
        <v>130</v>
      </c>
      <c r="D16" s="192"/>
      <c r="E16" s="119">
        <v>23000000</v>
      </c>
      <c r="F16" s="8"/>
      <c r="G16" s="275"/>
    </row>
    <row r="17" spans="2:7" s="5" customFormat="1" ht="21.75" customHeight="1" thickBot="1" x14ac:dyDescent="0.3">
      <c r="B17" s="181">
        <v>3</v>
      </c>
      <c r="C17" s="131" t="s">
        <v>135</v>
      </c>
      <c r="D17" s="187">
        <f>'Step 6. CCR'!D21</f>
        <v>0</v>
      </c>
      <c r="E17" s="182">
        <f>'Step 6. CCR'!E21</f>
        <v>0.48631950573698146</v>
      </c>
      <c r="F17" s="10"/>
      <c r="G17" s="282"/>
    </row>
    <row r="18" spans="2:7" s="5" customFormat="1" ht="21.75" customHeight="1" x14ac:dyDescent="0.25">
      <c r="B18" s="162">
        <v>4</v>
      </c>
      <c r="C18" s="163" t="s">
        <v>136</v>
      </c>
      <c r="D18" s="188">
        <f>D16*D17</f>
        <v>0</v>
      </c>
      <c r="E18" s="180">
        <f>E16*E17</f>
        <v>11185348.631950574</v>
      </c>
      <c r="F18" s="12"/>
      <c r="G18" s="276">
        <f>G16</f>
        <v>0</v>
      </c>
    </row>
    <row r="19" spans="2:7" s="5" customFormat="1" ht="21.75" customHeight="1" thickBot="1" x14ac:dyDescent="0.3">
      <c r="B19" s="194">
        <v>5</v>
      </c>
      <c r="C19" s="195" t="s">
        <v>132</v>
      </c>
      <c r="D19" s="196"/>
      <c r="E19" s="202">
        <v>1000000</v>
      </c>
      <c r="F19" s="12"/>
      <c r="G19" s="277"/>
    </row>
    <row r="20" spans="2:7" s="5" customFormat="1" ht="21.75" customHeight="1" thickBot="1" x14ac:dyDescent="0.3">
      <c r="B20" s="198">
        <v>6</v>
      </c>
      <c r="C20" s="200" t="s">
        <v>133</v>
      </c>
      <c r="D20" s="199">
        <f>D18+D19</f>
        <v>0</v>
      </c>
      <c r="E20" s="201">
        <f>E18+E19</f>
        <v>12185348.631950574</v>
      </c>
      <c r="F20" s="12"/>
      <c r="G20" s="278">
        <f>G18+G19</f>
        <v>0</v>
      </c>
    </row>
    <row r="21" spans="2:7" s="5" customFormat="1" ht="21.75" customHeight="1" x14ac:dyDescent="0.25">
      <c r="B21" s="162">
        <v>7</v>
      </c>
      <c r="C21" s="163" t="s">
        <v>131</v>
      </c>
      <c r="D21" s="197"/>
      <c r="E21" s="157">
        <v>7000000</v>
      </c>
      <c r="F21" s="8"/>
      <c r="G21" s="279"/>
    </row>
    <row r="22" spans="2:7" s="5" customFormat="1" ht="21.75" customHeight="1" x14ac:dyDescent="0.25">
      <c r="B22" s="139">
        <v>8</v>
      </c>
      <c r="C22" s="133" t="s">
        <v>106</v>
      </c>
      <c r="D22" s="192"/>
      <c r="E22" s="119">
        <v>1000000</v>
      </c>
      <c r="F22" s="8"/>
      <c r="G22" s="275"/>
    </row>
    <row r="23" spans="2:7" s="5" customFormat="1" ht="21.75" customHeight="1" x14ac:dyDescent="0.25">
      <c r="B23" s="139">
        <v>9</v>
      </c>
      <c r="C23" s="133" t="s">
        <v>134</v>
      </c>
      <c r="D23" s="189">
        <f>D21+D22</f>
        <v>0</v>
      </c>
      <c r="E23" s="127">
        <f>SUM(E21:E22)</f>
        <v>8000000</v>
      </c>
      <c r="F23" s="12"/>
      <c r="G23" s="280">
        <f>G21+G22</f>
        <v>0</v>
      </c>
    </row>
    <row r="24" spans="2:7" s="5" customFormat="1" ht="21.75" customHeight="1" thickBot="1" x14ac:dyDescent="0.3">
      <c r="B24" s="140">
        <v>10</v>
      </c>
      <c r="C24" s="132" t="s">
        <v>161</v>
      </c>
      <c r="D24" s="190">
        <f>D20-D23</f>
        <v>0</v>
      </c>
      <c r="E24" s="128">
        <f>E20-E23</f>
        <v>4185348.631950574</v>
      </c>
      <c r="F24" s="12"/>
      <c r="G24" s="281">
        <f>G20-G23</f>
        <v>0</v>
      </c>
    </row>
    <row r="25" spans="2:7" s="5" customFormat="1" ht="18.75" customHeight="1" thickBot="1" x14ac:dyDescent="0.3">
      <c r="B25" s="405" t="s">
        <v>146</v>
      </c>
      <c r="C25" s="406"/>
      <c r="D25" s="406"/>
      <c r="E25" s="407"/>
      <c r="G25" s="13"/>
    </row>
    <row r="26" spans="2:7" s="5" customFormat="1" x14ac:dyDescent="0.2">
      <c r="G26" s="13"/>
    </row>
    <row r="27" spans="2:7" ht="25.5" x14ac:dyDescent="0.35">
      <c r="B27" s="104" t="s">
        <v>137</v>
      </c>
      <c r="C27" s="105"/>
    </row>
    <row r="28" spans="2:7" ht="18.75" x14ac:dyDescent="0.3">
      <c r="B28" s="107" t="s">
        <v>138</v>
      </c>
      <c r="C28" s="105"/>
    </row>
    <row r="29" spans="2:7" ht="18.75" x14ac:dyDescent="0.3">
      <c r="B29" s="107"/>
      <c r="C29" s="105"/>
    </row>
    <row r="30" spans="2:7" ht="18.75" x14ac:dyDescent="0.3">
      <c r="B30" s="107"/>
      <c r="C30" s="105"/>
    </row>
    <row r="31" spans="2:7" ht="18.75" x14ac:dyDescent="0.3">
      <c r="B31" s="107"/>
      <c r="C31" s="105"/>
    </row>
    <row r="32" spans="2:7" ht="18.75" x14ac:dyDescent="0.3">
      <c r="B32" s="107"/>
      <c r="C32" s="105"/>
    </row>
    <row r="33" spans="1:7" ht="18.75" x14ac:dyDescent="0.3">
      <c r="B33" s="107"/>
      <c r="C33" s="105"/>
    </row>
    <row r="34" spans="1:7" ht="13.5" thickBot="1" x14ac:dyDescent="0.25"/>
    <row r="35" spans="1:7" ht="39.75" customHeight="1" thickBot="1" x14ac:dyDescent="0.25">
      <c r="B35" s="164" t="s">
        <v>170</v>
      </c>
      <c r="C35" s="135"/>
      <c r="D35" s="135" t="s">
        <v>14</v>
      </c>
      <c r="E35" s="136" t="s">
        <v>15</v>
      </c>
      <c r="G35" s="273" t="s">
        <v>160</v>
      </c>
    </row>
    <row r="36" spans="1:7" ht="15.75" x14ac:dyDescent="0.25">
      <c r="B36" s="137">
        <v>1</v>
      </c>
      <c r="C36" s="129" t="s">
        <v>139</v>
      </c>
      <c r="D36" s="191"/>
      <c r="E36" s="118">
        <v>500</v>
      </c>
      <c r="G36" s="274"/>
    </row>
    <row r="37" spans="1:7" ht="16.5" thickBot="1" x14ac:dyDescent="0.3">
      <c r="A37" s="1"/>
      <c r="B37" s="138">
        <v>2</v>
      </c>
      <c r="C37" s="130" t="s">
        <v>140</v>
      </c>
      <c r="D37" s="192"/>
      <c r="E37" s="119">
        <v>10000000</v>
      </c>
      <c r="F37" s="1"/>
      <c r="G37" s="275"/>
    </row>
    <row r="38" spans="1:7" ht="16.5" thickBot="1" x14ac:dyDescent="0.3">
      <c r="A38" s="1"/>
      <c r="B38" s="181">
        <v>3</v>
      </c>
      <c r="C38" s="131" t="s">
        <v>135</v>
      </c>
      <c r="D38" s="187">
        <f>'Step 6. CCR'!D21</f>
        <v>0</v>
      </c>
      <c r="E38" s="182">
        <v>0.48599999999999999</v>
      </c>
      <c r="F38" s="1"/>
      <c r="G38" s="282"/>
    </row>
    <row r="39" spans="1:7" ht="16.5" thickBot="1" x14ac:dyDescent="0.3">
      <c r="A39" s="1"/>
      <c r="B39" s="198">
        <v>6</v>
      </c>
      <c r="C39" s="200" t="s">
        <v>141</v>
      </c>
      <c r="D39" s="327">
        <f>D37*D38</f>
        <v>0</v>
      </c>
      <c r="E39" s="328">
        <f>E37*E38</f>
        <v>4860000</v>
      </c>
      <c r="F39" s="1"/>
      <c r="G39" s="278">
        <f>G37</f>
        <v>0</v>
      </c>
    </row>
    <row r="40" spans="1:7" ht="16.5" customHeight="1" x14ac:dyDescent="0.25">
      <c r="A40" s="1"/>
      <c r="B40" s="162">
        <v>7</v>
      </c>
      <c r="C40" s="163" t="s">
        <v>142</v>
      </c>
      <c r="D40" s="197"/>
      <c r="E40" s="157">
        <v>4000000</v>
      </c>
      <c r="F40" s="1"/>
      <c r="G40" s="279"/>
    </row>
    <row r="41" spans="1:7" ht="15.75" x14ac:dyDescent="0.25">
      <c r="A41" s="1"/>
      <c r="B41" s="139">
        <v>8</v>
      </c>
      <c r="C41" s="133" t="s">
        <v>143</v>
      </c>
      <c r="D41" s="192"/>
      <c r="E41" s="119">
        <v>500000</v>
      </c>
      <c r="F41" s="1"/>
      <c r="G41" s="275"/>
    </row>
    <row r="42" spans="1:7" ht="15.75" x14ac:dyDescent="0.25">
      <c r="A42" s="1"/>
      <c r="B42" s="139">
        <v>9</v>
      </c>
      <c r="C42" s="133" t="s">
        <v>134</v>
      </c>
      <c r="D42" s="189">
        <f>D40+D41</f>
        <v>0</v>
      </c>
      <c r="E42" s="127">
        <f>SUM(E40:E41)</f>
        <v>4500000</v>
      </c>
      <c r="F42" s="1"/>
      <c r="G42" s="280">
        <f>G40+G41</f>
        <v>0</v>
      </c>
    </row>
    <row r="43" spans="1:7" ht="16.5" thickBot="1" x14ac:dyDescent="0.3">
      <c r="A43" s="1"/>
      <c r="B43" s="140">
        <v>10</v>
      </c>
      <c r="C43" s="132" t="s">
        <v>127</v>
      </c>
      <c r="D43" s="190">
        <f>D39-D42</f>
        <v>0</v>
      </c>
      <c r="E43" s="128">
        <f>E39-E42</f>
        <v>360000</v>
      </c>
      <c r="F43" s="1"/>
      <c r="G43" s="281">
        <f>G39-G42</f>
        <v>0</v>
      </c>
    </row>
    <row r="44" spans="1:7" ht="17.25" customHeight="1" thickBot="1" x14ac:dyDescent="0.3">
      <c r="A44" s="1"/>
      <c r="B44" s="405" t="s">
        <v>146</v>
      </c>
      <c r="C44" s="406"/>
      <c r="D44" s="406"/>
      <c r="E44" s="407"/>
      <c r="F44" s="1"/>
    </row>
    <row r="47" spans="1:7" ht="25.5" x14ac:dyDescent="0.35">
      <c r="B47" s="104" t="s">
        <v>171</v>
      </c>
    </row>
    <row r="48" spans="1:7" ht="25.5" x14ac:dyDescent="0.35">
      <c r="B48" s="104"/>
    </row>
    <row r="49" spans="2:7" ht="25.5" x14ac:dyDescent="0.35">
      <c r="B49" s="104"/>
    </row>
    <row r="52" spans="2:7" ht="13.5" thickBot="1" x14ac:dyDescent="0.25"/>
    <row r="53" spans="2:7" ht="16.5" thickBot="1" x14ac:dyDescent="0.25">
      <c r="B53" s="239" t="s">
        <v>170</v>
      </c>
      <c r="C53" s="135"/>
      <c r="D53" s="135" t="s">
        <v>14</v>
      </c>
      <c r="E53" s="136" t="s">
        <v>15</v>
      </c>
      <c r="G53" s="324"/>
    </row>
    <row r="54" spans="2:7" ht="15.75" x14ac:dyDescent="0.25">
      <c r="B54" s="137">
        <v>1</v>
      </c>
      <c r="C54" s="129" t="s">
        <v>172</v>
      </c>
      <c r="D54" s="191"/>
      <c r="E54" s="118">
        <v>500</v>
      </c>
      <c r="G54" s="325"/>
    </row>
    <row r="55" spans="2:7" ht="15.75" x14ac:dyDescent="0.25">
      <c r="B55" s="138">
        <v>2</v>
      </c>
      <c r="C55" s="130" t="s">
        <v>177</v>
      </c>
      <c r="D55" s="192"/>
      <c r="E55" s="119">
        <v>10000000</v>
      </c>
      <c r="F55" s="1"/>
      <c r="G55" s="325"/>
    </row>
    <row r="56" spans="2:7" ht="15.75" x14ac:dyDescent="0.25">
      <c r="B56" s="162">
        <v>3</v>
      </c>
      <c r="C56" s="163" t="s">
        <v>173</v>
      </c>
      <c r="D56" s="197"/>
      <c r="E56" s="157">
        <v>4000000</v>
      </c>
      <c r="F56" s="1"/>
      <c r="G56" s="325"/>
    </row>
    <row r="57" spans="2:7" ht="15.75" x14ac:dyDescent="0.25">
      <c r="B57" s="139">
        <v>4</v>
      </c>
      <c r="C57" s="133" t="s">
        <v>174</v>
      </c>
      <c r="D57" s="192"/>
      <c r="E57" s="119">
        <v>500000</v>
      </c>
      <c r="F57" s="1"/>
      <c r="G57" s="325"/>
    </row>
    <row r="58" spans="2:7" ht="15.75" x14ac:dyDescent="0.25">
      <c r="B58" s="139">
        <v>5</v>
      </c>
      <c r="C58" s="133" t="s">
        <v>134</v>
      </c>
      <c r="D58" s="189">
        <f>D56+D57</f>
        <v>0</v>
      </c>
      <c r="E58" s="127">
        <f>SUM(E56:E57)</f>
        <v>4500000</v>
      </c>
      <c r="F58" s="1"/>
      <c r="G58" s="326"/>
    </row>
    <row r="59" spans="2:7" ht="16.5" thickBot="1" x14ac:dyDescent="0.3">
      <c r="B59" s="140">
        <v>6</v>
      </c>
      <c r="C59" s="132" t="s">
        <v>127</v>
      </c>
      <c r="D59" s="190">
        <f>D55-D58</f>
        <v>0</v>
      </c>
      <c r="E59" s="128">
        <f>E55-E58</f>
        <v>5500000</v>
      </c>
      <c r="F59" s="1"/>
      <c r="G59" s="326"/>
    </row>
    <row r="60" spans="2:7" ht="16.5" thickBot="1" x14ac:dyDescent="0.3">
      <c r="B60" s="405" t="s">
        <v>146</v>
      </c>
      <c r="C60" s="406"/>
      <c r="D60" s="406"/>
      <c r="E60" s="407"/>
      <c r="F60" s="1"/>
    </row>
  </sheetData>
  <mergeCells count="3">
    <mergeCell ref="B25:E25"/>
    <mergeCell ref="B44:E44"/>
    <mergeCell ref="B60:E60"/>
  </mergeCells>
  <pageMargins left="0.5" right="0.5" top="1" bottom="0.75" header="0.5" footer="0.5"/>
  <pageSetup scale="56" orientation="landscape" r:id="rId1"/>
  <headerFooter alignWithMargins="0">
    <oddHeader>&amp;LOffice of Health Analytics
Oregon Health Authority&amp;CDRAFT&amp;R  Form CBR</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3</xdr:col>
                    <xdr:colOff>219075</xdr:colOff>
                    <xdr:row>6</xdr:row>
                    <xdr:rowOff>66675</xdr:rowOff>
                  </from>
                  <to>
                    <xdr:col>4</xdr:col>
                    <xdr:colOff>457200</xdr:colOff>
                    <xdr:row>7</xdr:row>
                    <xdr:rowOff>200025</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5</xdr:col>
                    <xdr:colOff>171450</xdr:colOff>
                    <xdr:row>6</xdr:row>
                    <xdr:rowOff>104775</xdr:rowOff>
                  </from>
                  <to>
                    <xdr:col>6</xdr:col>
                    <xdr:colOff>1276350</xdr:colOff>
                    <xdr:row>7</xdr:row>
                    <xdr:rowOff>171450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rgb="FF00B050"/>
    <pageSetUpPr fitToPage="1"/>
  </sheetPr>
  <dimension ref="B1:J40"/>
  <sheetViews>
    <sheetView showGridLines="0" showRuler="0" zoomScaleNormal="100" zoomScalePageLayoutView="60" workbookViewId="0">
      <selection activeCell="N25" sqref="N25"/>
    </sheetView>
  </sheetViews>
  <sheetFormatPr defaultColWidth="8.85546875" defaultRowHeight="15" x14ac:dyDescent="0.2"/>
  <cols>
    <col min="2" max="2" width="7.28515625" style="4" customWidth="1"/>
    <col min="3" max="3" width="18.7109375" customWidth="1"/>
    <col min="4" max="4" width="20.42578125" customWidth="1"/>
    <col min="5" max="5" width="31.28515625" customWidth="1"/>
    <col min="6" max="6" width="25.28515625" customWidth="1"/>
    <col min="7" max="7" width="27.85546875" customWidth="1"/>
    <col min="8" max="8" width="20.5703125" customWidth="1"/>
    <col min="9" max="9" width="29.28515625" customWidth="1"/>
    <col min="10" max="10" width="17.140625" customWidth="1"/>
    <col min="11" max="14" width="10.7109375" customWidth="1"/>
  </cols>
  <sheetData>
    <row r="1" spans="2:10" ht="20.25" thickBot="1" x14ac:dyDescent="0.4">
      <c r="D1" s="22"/>
      <c r="E1" s="23"/>
      <c r="F1" s="22"/>
      <c r="G1" s="22"/>
      <c r="H1" s="22"/>
      <c r="I1" s="22"/>
      <c r="J1" s="22"/>
    </row>
    <row r="2" spans="2:10" ht="23.25" x14ac:dyDescent="0.35">
      <c r="B2" s="425" t="s">
        <v>1</v>
      </c>
      <c r="C2" s="426"/>
      <c r="D2" s="426"/>
      <c r="E2" s="426"/>
      <c r="F2" s="426"/>
      <c r="G2" s="427" t="s">
        <v>72</v>
      </c>
      <c r="H2" s="427"/>
      <c r="I2" s="427"/>
      <c r="J2" s="428"/>
    </row>
    <row r="3" spans="2:10" ht="18.75" customHeight="1" x14ac:dyDescent="0.3">
      <c r="B3" s="25"/>
      <c r="C3" s="429" t="s">
        <v>73</v>
      </c>
      <c r="D3" s="429"/>
      <c r="E3" s="431">
        <f>'Step 2. Hospital Information'!C4</f>
        <v>0</v>
      </c>
      <c r="F3" s="432"/>
      <c r="G3" s="432"/>
      <c r="H3" s="432"/>
      <c r="I3" s="432"/>
      <c r="J3" s="433"/>
    </row>
    <row r="4" spans="2:10" ht="18.75" customHeight="1" x14ac:dyDescent="0.3">
      <c r="B4" s="25"/>
      <c r="C4" s="429" t="s">
        <v>74</v>
      </c>
      <c r="D4" s="429"/>
      <c r="E4" s="431">
        <f>'Step 2. Hospital Information'!C5</f>
        <v>0</v>
      </c>
      <c r="F4" s="432"/>
      <c r="G4" s="432"/>
      <c r="H4" s="432"/>
      <c r="I4" s="432"/>
      <c r="J4" s="433"/>
    </row>
    <row r="5" spans="2:10" ht="18.75" customHeight="1" x14ac:dyDescent="0.3">
      <c r="B5" s="25"/>
      <c r="C5" s="429" t="s">
        <v>75</v>
      </c>
      <c r="D5" s="430"/>
      <c r="E5" s="431">
        <f>'Step 2. Hospital Information'!C6</f>
        <v>0</v>
      </c>
      <c r="F5" s="432"/>
      <c r="G5" s="432"/>
      <c r="H5" s="432"/>
      <c r="I5" s="432"/>
      <c r="J5" s="433"/>
    </row>
    <row r="6" spans="2:10" ht="18.75" customHeight="1" x14ac:dyDescent="0.3">
      <c r="B6" s="25"/>
      <c r="C6" s="429" t="s">
        <v>76</v>
      </c>
      <c r="D6" s="430"/>
      <c r="E6" s="436" t="s">
        <v>27</v>
      </c>
      <c r="F6" s="436"/>
      <c r="G6" s="285">
        <f>'Step 2. Hospital Information'!C7</f>
        <v>0</v>
      </c>
      <c r="H6" s="237" t="s">
        <v>30</v>
      </c>
      <c r="I6" s="416">
        <f>'Step 2. Hospital Information'!C8</f>
        <v>0</v>
      </c>
      <c r="J6" s="417"/>
    </row>
    <row r="7" spans="2:10" ht="18.75" customHeight="1" x14ac:dyDescent="0.3">
      <c r="B7" s="26"/>
      <c r="C7" s="236"/>
      <c r="D7" s="236"/>
      <c r="E7" s="414" t="s">
        <v>25</v>
      </c>
      <c r="F7" s="415"/>
      <c r="G7" s="285">
        <f>'Step 2. Hospital Information'!C10</f>
        <v>0</v>
      </c>
      <c r="H7" s="237" t="s">
        <v>26</v>
      </c>
      <c r="I7" s="418">
        <f>'Step 2. Hospital Information'!C9</f>
        <v>0</v>
      </c>
      <c r="J7" s="419"/>
    </row>
    <row r="8" spans="2:10" ht="18.75" customHeight="1" x14ac:dyDescent="0.3">
      <c r="B8" s="26"/>
      <c r="C8" s="435"/>
      <c r="D8" s="435"/>
      <c r="E8" s="437" t="s">
        <v>31</v>
      </c>
      <c r="F8" s="437"/>
      <c r="G8" s="284">
        <f>'Step 2. Hospital Information'!C11</f>
        <v>0</v>
      </c>
      <c r="H8" s="237" t="s">
        <v>30</v>
      </c>
      <c r="I8" s="420">
        <f>'Step 2. Hospital Information'!C12</f>
        <v>0</v>
      </c>
      <c r="J8" s="421"/>
    </row>
    <row r="9" spans="2:10" ht="15" customHeight="1" x14ac:dyDescent="0.2">
      <c r="B9" s="26"/>
      <c r="C9" s="24"/>
      <c r="D9" s="298"/>
      <c r="E9" s="31"/>
      <c r="F9" s="31"/>
      <c r="G9" s="31"/>
      <c r="H9" s="27"/>
      <c r="I9" s="27"/>
      <c r="J9" s="28"/>
    </row>
    <row r="10" spans="2:10" ht="59.25" customHeight="1" x14ac:dyDescent="0.2">
      <c r="B10" s="349" t="s">
        <v>170</v>
      </c>
      <c r="C10" s="422" t="s">
        <v>182</v>
      </c>
      <c r="D10" s="422"/>
      <c r="E10" s="313" t="s">
        <v>33</v>
      </c>
      <c r="F10" s="300" t="s">
        <v>8</v>
      </c>
      <c r="G10" s="313" t="s">
        <v>11</v>
      </c>
      <c r="H10" s="313" t="s">
        <v>9</v>
      </c>
      <c r="I10" s="313" t="s">
        <v>161</v>
      </c>
      <c r="J10" s="28"/>
    </row>
    <row r="11" spans="2:10" ht="16.5" customHeight="1" x14ac:dyDescent="0.2">
      <c r="B11" s="299">
        <v>1</v>
      </c>
      <c r="C11" s="438" t="str">
        <f>IF('Step 7. Charity Care'!I2=1,"Cost to Charge Ratio","Cost Accounting")</f>
        <v>Cost to Charge Ratio</v>
      </c>
      <c r="D11" s="439"/>
      <c r="E11" s="309" t="s">
        <v>168</v>
      </c>
      <c r="F11" s="117">
        <f>'Step 7. Charity Care'!D16</f>
        <v>0</v>
      </c>
      <c r="G11" s="183">
        <f>IF('Step 7. Charity Care'!I2=1,'Step 7. Charity Care'!D17*'Step 7. Charity Care'!D39,'Step 7. Charity Care'!G17)</f>
        <v>0</v>
      </c>
      <c r="H11" s="183">
        <f>IF('Step 7. Charity Care'!I2=1,'Step 7. Charity Care'!D18,'Step 7. Charity Care'!G18)</f>
        <v>0</v>
      </c>
      <c r="I11" s="113">
        <f t="shared" ref="I11:I16" si="0">G11-H11</f>
        <v>0</v>
      </c>
      <c r="J11" s="434"/>
    </row>
    <row r="12" spans="2:10" ht="16.5" customHeight="1" x14ac:dyDescent="0.2">
      <c r="B12" s="299">
        <v>2</v>
      </c>
      <c r="C12" s="440"/>
      <c r="D12" s="441"/>
      <c r="E12" s="309" t="s">
        <v>167</v>
      </c>
      <c r="F12" s="117">
        <f>'Step 7. Charity Care'!D20</f>
        <v>0</v>
      </c>
      <c r="G12" s="183">
        <f>IF('Step 7. Charity Care'!I2=1,'Step 7. Charity Care'!D21*'Step 7. Charity Care'!D39,'Step 7. Charity Care'!G21)</f>
        <v>0</v>
      </c>
      <c r="H12" s="183">
        <f>IF('Step 7. Charity Care'!I2=1,'Step 7. Charity Care'!D22,'Step 7. Charity Care'!G22)</f>
        <v>0</v>
      </c>
      <c r="I12" s="113">
        <f t="shared" si="0"/>
        <v>0</v>
      </c>
      <c r="J12" s="434"/>
    </row>
    <row r="13" spans="2:10" ht="16.5" customHeight="1" x14ac:dyDescent="0.2">
      <c r="B13" s="32">
        <v>3</v>
      </c>
      <c r="C13" s="348" t="s">
        <v>180</v>
      </c>
      <c r="D13" s="24"/>
      <c r="E13" s="310" t="s">
        <v>164</v>
      </c>
      <c r="F13" s="117">
        <f>'Step 7. Charity Care'!D24</f>
        <v>0</v>
      </c>
      <c r="G13" s="183">
        <f>IF('Step 7. Charity Care'!I2=1,'Step 7. Charity Care'!D25*'Step 7. Charity Care'!D39,'Step 7. Charity Care'!G25)</f>
        <v>0</v>
      </c>
      <c r="H13" s="183">
        <f>IF('Step 7. Charity Care'!I2=1,'Step 7. Charity Care'!D26,'Step 7. Charity Care'!G26)</f>
        <v>0</v>
      </c>
      <c r="I13" s="113">
        <f t="shared" si="0"/>
        <v>0</v>
      </c>
      <c r="J13" s="434"/>
    </row>
    <row r="14" spans="2:10" ht="16.5" customHeight="1" x14ac:dyDescent="0.2">
      <c r="B14" s="32">
        <v>4</v>
      </c>
      <c r="C14" s="283" t="e">
        <f>'Step 7. Charity Care'!D37/'CBR Summary Table'!F16</f>
        <v>#DIV/0!</v>
      </c>
      <c r="D14" s="24"/>
      <c r="E14" s="310" t="s">
        <v>165</v>
      </c>
      <c r="F14" s="117">
        <f>'Step 7. Charity Care'!D28</f>
        <v>0</v>
      </c>
      <c r="G14" s="183">
        <f>IF('Step 7. Charity Care'!I2=1,'Step 7. Charity Care'!D29*'Step 7. Charity Care'!D39,'Step 7. Charity Care'!G29)</f>
        <v>0</v>
      </c>
      <c r="H14" s="183">
        <f>IF('Step 7. Charity Care'!I2=1,'Step 7. Charity Care'!D30,'Step 7. Charity Care'!G30)</f>
        <v>0</v>
      </c>
      <c r="I14" s="113">
        <f t="shared" si="0"/>
        <v>0</v>
      </c>
      <c r="J14" s="434"/>
    </row>
    <row r="15" spans="2:10" ht="16.5" customHeight="1" x14ac:dyDescent="0.2">
      <c r="B15" s="32">
        <v>5</v>
      </c>
      <c r="C15" s="24"/>
      <c r="D15" s="24"/>
      <c r="E15" s="310" t="s">
        <v>166</v>
      </c>
      <c r="F15" s="117">
        <f>'Step 7. Charity Care'!D32</f>
        <v>0</v>
      </c>
      <c r="G15" s="183">
        <f>IF('Step 7. Charity Care'!I2=1,'Step 7. Charity Care'!D33*'Step 7. Charity Care'!D39,'Step 7. Charity Care'!G33)</f>
        <v>0</v>
      </c>
      <c r="H15" s="183">
        <f>IF('Step 7. Charity Care'!I2=1,'Step 7. Charity Care'!D34,'Step 7. Charity Care'!G34)</f>
        <v>0</v>
      </c>
      <c r="I15" s="113">
        <f t="shared" si="0"/>
        <v>0</v>
      </c>
      <c r="J15" s="434"/>
    </row>
    <row r="16" spans="2:10" ht="16.5" customHeight="1" x14ac:dyDescent="0.2">
      <c r="B16" s="32">
        <v>6</v>
      </c>
      <c r="C16" s="24"/>
      <c r="D16" s="24"/>
      <c r="E16" s="307" t="s">
        <v>124</v>
      </c>
      <c r="F16" s="354">
        <f>SUM(F11:F15)</f>
        <v>0</v>
      </c>
      <c r="G16" s="355">
        <f>IF('Step 7. Charity Care'!I2=1,'Step 7. Charity Care'!D40,'Step 7. Charity Care'!G40)</f>
        <v>0</v>
      </c>
      <c r="H16" s="355">
        <f>IF('Step 7. Charity Care'!I2=1,'Step 7. Charity Care'!D42,'Step 7. Charity Care'!G42)</f>
        <v>0</v>
      </c>
      <c r="I16" s="355">
        <f t="shared" si="0"/>
        <v>0</v>
      </c>
      <c r="J16" s="434"/>
    </row>
    <row r="17" spans="2:10" ht="16.5" customHeight="1" x14ac:dyDescent="0.2">
      <c r="B17" s="32"/>
      <c r="C17" s="24"/>
      <c r="D17" s="114"/>
      <c r="E17" s="24"/>
      <c r="F17" s="24"/>
      <c r="G17" s="115"/>
      <c r="H17" s="286"/>
      <c r="I17" s="286"/>
      <c r="J17" s="434"/>
    </row>
    <row r="18" spans="2:10" ht="47.25" customHeight="1" x14ac:dyDescent="0.2">
      <c r="B18" s="32"/>
      <c r="C18" s="408" t="s">
        <v>182</v>
      </c>
      <c r="D18" s="409"/>
      <c r="E18" s="166" t="s">
        <v>34</v>
      </c>
      <c r="F18" s="300" t="s">
        <v>8</v>
      </c>
      <c r="G18" s="313" t="s">
        <v>11</v>
      </c>
      <c r="H18" s="313" t="s">
        <v>9</v>
      </c>
      <c r="I18" s="313" t="s">
        <v>161</v>
      </c>
      <c r="J18" s="434"/>
    </row>
    <row r="19" spans="2:10" ht="20.25" customHeight="1" x14ac:dyDescent="0.2">
      <c r="B19" s="32">
        <v>7</v>
      </c>
      <c r="C19" s="410" t="str">
        <f>IF('Stp 8. Unreimbursed programs'!I2=1,"Cost to Charge Ratio","Cost Accounting")</f>
        <v>Cost to Charge Ratio</v>
      </c>
      <c r="D19" s="411"/>
      <c r="E19" s="301" t="s">
        <v>169</v>
      </c>
      <c r="F19" s="302">
        <f>'Stp 8. Unreimbursed programs'!D15</f>
        <v>0</v>
      </c>
      <c r="G19" s="303">
        <f>IF('Stp 8. Unreimbursed programs'!I2=1,'Stp 8. Unreimbursed programs'!D20,'Stp 8. Unreimbursed programs'!G20)</f>
        <v>0</v>
      </c>
      <c r="H19" s="303">
        <f>IF('Stp 8. Unreimbursed programs'!I2=1,'Stp 8. Unreimbursed programs'!D23,'Stp 8. Unreimbursed programs'!G23)</f>
        <v>0</v>
      </c>
      <c r="I19" s="304">
        <f>G19-H19</f>
        <v>0</v>
      </c>
      <c r="J19" s="28"/>
    </row>
    <row r="20" spans="2:10" ht="17.25" customHeight="1" x14ac:dyDescent="0.2">
      <c r="B20" s="32">
        <v>8</v>
      </c>
      <c r="C20" s="412"/>
      <c r="D20" s="413"/>
      <c r="E20" s="308" t="s">
        <v>179</v>
      </c>
      <c r="F20" s="117">
        <f>'Stp 8. Unreimbursed programs'!D36</f>
        <v>0</v>
      </c>
      <c r="G20" s="184">
        <f>IF('Stp 8. Unreimbursed programs'!I2=1,'Stp 8. Unreimbursed programs'!D39,'Stp 8. Unreimbursed programs'!G39)</f>
        <v>0</v>
      </c>
      <c r="H20" s="184">
        <f>IF('Stp 8. Unreimbursed programs'!I2,'Stp 8. Unreimbursed programs'!D42,'Stp 8. Unreimbursed programs'!G42)</f>
        <v>0</v>
      </c>
      <c r="I20" s="116">
        <f>G20-H20</f>
        <v>0</v>
      </c>
      <c r="J20" s="28"/>
    </row>
    <row r="21" spans="2:10" ht="15.75" x14ac:dyDescent="0.2">
      <c r="B21" s="32">
        <v>9</v>
      </c>
      <c r="C21" s="24"/>
      <c r="D21" s="24"/>
      <c r="E21" s="307" t="s">
        <v>181</v>
      </c>
      <c r="F21" s="356">
        <f>SUM(F16:F20)</f>
        <v>0</v>
      </c>
      <c r="G21" s="386">
        <f>SUM(G16:G20)</f>
        <v>0</v>
      </c>
      <c r="H21" s="386">
        <f>SUM(H16:H20)</f>
        <v>0</v>
      </c>
      <c r="I21" s="386">
        <f>SUM(I16:I20)</f>
        <v>0</v>
      </c>
      <c r="J21" s="28"/>
    </row>
    <row r="22" spans="2:10" ht="15.75" x14ac:dyDescent="0.2">
      <c r="B22" s="26"/>
      <c r="C22" s="24"/>
      <c r="D22" s="24"/>
      <c r="E22" s="24"/>
      <c r="F22" s="351"/>
      <c r="G22" s="353"/>
      <c r="H22" s="353"/>
      <c r="I22" s="353"/>
      <c r="J22" s="28"/>
    </row>
    <row r="23" spans="2:10" ht="15.75" x14ac:dyDescent="0.2">
      <c r="B23" s="32">
        <v>10</v>
      </c>
      <c r="C23" s="24"/>
      <c r="D23" s="24"/>
      <c r="E23" s="307" t="s">
        <v>183</v>
      </c>
      <c r="F23" s="356">
        <f>F16+F21</f>
        <v>0</v>
      </c>
      <c r="G23" s="386">
        <f>G16+G21</f>
        <v>0</v>
      </c>
      <c r="H23" s="386">
        <f>H16+H21</f>
        <v>0</v>
      </c>
      <c r="I23" s="386">
        <f>I16+I21</f>
        <v>0</v>
      </c>
      <c r="J23" s="28"/>
    </row>
    <row r="24" spans="2:10" ht="15.75" customHeight="1" x14ac:dyDescent="0.2">
      <c r="B24" s="26"/>
      <c r="C24" s="29"/>
      <c r="D24" s="30"/>
      <c r="E24" s="33"/>
      <c r="F24" s="33"/>
      <c r="G24" s="33"/>
      <c r="H24" s="27"/>
      <c r="I24" s="27"/>
      <c r="J24" s="28"/>
    </row>
    <row r="25" spans="2:10" ht="38.25" customHeight="1" x14ac:dyDescent="0.2">
      <c r="B25" s="350" t="s">
        <v>170</v>
      </c>
      <c r="C25" s="423" t="s">
        <v>32</v>
      </c>
      <c r="D25" s="423"/>
      <c r="E25" s="423"/>
      <c r="F25" s="300" t="s">
        <v>12</v>
      </c>
      <c r="G25" s="312" t="s">
        <v>11</v>
      </c>
      <c r="H25" s="312" t="s">
        <v>9</v>
      </c>
      <c r="I25" s="312" t="s">
        <v>10</v>
      </c>
      <c r="J25" s="306"/>
    </row>
    <row r="26" spans="2:10" ht="16.5" customHeight="1" x14ac:dyDescent="0.2">
      <c r="B26" s="34">
        <v>11</v>
      </c>
      <c r="C26" s="424" t="s">
        <v>2</v>
      </c>
      <c r="D26" s="424"/>
      <c r="E26" s="424"/>
      <c r="F26" s="331"/>
      <c r="G26" s="185">
        <f>'Step 3. CHI, CBA and CBO'!D29</f>
        <v>0</v>
      </c>
      <c r="H26" s="185">
        <f>'Step 3. CHI, CBA and CBO'!E29</f>
        <v>0</v>
      </c>
      <c r="I26" s="110">
        <f t="shared" ref="I26:I32" si="1">G26-H26</f>
        <v>0</v>
      </c>
      <c r="J26" s="221"/>
    </row>
    <row r="27" spans="2:10" ht="15.75" x14ac:dyDescent="0.2">
      <c r="B27" s="32">
        <v>12</v>
      </c>
      <c r="C27" s="424" t="s">
        <v>0</v>
      </c>
      <c r="D27" s="424"/>
      <c r="E27" s="424"/>
      <c r="F27" s="311"/>
      <c r="G27" s="186">
        <f>'Step 5. Research &amp; Cash inkind'!D17</f>
        <v>0</v>
      </c>
      <c r="H27" s="186">
        <f>'Step 5. Research &amp; Cash inkind'!D22</f>
        <v>0</v>
      </c>
      <c r="I27" s="111">
        <f t="shared" si="1"/>
        <v>0</v>
      </c>
      <c r="J27" s="220"/>
    </row>
    <row r="28" spans="2:10" ht="15.75" customHeight="1" x14ac:dyDescent="0.2">
      <c r="B28" s="32">
        <v>13</v>
      </c>
      <c r="C28" s="424" t="s">
        <v>3</v>
      </c>
      <c r="D28" s="424"/>
      <c r="E28" s="424"/>
      <c r="F28" s="311"/>
      <c r="G28" s="186">
        <f>'Step 4. Health Profession Ed'!E20</f>
        <v>0</v>
      </c>
      <c r="H28" s="186">
        <f>'Step 4. Health Profession Ed'!E27</f>
        <v>0</v>
      </c>
      <c r="I28" s="111">
        <f t="shared" si="1"/>
        <v>0</v>
      </c>
      <c r="J28" s="220"/>
    </row>
    <row r="29" spans="2:10" ht="15.75" customHeight="1" x14ac:dyDescent="0.2">
      <c r="B29" s="32">
        <v>14</v>
      </c>
      <c r="C29" s="424" t="s">
        <v>5</v>
      </c>
      <c r="D29" s="424"/>
      <c r="E29" s="424"/>
      <c r="F29" s="352">
        <f>'Stp 8. Unreimbursed programs'!D54</f>
        <v>0</v>
      </c>
      <c r="G29" s="186">
        <f>'Stp 8. Unreimbursed programs'!D55</f>
        <v>0</v>
      </c>
      <c r="H29" s="186">
        <f>'Stp 8. Unreimbursed programs'!D58</f>
        <v>0</v>
      </c>
      <c r="I29" s="111">
        <f t="shared" si="1"/>
        <v>0</v>
      </c>
      <c r="J29" s="220"/>
    </row>
    <row r="30" spans="2:10" ht="15.75" customHeight="1" x14ac:dyDescent="0.2">
      <c r="B30" s="32">
        <v>15</v>
      </c>
      <c r="C30" s="424" t="s">
        <v>6</v>
      </c>
      <c r="D30" s="424"/>
      <c r="E30" s="424"/>
      <c r="F30" s="311"/>
      <c r="G30" s="186">
        <f>'Step 5. Research &amp; Cash inkind'!D49</f>
        <v>0</v>
      </c>
      <c r="H30" s="186">
        <f>'Step 5. Research &amp; Cash inkind'!E49</f>
        <v>0</v>
      </c>
      <c r="I30" s="111">
        <f t="shared" si="1"/>
        <v>0</v>
      </c>
      <c r="J30" s="220"/>
    </row>
    <row r="31" spans="2:10" ht="15.75" customHeight="1" x14ac:dyDescent="0.2">
      <c r="B31" s="32">
        <v>16</v>
      </c>
      <c r="C31" s="424" t="s">
        <v>7</v>
      </c>
      <c r="D31" s="424"/>
      <c r="E31" s="424"/>
      <c r="F31" s="311"/>
      <c r="G31" s="186">
        <f>'Step 3. CHI, CBA and CBO'!D54</f>
        <v>0</v>
      </c>
      <c r="H31" s="186">
        <f>'Step 3. CHI, CBA and CBO'!E54</f>
        <v>0</v>
      </c>
      <c r="I31" s="111">
        <f t="shared" si="1"/>
        <v>0</v>
      </c>
      <c r="J31" s="220"/>
    </row>
    <row r="32" spans="2:10" ht="15.75" customHeight="1" x14ac:dyDescent="0.2">
      <c r="B32" s="32">
        <v>17</v>
      </c>
      <c r="C32" s="424" t="s">
        <v>4</v>
      </c>
      <c r="D32" s="424"/>
      <c r="E32" s="424"/>
      <c r="F32" s="311"/>
      <c r="G32" s="185">
        <f>'Step 3. CHI, CBA and CBO'!D79</f>
        <v>0</v>
      </c>
      <c r="H32" s="185">
        <f>'Step 3. CHI, CBA and CBO'!E79</f>
        <v>0</v>
      </c>
      <c r="I32" s="111">
        <f t="shared" si="1"/>
        <v>0</v>
      </c>
      <c r="J32" s="220"/>
    </row>
    <row r="33" spans="2:10" ht="15.75" customHeight="1" x14ac:dyDescent="0.2">
      <c r="B33" s="32">
        <v>18</v>
      </c>
      <c r="C33" s="442" t="s">
        <v>162</v>
      </c>
      <c r="D33" s="443"/>
      <c r="E33" s="443"/>
      <c r="F33" s="358">
        <f>F26+F29</f>
        <v>0</v>
      </c>
      <c r="G33" s="186">
        <f>SUM(G26:G32)</f>
        <v>0</v>
      </c>
      <c r="H33" s="186">
        <f>SUM(H26:H32)</f>
        <v>0</v>
      </c>
      <c r="I33" s="111">
        <f>SUM(I26:I32)</f>
        <v>0</v>
      </c>
      <c r="J33" s="28"/>
    </row>
    <row r="34" spans="2:10" ht="15.75" customHeight="1" thickBot="1" x14ac:dyDescent="0.25">
      <c r="B34" s="35">
        <v>19</v>
      </c>
      <c r="C34" s="444" t="s">
        <v>163</v>
      </c>
      <c r="D34" s="444"/>
      <c r="E34" s="444"/>
      <c r="F34" s="357">
        <f>F23+F33</f>
        <v>0</v>
      </c>
      <c r="G34" s="112">
        <f>G21+G33</f>
        <v>0</v>
      </c>
      <c r="H34" s="112">
        <f>H21+H33</f>
        <v>0</v>
      </c>
      <c r="I34" s="112">
        <f>I21+I33</f>
        <v>0</v>
      </c>
      <c r="J34" s="36"/>
    </row>
    <row r="35" spans="2:10" ht="15.75" x14ac:dyDescent="0.2">
      <c r="B35" s="37"/>
      <c r="C35" s="38"/>
      <c r="D35" s="39"/>
      <c r="E35" s="40"/>
      <c r="F35" s="40"/>
      <c r="G35" s="40"/>
      <c r="H35" s="41"/>
      <c r="I35" s="41"/>
      <c r="J35" s="41"/>
    </row>
    <row r="36" spans="2:10" ht="15.75" x14ac:dyDescent="0.2">
      <c r="B36" s="42"/>
      <c r="C36" s="43"/>
      <c r="D36" s="38"/>
      <c r="E36" s="39"/>
      <c r="F36" s="40"/>
      <c r="G36" s="40"/>
      <c r="H36" s="40"/>
      <c r="I36" s="38"/>
      <c r="J36" s="38"/>
    </row>
    <row r="37" spans="2:10" x14ac:dyDescent="0.2">
      <c r="D37" s="2"/>
      <c r="E37" s="2"/>
      <c r="F37" s="2"/>
      <c r="G37" s="2"/>
      <c r="H37" s="2"/>
    </row>
    <row r="38" spans="2:10" x14ac:dyDescent="0.2">
      <c r="E38" s="2"/>
      <c r="F38" s="2"/>
      <c r="G38" s="2"/>
      <c r="H38" s="2"/>
      <c r="J38" s="3"/>
    </row>
    <row r="39" spans="2:10" x14ac:dyDescent="0.2">
      <c r="E39" s="2"/>
      <c r="F39" s="2"/>
      <c r="G39" s="2"/>
      <c r="H39" s="2"/>
    </row>
    <row r="40" spans="2:10" x14ac:dyDescent="0.2">
      <c r="E40" s="2"/>
      <c r="F40" s="2"/>
      <c r="G40" s="2"/>
      <c r="H40" s="2"/>
    </row>
  </sheetData>
  <mergeCells count="31">
    <mergeCell ref="C32:E32"/>
    <mergeCell ref="C33:E33"/>
    <mergeCell ref="C34:E34"/>
    <mergeCell ref="C27:E27"/>
    <mergeCell ref="C28:E28"/>
    <mergeCell ref="C29:E29"/>
    <mergeCell ref="C30:E30"/>
    <mergeCell ref="C31:E31"/>
    <mergeCell ref="C25:E25"/>
    <mergeCell ref="C26:E26"/>
    <mergeCell ref="B2:F2"/>
    <mergeCell ref="G2:J2"/>
    <mergeCell ref="C6:D6"/>
    <mergeCell ref="C5:D5"/>
    <mergeCell ref="C4:D4"/>
    <mergeCell ref="E3:J3"/>
    <mergeCell ref="C3:D3"/>
    <mergeCell ref="E4:J4"/>
    <mergeCell ref="J11:J18"/>
    <mergeCell ref="C8:D8"/>
    <mergeCell ref="E5:J5"/>
    <mergeCell ref="E6:F6"/>
    <mergeCell ref="E8:F8"/>
    <mergeCell ref="C11:D12"/>
    <mergeCell ref="C18:D18"/>
    <mergeCell ref="C19:D20"/>
    <mergeCell ref="E7:F7"/>
    <mergeCell ref="I6:J6"/>
    <mergeCell ref="I7:J7"/>
    <mergeCell ref="I8:J8"/>
    <mergeCell ref="C10:D10"/>
  </mergeCells>
  <phoneticPr fontId="2" type="noConversion"/>
  <printOptions horizontalCentered="1"/>
  <pageMargins left="0.5" right="0.5" top="1" bottom="0.75" header="0.5" footer="0.5"/>
  <pageSetup scale="56" orientation="landscape" r:id="rId1"/>
  <headerFooter alignWithMargins="0">
    <oddHeader>&amp;L&amp;14Office of Health Analytics
Oregon Health Authority&amp;CDRAFT&amp;R&amp;14  Form CBR</oddHeader>
    <oddFooter xml:space="preserve">&amp;R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2. CBR-1 FY2020 RAC 2 9.21.2020</RoutingRuleDescription>
    <RetentionPeriodDate xmlns="4ad3271c-82bc-4382-b9b4-679a437acdcb" xsi:nil="true"/>
    <CopyToStateLib xmlns="4ad3271c-82bc-4382-b9b4-679a437acdcb">false</CopyToStateLib>
    <Metadata xmlns="4ad3271c-82bc-4382-b9b4-679a437acdcb">CBR1</Metadata>
    <DocumentLocale xmlns="4ad3271c-82bc-4382-b9b4-679a437acdcb">en</DocumentLocale>
    <IACategory xmlns="59da1016-2a1b-4f8a-9768-d7a4932f6f16" xsi:nil="true"/>
    <DocumentExpirationDate xmlns="59da1016-2a1b-4f8a-9768-d7a4932f6f16" xsi:nil="true"/>
    <Meta_x0020_Description xmlns="4ad3271c-82bc-4382-b9b4-679a437acdcb">2. CBR-1 FY2020 RAC 2 9.21.2020</Meta_x0020_Description>
    <IATopic xmlns="59da1016-2a1b-4f8a-9768-d7a4932f6f16" xsi:nil="true"/>
    <Category xmlns="4ad3271c-82bc-4382-b9b4-679a437acdcb">Notice</Category>
    <URL xmlns="http://schemas.microsoft.com/sharepoint/v3">
      <Url>https://www.oregon.gov/oha/HPA/HPARules/2-CBR-1-FY2020-RAC-2-2020-09-21.xlsx</Url>
      <Description>2. CBR-1 FY2020 RAC 2 9.21.2020</Description>
    </URL>
    <IASubtopic xmlns="59da1016-2a1b-4f8a-9768-d7a4932f6f16" xsi:nil="true"/>
    <Meta_x0020_Keywords xmlns="4ad3271c-82bc-4382-b9b4-679a437acdcb">rulemaking; oha; oregon; health; authority; hpa; policy; analysis; OAR; administrative; rule;</Meta_x0020_Keyword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DFB6E3551E1FC4DA29632E66E5A3F55" ma:contentTypeVersion="26" ma:contentTypeDescription="Create a new document." ma:contentTypeScope="" ma:versionID="fc26f7ab5d85c6b6d5fe212a8c626a85">
  <xsd:schema xmlns:xsd="http://www.w3.org/2001/XMLSchema" xmlns:xs="http://www.w3.org/2001/XMLSchema" xmlns:p="http://schemas.microsoft.com/office/2006/metadata/properties" xmlns:ns1="http://schemas.microsoft.com/sharepoint/v3" xmlns:ns2="4ad3271c-82bc-4382-b9b4-679a437acdcb" xmlns:ns4="59da1016-2a1b-4f8a-9768-d7a4932f6f16" targetNamespace="http://schemas.microsoft.com/office/2006/metadata/properties" ma:root="true" ma:fieldsID="3ceecf86fda79099a192bd5469e01323" ns1:_="" ns2:_="" ns4:_="">
    <xsd:import namespace="http://schemas.microsoft.com/sharepoint/v3"/>
    <xsd:import namespace="4ad3271c-82bc-4382-b9b4-679a437acdcb"/>
    <xsd:import namespace="59da1016-2a1b-4f8a-9768-d7a4932f6f16"/>
    <xsd:element name="properties">
      <xsd:complexType>
        <xsd:sequence>
          <xsd:element name="documentManagement">
            <xsd:complexType>
              <xsd:all>
                <xsd:element ref="ns2:Category" minOccurs="0"/>
                <xsd:element ref="ns2:Meta_x0020_Description" minOccurs="0"/>
                <xsd:element ref="ns2:Meta_x0020_Keywords" minOccurs="0"/>
                <xsd:element ref="ns2:CopyToStateLib" minOccurs="0"/>
                <xsd:element ref="ns2:DocumentLocale" minOccurs="0"/>
                <xsd:element ref="ns2:Metadata" minOccurs="0"/>
                <xsd:element ref="ns2:RetentionPeriodDate" minOccurs="0"/>
                <xsd:element ref="ns1:RoutingRuleDescription" minOccurs="0"/>
                <xsd:element ref="ns1:URL" minOccurs="0"/>
                <xsd:element ref="ns4:DocumentExpirationDate" minOccurs="0"/>
                <xsd:element ref="ns4:IACategory" minOccurs="0"/>
                <xsd:element ref="ns4:IATopic" minOccurs="0"/>
                <xsd:element ref="ns4:IASubtopic"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9" nillable="true" ma:displayName="Description" ma:description="" ma:internalName="RoutingRuleDescription" ma:readOnly="false">
      <xsd:simpleType>
        <xsd:restriction base="dms:Text">
          <xsd:maxLength value="255"/>
        </xsd:restriction>
      </xsd:simpleType>
    </xsd:element>
    <xsd:element name="URL" ma:index="11"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d3271c-82bc-4382-b9b4-679a437acdcb" elementFormDefault="qualified">
    <xsd:import namespace="http://schemas.microsoft.com/office/2006/documentManagement/types"/>
    <xsd:import namespace="http://schemas.microsoft.com/office/infopath/2007/PartnerControls"/>
    <xsd:element name="Category" ma:index="2" nillable="true" ma:displayName="Category" ma:format="Dropdown" ma:internalName="Category" ma:readOnly="false">
      <xsd:simpleType>
        <xsd:restriction base="dms:Choice">
          <xsd:enumeration value="Notice"/>
          <xsd:enumeration value="Permanent"/>
          <xsd:enumeration value="Temporary"/>
        </xsd:restriction>
      </xsd:simpleType>
    </xsd:element>
    <xsd:element name="Meta_x0020_Description" ma:index="3" nillable="true" ma:displayName="Meta Description" ma:internalName="Meta_x0020_Description" ma:readOnly="false">
      <xsd:simpleType>
        <xsd:restriction base="dms:Text"/>
      </xsd:simpleType>
    </xsd:element>
    <xsd:element name="Meta_x0020_Keywords" ma:index="4" nillable="true" ma:displayName="Meta Keywords" ma:internalName="Meta_x0020_Keywords" ma:readOnly="false">
      <xsd:simpleType>
        <xsd:restriction base="dms:Text"/>
      </xsd:simpleType>
    </xsd:element>
    <xsd:element name="CopyToStateLib" ma:index="5" nillable="true" ma:displayName="Copy To State Library" ma:default="0" ma:internalName="CopyToStateLib" ma:readOnly="false">
      <xsd:simpleType>
        <xsd:restriction base="dms:Boolean"/>
      </xsd:simpleType>
    </xsd:element>
    <xsd:element name="DocumentLocale" ma:index="6" nillable="true" ma:displayName="Locale" ma:default="en" ma:internalName="DocumentLocale" ma:readOnly="false">
      <xsd:simpleType>
        <xsd:restriction base="dms:Text">
          <xsd:maxLength value="10"/>
        </xsd:restriction>
      </xsd:simpleType>
    </xsd:element>
    <xsd:element name="Metadata" ma:index="7" nillable="true" ma:displayName="Metadata" ma:internalName="Metadata" ma:readOnly="false">
      <xsd:simpleType>
        <xsd:restriction base="dms:Note"/>
      </xsd:simpleType>
    </xsd:element>
    <xsd:element name="RetentionPeriodDate" ma:index="8" nillable="true" ma:displayName="Retention Period Date" ma:format="DateOnly" ma:internalName="RetentionPerio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12" nillable="true" ma:displayName="Document Expiration Date" ma:format="DateOnly" ma:internalName="DocumentExpirationDate" ma:readOnly="false">
      <xsd:simpleType>
        <xsd:restriction base="dms:DateTime"/>
      </xsd:simpleType>
    </xsd:element>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8"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9"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axOccurs="1" ma:index="1"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D1A53-C038-4483-9ED8-9EF3B9AEFF8A}">
  <ds:schemaRefs>
    <ds:schemaRef ds:uri="http://schemas.microsoft.com/sharepoint/v3/contenttype/forms"/>
  </ds:schemaRefs>
</ds:datastoreItem>
</file>

<file path=customXml/itemProps2.xml><?xml version="1.0" encoding="utf-8"?>
<ds:datastoreItem xmlns:ds="http://schemas.openxmlformats.org/officeDocument/2006/customXml" ds:itemID="{5D5E77CF-92A4-466C-87EC-144A89A1348D}">
  <ds:schemaRefs>
    <ds:schemaRef ds:uri="http://schemas.microsoft.com/office/2006/documentManagement/types"/>
    <ds:schemaRef ds:uri="http://purl.org/dc/elements/1.1/"/>
    <ds:schemaRef ds:uri="http://schemas.microsoft.com/office/2006/metadata/properties"/>
    <ds:schemaRef ds:uri="http://schemas.microsoft.com/sharepoint/v4"/>
    <ds:schemaRef ds:uri="http://schemas.microsoft.com/sharepoint/v3"/>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BF14843-EC13-4FE6-AE4F-E9D06967F476}">
  <ds:schemaRefs>
    <ds:schemaRef ds:uri="http://schemas.microsoft.com/office/2006/metadata/longProperties"/>
  </ds:schemaRefs>
</ds:datastoreItem>
</file>

<file path=customXml/itemProps4.xml><?xml version="1.0" encoding="utf-8"?>
<ds:datastoreItem xmlns:ds="http://schemas.openxmlformats.org/officeDocument/2006/customXml" ds:itemID="{394803BC-25A5-4F7F-B4BD-CF001C3F0C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Step 1. READ ME</vt:lpstr>
      <vt:lpstr>Step 2. Hospital Information</vt:lpstr>
      <vt:lpstr>Step 3. CHI, CBA and CBO</vt:lpstr>
      <vt:lpstr>Step 4. Health Profession Ed</vt:lpstr>
      <vt:lpstr>Step 5. Research &amp; Cash inkind</vt:lpstr>
      <vt:lpstr>Step 6. CCR</vt:lpstr>
      <vt:lpstr>Step 7. Charity Care</vt:lpstr>
      <vt:lpstr>Stp 8. Unreimbursed programs</vt:lpstr>
      <vt:lpstr>CBR Summary Table</vt:lpstr>
      <vt:lpstr>'CBR Summary Table'!Print_Area</vt:lpstr>
    </vt:vector>
  </TitlesOfParts>
  <Company>The Lewin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CBR-1 FY2020 RAC 2 9.21.2020</dc:title>
  <dc:subject>Document</dc:subject>
  <dc:creator>KEITH.HEARLE</dc:creator>
  <cp:keywords/>
  <cp:lastModifiedBy>Ranzoni Steven</cp:lastModifiedBy>
  <cp:lastPrinted>2014-12-22T17:44:07Z</cp:lastPrinted>
  <dcterms:created xsi:type="dcterms:W3CDTF">2006-02-06T19:41:51Z</dcterms:created>
  <dcterms:modified xsi:type="dcterms:W3CDTF">2020-09-16T17:33:31Z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0x0101001DFB6E3551E1FC4DA29632E66E5A3F55</vt:lpwstr>
  </property>
  <property fmtid="{D5CDD505-2E9C-101B-9397-08002B2CF9AE}" pid="3" name="WorkflowChangePath">
    <vt:lpwstr>4be83ea7-2680-4416-8515-06004dd7e496,3;4be83ea7-2680-4416-8515-06004dd7e496,5;4be83ea7-2680-4416-8515-06004dd7e496,8;</vt:lpwstr>
  </property>
</Properties>
</file>