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soha.sharepoint.com/teams/ODHS-SSP-OHPManagers/Shared Documents/Operations Team/130 million Solicitation/Supportive Housing for Individuals with Serious and Persistent Mental Illness/Addendum/"/>
    </mc:Choice>
  </mc:AlternateContent>
  <xr:revisionPtr revIDLastSave="58" documentId="13_ncr:1_{E54C0C04-CDD7-4DCE-ADEE-19E15C2D2F5B}" xr6:coauthVersionLast="47" xr6:coauthVersionMax="47" xr10:uidLastSave="{BC4892D7-6A42-4997-90F9-439BF41691EF}"/>
  <bookViews>
    <workbookView xWindow="-120" yWindow="-120" windowWidth="20730" windowHeight="11160" tabRatio="632" xr2:uid="{00000000-000D-0000-FFFF-FFFF00000000}"/>
  </bookViews>
  <sheets>
    <sheet name="Sources" sheetId="21" r:id="rId1"/>
    <sheet name="Uses of Funds" sheetId="3" r:id="rId2"/>
    <sheet name="Start-Up " sheetId="32" r:id="rId3"/>
    <sheet name=" Income " sheetId="28" r:id="rId4"/>
    <sheet name=" Expenses" sheetId="31" r:id="rId5"/>
  </sheets>
  <externalReferences>
    <externalReference r:id="rId6"/>
  </externalReferences>
  <definedNames>
    <definedName name="Last_Row" localSheetId="0">IF(Sources!Values_Entered,Header_Row+Sources!Number_of_Payments,Header_Row)</definedName>
    <definedName name="Last_Row">IF(Values_Entered,Header_Row+Number_of_Payments,Header_Row)</definedName>
    <definedName name="Number_of_Payments" localSheetId="0">MATCH(0.01,End_Bal,-1)+1</definedName>
    <definedName name="Number_of_Payments">MATCH(0.01,End_Bal,-1)+1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_xlnm.Print_Area" localSheetId="4">' Expenses'!$B$1:$AI$62</definedName>
    <definedName name="_xlnm.Print_Area" localSheetId="3">' Income '!$B$1:$AR$42</definedName>
    <definedName name="_xlnm.Print_Area" localSheetId="0">Sources!$B$1:$I$45</definedName>
    <definedName name="_xlnm.Print_Area" localSheetId="1">'Uses of Funds'!$B$1:$G$134</definedName>
    <definedName name="_xlnm.Print_Titles" localSheetId="1">'Uses of Funds'!$2:$5</definedName>
    <definedName name="Rents">#REF!</definedName>
    <definedName name="Sched_Pay">'[1]OAHTC Amortization'!$D$18:$D$497</definedName>
    <definedName name="Scheduled_Extra_Payments">'[1]OAHTC Amortization'!$D$10</definedName>
    <definedName name="Scheduled_Interest_Rate" localSheetId="0">#REF!</definedName>
    <definedName name="Scheduled_Interest_Rate">#REF!</definedName>
    <definedName name="Scheduled_Monthly_Payment">'[1]OAHTC Amortization'!$J$5</definedName>
    <definedName name="Total_Interest" localSheetId="0">#REF!</definedName>
    <definedName name="Total_Interest">#REF!</definedName>
    <definedName name="Total_Pay">'[1]OAHTC Amortization'!$F$18:$F$497</definedName>
    <definedName name="Values_Entered" localSheetId="0">IF(Loan_Amount*Interest_Rate*Loan_Years*Loan_Start&gt;0,1,0)</definedName>
    <definedName name="Values_Entered">IF(Loan_Amount*Interest_Rate*Loan_Years*Loan_Start&gt;0,1,0)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2" l="1"/>
  <c r="F45" i="31"/>
  <c r="G45" i="31"/>
  <c r="H45" i="31"/>
  <c r="I45" i="31"/>
  <c r="J45" i="31"/>
  <c r="K45" i="31"/>
  <c r="L45" i="31"/>
  <c r="M45" i="31"/>
  <c r="N45" i="31"/>
  <c r="O45" i="31"/>
  <c r="P45" i="31"/>
  <c r="Q45" i="31"/>
  <c r="R45" i="31"/>
  <c r="S45" i="31"/>
  <c r="T45" i="31"/>
  <c r="U45" i="31"/>
  <c r="V45" i="31"/>
  <c r="W45" i="31"/>
  <c r="X45" i="31"/>
  <c r="Y45" i="31"/>
  <c r="Z45" i="31"/>
  <c r="AA45" i="31"/>
  <c r="AB45" i="31"/>
  <c r="AC45" i="31"/>
  <c r="AD45" i="31"/>
  <c r="AE45" i="31"/>
  <c r="AF45" i="31"/>
  <c r="AG45" i="31"/>
  <c r="AH45" i="31"/>
  <c r="E45" i="31"/>
  <c r="AI62" i="31" l="1"/>
  <c r="AR43" i="28"/>
  <c r="G135" i="3"/>
  <c r="AI61" i="31" l="1"/>
  <c r="AR42" i="28"/>
  <c r="G134" i="3"/>
  <c r="L19" i="28" l="1"/>
  <c r="D12" i="21"/>
  <c r="D13" i="21" l="1"/>
  <c r="O32" i="28"/>
  <c r="P32" i="28" s="1"/>
  <c r="Q32" i="28" s="1"/>
  <c r="R32" i="28" s="1"/>
  <c r="S32" i="28" s="1"/>
  <c r="T32" i="28" s="1"/>
  <c r="U32" i="28" s="1"/>
  <c r="V32" i="28" s="1"/>
  <c r="W32" i="28" s="1"/>
  <c r="X32" i="28" s="1"/>
  <c r="Y32" i="28" s="1"/>
  <c r="Z32" i="28" s="1"/>
  <c r="AA32" i="28" s="1"/>
  <c r="AB32" i="28" s="1"/>
  <c r="AC32" i="28" s="1"/>
  <c r="AD32" i="28" s="1"/>
  <c r="AE32" i="28" s="1"/>
  <c r="AF32" i="28" s="1"/>
  <c r="AG32" i="28" s="1"/>
  <c r="AH32" i="28" s="1"/>
  <c r="AI32" i="28" s="1"/>
  <c r="AJ32" i="28" s="1"/>
  <c r="AK32" i="28" s="1"/>
  <c r="AL32" i="28" s="1"/>
  <c r="AM32" i="28" s="1"/>
  <c r="AN32" i="28" s="1"/>
  <c r="AO32" i="28" s="1"/>
  <c r="AP32" i="28" s="1"/>
  <c r="AQ32" i="28" s="1"/>
  <c r="O31" i="28"/>
  <c r="P31" i="28" s="1"/>
  <c r="Q31" i="28" s="1"/>
  <c r="R31" i="28" s="1"/>
  <c r="S31" i="28" s="1"/>
  <c r="T31" i="28" s="1"/>
  <c r="U31" i="28" s="1"/>
  <c r="V31" i="28" s="1"/>
  <c r="W31" i="28" s="1"/>
  <c r="X31" i="28" s="1"/>
  <c r="Y31" i="28" s="1"/>
  <c r="Z31" i="28" s="1"/>
  <c r="AA31" i="28" s="1"/>
  <c r="AB31" i="28" s="1"/>
  <c r="AC31" i="28" s="1"/>
  <c r="AD31" i="28" s="1"/>
  <c r="AE31" i="28" s="1"/>
  <c r="AF31" i="28" s="1"/>
  <c r="AG31" i="28" s="1"/>
  <c r="AH31" i="28" s="1"/>
  <c r="AI31" i="28" s="1"/>
  <c r="AJ31" i="28" s="1"/>
  <c r="AK31" i="28" s="1"/>
  <c r="AL31" i="28" s="1"/>
  <c r="AM31" i="28" s="1"/>
  <c r="AN31" i="28" s="1"/>
  <c r="AO31" i="28" s="1"/>
  <c r="AP31" i="28" s="1"/>
  <c r="AQ31" i="28" s="1"/>
  <c r="O30" i="28"/>
  <c r="P30" i="28" s="1"/>
  <c r="N33" i="28"/>
  <c r="F39" i="31"/>
  <c r="G39" i="31" s="1"/>
  <c r="H39" i="31" s="1"/>
  <c r="I39" i="31" s="1"/>
  <c r="J39" i="31" s="1"/>
  <c r="K39" i="31" s="1"/>
  <c r="L39" i="31" s="1"/>
  <c r="M39" i="31" s="1"/>
  <c r="N39" i="31" s="1"/>
  <c r="O39" i="31" s="1"/>
  <c r="P39" i="31" s="1"/>
  <c r="Q39" i="31" s="1"/>
  <c r="R39" i="31" s="1"/>
  <c r="S39" i="31" s="1"/>
  <c r="T39" i="31" s="1"/>
  <c r="U39" i="31" s="1"/>
  <c r="V39" i="31" s="1"/>
  <c r="W39" i="31" s="1"/>
  <c r="X39" i="31" s="1"/>
  <c r="Y39" i="31" s="1"/>
  <c r="Z39" i="31" s="1"/>
  <c r="AA39" i="31" s="1"/>
  <c r="AB39" i="31" s="1"/>
  <c r="AC39" i="31" s="1"/>
  <c r="AD39" i="31" s="1"/>
  <c r="AE39" i="31" s="1"/>
  <c r="AF39" i="31" s="1"/>
  <c r="AG39" i="31" s="1"/>
  <c r="AH39" i="31" s="1"/>
  <c r="J13" i="28"/>
  <c r="N13" i="28" s="1"/>
  <c r="O13" i="28" s="1"/>
  <c r="P13" i="28" s="1"/>
  <c r="Q13" i="28" s="1"/>
  <c r="R13" i="28" s="1"/>
  <c r="S13" i="28" s="1"/>
  <c r="T13" i="28" s="1"/>
  <c r="U13" i="28" s="1"/>
  <c r="V13" i="28" s="1"/>
  <c r="W13" i="28" s="1"/>
  <c r="X13" i="28" s="1"/>
  <c r="Y13" i="28" s="1"/>
  <c r="Z13" i="28" s="1"/>
  <c r="AA13" i="28" s="1"/>
  <c r="AB13" i="28" s="1"/>
  <c r="AC13" i="28" s="1"/>
  <c r="AD13" i="28" s="1"/>
  <c r="AE13" i="28" s="1"/>
  <c r="AF13" i="28" s="1"/>
  <c r="AG13" i="28" s="1"/>
  <c r="AH13" i="28" s="1"/>
  <c r="AI13" i="28" s="1"/>
  <c r="AJ13" i="28" s="1"/>
  <c r="AK13" i="28" s="1"/>
  <c r="AL13" i="28" s="1"/>
  <c r="AM13" i="28" s="1"/>
  <c r="AN13" i="28" s="1"/>
  <c r="AO13" i="28" s="1"/>
  <c r="AP13" i="28" s="1"/>
  <c r="AQ13" i="28" s="1"/>
  <c r="J18" i="28"/>
  <c r="N18" i="28" s="1"/>
  <c r="O18" i="28" s="1"/>
  <c r="P18" i="28" s="1"/>
  <c r="Q18" i="28" s="1"/>
  <c r="R18" i="28" s="1"/>
  <c r="S18" i="28" s="1"/>
  <c r="T18" i="28" s="1"/>
  <c r="U18" i="28" s="1"/>
  <c r="V18" i="28" s="1"/>
  <c r="W18" i="28" s="1"/>
  <c r="X18" i="28" s="1"/>
  <c r="Y18" i="28" s="1"/>
  <c r="Z18" i="28" s="1"/>
  <c r="AA18" i="28" s="1"/>
  <c r="AB18" i="28" s="1"/>
  <c r="AC18" i="28" s="1"/>
  <c r="AD18" i="28" s="1"/>
  <c r="AE18" i="28" s="1"/>
  <c r="AF18" i="28" s="1"/>
  <c r="AG18" i="28" s="1"/>
  <c r="AH18" i="28" s="1"/>
  <c r="AI18" i="28" s="1"/>
  <c r="AJ18" i="28" s="1"/>
  <c r="AK18" i="28" s="1"/>
  <c r="AL18" i="28" s="1"/>
  <c r="AM18" i="28" s="1"/>
  <c r="AN18" i="28" s="1"/>
  <c r="AO18" i="28" s="1"/>
  <c r="AP18" i="28" s="1"/>
  <c r="AQ18" i="28" s="1"/>
  <c r="J17" i="28"/>
  <c r="N17" i="28" s="1"/>
  <c r="O17" i="28" s="1"/>
  <c r="P17" i="28" s="1"/>
  <c r="Q17" i="28" s="1"/>
  <c r="R17" i="28" s="1"/>
  <c r="S17" i="28" s="1"/>
  <c r="T17" i="28" s="1"/>
  <c r="U17" i="28" s="1"/>
  <c r="V17" i="28" s="1"/>
  <c r="W17" i="28" s="1"/>
  <c r="X17" i="28" s="1"/>
  <c r="Y17" i="28" s="1"/>
  <c r="Z17" i="28" s="1"/>
  <c r="AA17" i="28" s="1"/>
  <c r="AB17" i="28" s="1"/>
  <c r="AC17" i="28" s="1"/>
  <c r="AD17" i="28" s="1"/>
  <c r="AE17" i="28" s="1"/>
  <c r="AF17" i="28" s="1"/>
  <c r="AG17" i="28" s="1"/>
  <c r="AH17" i="28" s="1"/>
  <c r="AI17" i="28" s="1"/>
  <c r="AJ17" i="28" s="1"/>
  <c r="AK17" i="28" s="1"/>
  <c r="AL17" i="28" s="1"/>
  <c r="AM17" i="28" s="1"/>
  <c r="AN17" i="28" s="1"/>
  <c r="AO17" i="28" s="1"/>
  <c r="AP17" i="28" s="1"/>
  <c r="AQ17" i="28" s="1"/>
  <c r="J16" i="28"/>
  <c r="N16" i="28" s="1"/>
  <c r="O16" i="28" s="1"/>
  <c r="P16" i="28" s="1"/>
  <c r="Q16" i="28" s="1"/>
  <c r="R16" i="28" s="1"/>
  <c r="S16" i="28" s="1"/>
  <c r="T16" i="28" s="1"/>
  <c r="U16" i="28" s="1"/>
  <c r="V16" i="28" s="1"/>
  <c r="W16" i="28" s="1"/>
  <c r="X16" i="28" s="1"/>
  <c r="Y16" i="28" s="1"/>
  <c r="Z16" i="28" s="1"/>
  <c r="AA16" i="28" s="1"/>
  <c r="AB16" i="28" s="1"/>
  <c r="AC16" i="28" s="1"/>
  <c r="AD16" i="28" s="1"/>
  <c r="AE16" i="28" s="1"/>
  <c r="AF16" i="28" s="1"/>
  <c r="AG16" i="28" s="1"/>
  <c r="AH16" i="28" s="1"/>
  <c r="AI16" i="28" s="1"/>
  <c r="AJ16" i="28" s="1"/>
  <c r="AK16" i="28" s="1"/>
  <c r="AL16" i="28" s="1"/>
  <c r="AM16" i="28" s="1"/>
  <c r="AN16" i="28" s="1"/>
  <c r="AO16" i="28" s="1"/>
  <c r="AP16" i="28" s="1"/>
  <c r="AQ16" i="28" s="1"/>
  <c r="J15" i="28"/>
  <c r="N15" i="28" s="1"/>
  <c r="O15" i="28" s="1"/>
  <c r="P15" i="28" s="1"/>
  <c r="Q15" i="28" s="1"/>
  <c r="R15" i="28" s="1"/>
  <c r="S15" i="28" s="1"/>
  <c r="T15" i="28" s="1"/>
  <c r="U15" i="28" s="1"/>
  <c r="V15" i="28" s="1"/>
  <c r="W15" i="28" s="1"/>
  <c r="X15" i="28" s="1"/>
  <c r="Y15" i="28" s="1"/>
  <c r="Z15" i="28" s="1"/>
  <c r="AA15" i="28" s="1"/>
  <c r="AB15" i="28" s="1"/>
  <c r="AC15" i="28" s="1"/>
  <c r="AD15" i="28" s="1"/>
  <c r="AE15" i="28" s="1"/>
  <c r="AF15" i="28" s="1"/>
  <c r="AG15" i="28" s="1"/>
  <c r="AH15" i="28" s="1"/>
  <c r="AI15" i="28" s="1"/>
  <c r="AJ15" i="28" s="1"/>
  <c r="AK15" i="28" s="1"/>
  <c r="AL15" i="28" s="1"/>
  <c r="AM15" i="28" s="1"/>
  <c r="AN15" i="28" s="1"/>
  <c r="AO15" i="28" s="1"/>
  <c r="AP15" i="28" s="1"/>
  <c r="AQ15" i="28" s="1"/>
  <c r="J14" i="28"/>
  <c r="N14" i="28" s="1"/>
  <c r="O14" i="28" s="1"/>
  <c r="P14" i="28" s="1"/>
  <c r="Q14" i="28" s="1"/>
  <c r="R14" i="28" s="1"/>
  <c r="S14" i="28" s="1"/>
  <c r="T14" i="28" s="1"/>
  <c r="U14" i="28" s="1"/>
  <c r="V14" i="28" s="1"/>
  <c r="W14" i="28" s="1"/>
  <c r="X14" i="28" s="1"/>
  <c r="Y14" i="28" s="1"/>
  <c r="Z14" i="28" s="1"/>
  <c r="AA14" i="28" s="1"/>
  <c r="AB14" i="28" s="1"/>
  <c r="AC14" i="28" s="1"/>
  <c r="AD14" i="28" s="1"/>
  <c r="AE14" i="28" s="1"/>
  <c r="AF14" i="28" s="1"/>
  <c r="AG14" i="28" s="1"/>
  <c r="AH14" i="28" s="1"/>
  <c r="AI14" i="28" s="1"/>
  <c r="AJ14" i="28" s="1"/>
  <c r="AK14" i="28" s="1"/>
  <c r="AL14" i="28" s="1"/>
  <c r="AM14" i="28" s="1"/>
  <c r="AN14" i="28" s="1"/>
  <c r="AO14" i="28" s="1"/>
  <c r="AP14" i="28" s="1"/>
  <c r="AQ14" i="28" s="1"/>
  <c r="Q30" i="28" l="1"/>
  <c r="D4" i="3"/>
  <c r="D4" i="31"/>
  <c r="D4" i="28"/>
  <c r="R30" i="28" l="1"/>
  <c r="AH51" i="31"/>
  <c r="AG51" i="31"/>
  <c r="AF51" i="31"/>
  <c r="AE51" i="31"/>
  <c r="AD51" i="31"/>
  <c r="AC51" i="31"/>
  <c r="AB51" i="31"/>
  <c r="AA51" i="31"/>
  <c r="Z51" i="31"/>
  <c r="Y51" i="31"/>
  <c r="X51" i="31"/>
  <c r="W51" i="31"/>
  <c r="V51" i="31"/>
  <c r="U51" i="31"/>
  <c r="T51" i="31"/>
  <c r="S51" i="31"/>
  <c r="R51" i="31"/>
  <c r="Q51" i="31"/>
  <c r="P51" i="31"/>
  <c r="O51" i="31"/>
  <c r="N51" i="31"/>
  <c r="M51" i="31"/>
  <c r="L51" i="31"/>
  <c r="K51" i="31"/>
  <c r="J51" i="31"/>
  <c r="I51" i="31"/>
  <c r="H51" i="31"/>
  <c r="G51" i="31"/>
  <c r="F51" i="31"/>
  <c r="E51" i="31"/>
  <c r="AH50" i="31"/>
  <c r="AG50" i="31"/>
  <c r="AF50" i="31"/>
  <c r="AE50" i="31"/>
  <c r="AD50" i="31"/>
  <c r="AC50" i="31"/>
  <c r="AB50" i="31"/>
  <c r="AA50" i="31"/>
  <c r="Z50" i="31"/>
  <c r="Y50" i="31"/>
  <c r="X50" i="31"/>
  <c r="W50" i="31"/>
  <c r="V50" i="31"/>
  <c r="U50" i="31"/>
  <c r="T50" i="31"/>
  <c r="S50" i="31"/>
  <c r="R50" i="31"/>
  <c r="Q50" i="31"/>
  <c r="P50" i="31"/>
  <c r="O50" i="31"/>
  <c r="N50" i="31"/>
  <c r="M50" i="31"/>
  <c r="L50" i="31"/>
  <c r="K50" i="31"/>
  <c r="J50" i="31"/>
  <c r="I50" i="31"/>
  <c r="H50" i="31"/>
  <c r="G50" i="31"/>
  <c r="F50" i="31"/>
  <c r="E50" i="31"/>
  <c r="E44" i="31"/>
  <c r="E46" i="31" s="1"/>
  <c r="O29" i="28"/>
  <c r="O28" i="28"/>
  <c r="P28" i="28" s="1"/>
  <c r="Q28" i="28" s="1"/>
  <c r="R28" i="28" s="1"/>
  <c r="S28" i="28" s="1"/>
  <c r="T28" i="28" s="1"/>
  <c r="U28" i="28" s="1"/>
  <c r="V28" i="28" s="1"/>
  <c r="W28" i="28" s="1"/>
  <c r="X28" i="28" s="1"/>
  <c r="Y28" i="28" s="1"/>
  <c r="Z28" i="28" s="1"/>
  <c r="AA28" i="28" s="1"/>
  <c r="AB28" i="28" s="1"/>
  <c r="AC28" i="28" s="1"/>
  <c r="AD28" i="28" s="1"/>
  <c r="AE28" i="28" s="1"/>
  <c r="AF28" i="28" s="1"/>
  <c r="AG28" i="28" s="1"/>
  <c r="AH28" i="28" s="1"/>
  <c r="AI28" i="28" s="1"/>
  <c r="AJ28" i="28" s="1"/>
  <c r="AK28" i="28" s="1"/>
  <c r="AL28" i="28" s="1"/>
  <c r="AM28" i="28" s="1"/>
  <c r="AN28" i="28" s="1"/>
  <c r="AO28" i="28" s="1"/>
  <c r="AP28" i="28" s="1"/>
  <c r="AQ28" i="28" s="1"/>
  <c r="O27" i="28"/>
  <c r="P27" i="28" s="1"/>
  <c r="Q27" i="28" s="1"/>
  <c r="R27" i="28" s="1"/>
  <c r="S27" i="28" s="1"/>
  <c r="T27" i="28" s="1"/>
  <c r="U27" i="28" s="1"/>
  <c r="V27" i="28" s="1"/>
  <c r="W27" i="28" s="1"/>
  <c r="X27" i="28" s="1"/>
  <c r="Y27" i="28" s="1"/>
  <c r="Z27" i="28" s="1"/>
  <c r="AA27" i="28" s="1"/>
  <c r="AB27" i="28" s="1"/>
  <c r="AC27" i="28" s="1"/>
  <c r="AD27" i="28" s="1"/>
  <c r="AE27" i="28" s="1"/>
  <c r="AF27" i="28" s="1"/>
  <c r="AG27" i="28" s="1"/>
  <c r="AH27" i="28" s="1"/>
  <c r="AI27" i="28" s="1"/>
  <c r="AJ27" i="28" s="1"/>
  <c r="AK27" i="28" s="1"/>
  <c r="AL27" i="28" s="1"/>
  <c r="AM27" i="28" s="1"/>
  <c r="AN27" i="28" s="1"/>
  <c r="AO27" i="28" s="1"/>
  <c r="AP27" i="28" s="1"/>
  <c r="AQ27" i="28" s="1"/>
  <c r="O26" i="28"/>
  <c r="P26" i="28" s="1"/>
  <c r="Q26" i="28" s="1"/>
  <c r="R26" i="28" s="1"/>
  <c r="S26" i="28" s="1"/>
  <c r="T26" i="28" s="1"/>
  <c r="U26" i="28" s="1"/>
  <c r="V26" i="28" s="1"/>
  <c r="W26" i="28" s="1"/>
  <c r="X26" i="28" s="1"/>
  <c r="Y26" i="28" s="1"/>
  <c r="Z26" i="28" s="1"/>
  <c r="AA26" i="28" s="1"/>
  <c r="AB26" i="28" s="1"/>
  <c r="AC26" i="28" s="1"/>
  <c r="AD26" i="28" s="1"/>
  <c r="AE26" i="28" s="1"/>
  <c r="AF26" i="28" s="1"/>
  <c r="AG26" i="28" s="1"/>
  <c r="AH26" i="28" s="1"/>
  <c r="AI26" i="28" s="1"/>
  <c r="AJ26" i="28" s="1"/>
  <c r="AK26" i="28" s="1"/>
  <c r="AL26" i="28" s="1"/>
  <c r="AM26" i="28" s="1"/>
  <c r="AN26" i="28" s="1"/>
  <c r="AO26" i="28" s="1"/>
  <c r="AP26" i="28" s="1"/>
  <c r="AQ26" i="28" s="1"/>
  <c r="O25" i="28"/>
  <c r="P25" i="28" s="1"/>
  <c r="Q25" i="28" s="1"/>
  <c r="R25" i="28" s="1"/>
  <c r="S25" i="28" s="1"/>
  <c r="T25" i="28" s="1"/>
  <c r="U25" i="28" s="1"/>
  <c r="V25" i="28" s="1"/>
  <c r="W25" i="28" s="1"/>
  <c r="X25" i="28" s="1"/>
  <c r="Y25" i="28" s="1"/>
  <c r="Z25" i="28" s="1"/>
  <c r="AA25" i="28" s="1"/>
  <c r="AB25" i="28" s="1"/>
  <c r="AC25" i="28" s="1"/>
  <c r="AD25" i="28" s="1"/>
  <c r="AE25" i="28" s="1"/>
  <c r="AF25" i="28" s="1"/>
  <c r="AG25" i="28" s="1"/>
  <c r="AH25" i="28" s="1"/>
  <c r="AI25" i="28" s="1"/>
  <c r="AJ25" i="28" s="1"/>
  <c r="AK25" i="28" s="1"/>
  <c r="AL25" i="28" s="1"/>
  <c r="AM25" i="28" s="1"/>
  <c r="AN25" i="28" s="1"/>
  <c r="AO25" i="28" s="1"/>
  <c r="AP25" i="28" s="1"/>
  <c r="AQ25" i="28" s="1"/>
  <c r="O24" i="28"/>
  <c r="P24" i="28" s="1"/>
  <c r="Q24" i="28" s="1"/>
  <c r="R24" i="28" s="1"/>
  <c r="S24" i="28" s="1"/>
  <c r="T24" i="28" s="1"/>
  <c r="U24" i="28" s="1"/>
  <c r="V24" i="28" s="1"/>
  <c r="W24" i="28" s="1"/>
  <c r="X24" i="28" s="1"/>
  <c r="Y24" i="28" s="1"/>
  <c r="Z24" i="28" s="1"/>
  <c r="AA24" i="28" s="1"/>
  <c r="AB24" i="28" s="1"/>
  <c r="AC24" i="28" s="1"/>
  <c r="AD24" i="28" s="1"/>
  <c r="AE24" i="28" s="1"/>
  <c r="AF24" i="28" s="1"/>
  <c r="AG24" i="28" s="1"/>
  <c r="AH24" i="28" s="1"/>
  <c r="AI24" i="28" s="1"/>
  <c r="AJ24" i="28" s="1"/>
  <c r="AK24" i="28" s="1"/>
  <c r="AL24" i="28" s="1"/>
  <c r="AM24" i="28" s="1"/>
  <c r="AN24" i="28" s="1"/>
  <c r="AO24" i="28" s="1"/>
  <c r="AP24" i="28" s="1"/>
  <c r="AQ24" i="28" s="1"/>
  <c r="O21" i="28"/>
  <c r="P21" i="28" s="1"/>
  <c r="Q21" i="28" s="1"/>
  <c r="R21" i="28" s="1"/>
  <c r="S21" i="28" s="1"/>
  <c r="T21" i="28" s="1"/>
  <c r="U21" i="28" s="1"/>
  <c r="V21" i="28" s="1"/>
  <c r="W21" i="28" s="1"/>
  <c r="X21" i="28" s="1"/>
  <c r="Y21" i="28" s="1"/>
  <c r="Z21" i="28" s="1"/>
  <c r="AA21" i="28" s="1"/>
  <c r="AB21" i="28" s="1"/>
  <c r="AC21" i="28" s="1"/>
  <c r="AD21" i="28" s="1"/>
  <c r="AE21" i="28" s="1"/>
  <c r="AF21" i="28" s="1"/>
  <c r="AG21" i="28" s="1"/>
  <c r="AH21" i="28" s="1"/>
  <c r="AI21" i="28" s="1"/>
  <c r="AJ21" i="28" s="1"/>
  <c r="AK21" i="28" s="1"/>
  <c r="AL21" i="28" s="1"/>
  <c r="AM21" i="28" s="1"/>
  <c r="AN21" i="28" s="1"/>
  <c r="AO21" i="28" s="1"/>
  <c r="AP21" i="28" s="1"/>
  <c r="AQ21" i="28" s="1"/>
  <c r="J12" i="28"/>
  <c r="N12" i="28" s="1"/>
  <c r="O12" i="28" s="1"/>
  <c r="P12" i="28" s="1"/>
  <c r="Q12" i="28" s="1"/>
  <c r="R12" i="28" s="1"/>
  <c r="S12" i="28" s="1"/>
  <c r="T12" i="28" s="1"/>
  <c r="U12" i="28" s="1"/>
  <c r="V12" i="28" s="1"/>
  <c r="W12" i="28" s="1"/>
  <c r="X12" i="28" s="1"/>
  <c r="Y12" i="28" s="1"/>
  <c r="Z12" i="28" s="1"/>
  <c r="AA12" i="28" s="1"/>
  <c r="AB12" i="28" s="1"/>
  <c r="AC12" i="28" s="1"/>
  <c r="AD12" i="28" s="1"/>
  <c r="AE12" i="28" s="1"/>
  <c r="AF12" i="28" s="1"/>
  <c r="AG12" i="28" s="1"/>
  <c r="AH12" i="28" s="1"/>
  <c r="AI12" i="28" s="1"/>
  <c r="AJ12" i="28" s="1"/>
  <c r="AK12" i="28" s="1"/>
  <c r="AL12" i="28" s="1"/>
  <c r="AM12" i="28" s="1"/>
  <c r="AN12" i="28" s="1"/>
  <c r="AO12" i="28" s="1"/>
  <c r="AP12" i="28" s="1"/>
  <c r="AQ12" i="28" s="1"/>
  <c r="J11" i="28"/>
  <c r="N11" i="28" s="1"/>
  <c r="O11" i="28" s="1"/>
  <c r="P11" i="28" s="1"/>
  <c r="Q11" i="28" s="1"/>
  <c r="R11" i="28" s="1"/>
  <c r="S11" i="28" s="1"/>
  <c r="T11" i="28" s="1"/>
  <c r="U11" i="28" s="1"/>
  <c r="V11" i="28" s="1"/>
  <c r="W11" i="28" s="1"/>
  <c r="X11" i="28" s="1"/>
  <c r="Y11" i="28" s="1"/>
  <c r="Z11" i="28" s="1"/>
  <c r="AA11" i="28" s="1"/>
  <c r="AB11" i="28" s="1"/>
  <c r="AC11" i="28" s="1"/>
  <c r="AD11" i="28" s="1"/>
  <c r="AE11" i="28" s="1"/>
  <c r="AF11" i="28" s="1"/>
  <c r="AG11" i="28" s="1"/>
  <c r="AH11" i="28" s="1"/>
  <c r="AI11" i="28" s="1"/>
  <c r="AJ11" i="28" s="1"/>
  <c r="AK11" i="28" s="1"/>
  <c r="AL11" i="28" s="1"/>
  <c r="AM11" i="28" s="1"/>
  <c r="AN11" i="28" s="1"/>
  <c r="AO11" i="28" s="1"/>
  <c r="AP11" i="28" s="1"/>
  <c r="AQ11" i="28" s="1"/>
  <c r="J10" i="28"/>
  <c r="N10" i="28" s="1"/>
  <c r="O10" i="28" s="1"/>
  <c r="P10" i="28" s="1"/>
  <c r="Q10" i="28" s="1"/>
  <c r="R10" i="28" s="1"/>
  <c r="S10" i="28" s="1"/>
  <c r="T10" i="28" s="1"/>
  <c r="U10" i="28" s="1"/>
  <c r="V10" i="28" s="1"/>
  <c r="W10" i="28" s="1"/>
  <c r="X10" i="28" s="1"/>
  <c r="Y10" i="28" s="1"/>
  <c r="Z10" i="28" s="1"/>
  <c r="AA10" i="28" s="1"/>
  <c r="AB10" i="28" s="1"/>
  <c r="AC10" i="28" s="1"/>
  <c r="AD10" i="28" s="1"/>
  <c r="AE10" i="28" s="1"/>
  <c r="AF10" i="28" s="1"/>
  <c r="AG10" i="28" s="1"/>
  <c r="AH10" i="28" s="1"/>
  <c r="AI10" i="28" s="1"/>
  <c r="AJ10" i="28" s="1"/>
  <c r="AK10" i="28" s="1"/>
  <c r="AL10" i="28" s="1"/>
  <c r="AM10" i="28" s="1"/>
  <c r="AN10" i="28" s="1"/>
  <c r="AO10" i="28" s="1"/>
  <c r="AP10" i="28" s="1"/>
  <c r="AQ10" i="28" s="1"/>
  <c r="J9" i="28"/>
  <c r="N9" i="28" s="1"/>
  <c r="F38" i="31"/>
  <c r="G38" i="31" s="1"/>
  <c r="H38" i="31" s="1"/>
  <c r="I38" i="31" s="1"/>
  <c r="J38" i="31" s="1"/>
  <c r="K38" i="31" s="1"/>
  <c r="L38" i="31" s="1"/>
  <c r="M38" i="31" s="1"/>
  <c r="N38" i="31" s="1"/>
  <c r="O38" i="31" s="1"/>
  <c r="P38" i="31" s="1"/>
  <c r="Q38" i="31" s="1"/>
  <c r="R38" i="31" s="1"/>
  <c r="S38" i="31" s="1"/>
  <c r="T38" i="31" s="1"/>
  <c r="U38" i="31" s="1"/>
  <c r="V38" i="31" s="1"/>
  <c r="W38" i="31" s="1"/>
  <c r="X38" i="31" s="1"/>
  <c r="Y38" i="31" s="1"/>
  <c r="Z38" i="31" s="1"/>
  <c r="AA38" i="31" s="1"/>
  <c r="AB38" i="31" s="1"/>
  <c r="AC38" i="31" s="1"/>
  <c r="AD38" i="31" s="1"/>
  <c r="AE38" i="31" s="1"/>
  <c r="AF38" i="31" s="1"/>
  <c r="AG38" i="31" s="1"/>
  <c r="AH38" i="31" s="1"/>
  <c r="F37" i="31"/>
  <c r="G37" i="31" s="1"/>
  <c r="H37" i="31" s="1"/>
  <c r="I37" i="31" s="1"/>
  <c r="J37" i="31" s="1"/>
  <c r="K37" i="31" s="1"/>
  <c r="L37" i="31" s="1"/>
  <c r="M37" i="31" s="1"/>
  <c r="N37" i="31" s="1"/>
  <c r="O37" i="31" s="1"/>
  <c r="P37" i="31" s="1"/>
  <c r="Q37" i="31" s="1"/>
  <c r="R37" i="31" s="1"/>
  <c r="S37" i="31" s="1"/>
  <c r="T37" i="31" s="1"/>
  <c r="U37" i="31" s="1"/>
  <c r="V37" i="31" s="1"/>
  <c r="W37" i="31" s="1"/>
  <c r="X37" i="31" s="1"/>
  <c r="Y37" i="31" s="1"/>
  <c r="Z37" i="31" s="1"/>
  <c r="AA37" i="31" s="1"/>
  <c r="AB37" i="31" s="1"/>
  <c r="AC37" i="31" s="1"/>
  <c r="AD37" i="31" s="1"/>
  <c r="AE37" i="31" s="1"/>
  <c r="AF37" i="31" s="1"/>
  <c r="AG37" i="31" s="1"/>
  <c r="AH37" i="31" s="1"/>
  <c r="F35" i="31"/>
  <c r="G35" i="31" s="1"/>
  <c r="H35" i="31" s="1"/>
  <c r="I35" i="31" s="1"/>
  <c r="J35" i="31" s="1"/>
  <c r="K35" i="31" s="1"/>
  <c r="L35" i="31" s="1"/>
  <c r="M35" i="31" s="1"/>
  <c r="N35" i="31" s="1"/>
  <c r="O35" i="31" s="1"/>
  <c r="P35" i="31" s="1"/>
  <c r="Q35" i="31" s="1"/>
  <c r="R35" i="31" s="1"/>
  <c r="S35" i="31" s="1"/>
  <c r="T35" i="31" s="1"/>
  <c r="U35" i="31" s="1"/>
  <c r="V35" i="31" s="1"/>
  <c r="W35" i="31" s="1"/>
  <c r="X35" i="31" s="1"/>
  <c r="Y35" i="31" s="1"/>
  <c r="Z35" i="31" s="1"/>
  <c r="AA35" i="31" s="1"/>
  <c r="AB35" i="31" s="1"/>
  <c r="AC35" i="31" s="1"/>
  <c r="AD35" i="31" s="1"/>
  <c r="AE35" i="31" s="1"/>
  <c r="AF35" i="31" s="1"/>
  <c r="AG35" i="31" s="1"/>
  <c r="AH35" i="31" s="1"/>
  <c r="F34" i="31"/>
  <c r="G34" i="31" s="1"/>
  <c r="H34" i="31" s="1"/>
  <c r="I34" i="31" s="1"/>
  <c r="J34" i="31" s="1"/>
  <c r="K34" i="31" s="1"/>
  <c r="L34" i="31" s="1"/>
  <c r="M34" i="31" s="1"/>
  <c r="N34" i="31" s="1"/>
  <c r="O34" i="31" s="1"/>
  <c r="P34" i="31" s="1"/>
  <c r="Q34" i="31" s="1"/>
  <c r="R34" i="31" s="1"/>
  <c r="S34" i="31" s="1"/>
  <c r="T34" i="31" s="1"/>
  <c r="U34" i="31" s="1"/>
  <c r="V34" i="31" s="1"/>
  <c r="W34" i="31" s="1"/>
  <c r="X34" i="31" s="1"/>
  <c r="Y34" i="31" s="1"/>
  <c r="Z34" i="31" s="1"/>
  <c r="AA34" i="31" s="1"/>
  <c r="AB34" i="31" s="1"/>
  <c r="AC34" i="31" s="1"/>
  <c r="AD34" i="31" s="1"/>
  <c r="AE34" i="31" s="1"/>
  <c r="AF34" i="31" s="1"/>
  <c r="AG34" i="31" s="1"/>
  <c r="AH34" i="31" s="1"/>
  <c r="F33" i="31"/>
  <c r="G33" i="31" s="1"/>
  <c r="H33" i="31" s="1"/>
  <c r="I33" i="31" s="1"/>
  <c r="J33" i="31" s="1"/>
  <c r="K33" i="31" s="1"/>
  <c r="L33" i="31" s="1"/>
  <c r="M33" i="31" s="1"/>
  <c r="N33" i="31" s="1"/>
  <c r="O33" i="31" s="1"/>
  <c r="P33" i="31" s="1"/>
  <c r="Q33" i="31" s="1"/>
  <c r="R33" i="31" s="1"/>
  <c r="S33" i="31" s="1"/>
  <c r="T33" i="31" s="1"/>
  <c r="U33" i="31" s="1"/>
  <c r="V33" i="31" s="1"/>
  <c r="W33" i="31" s="1"/>
  <c r="X33" i="31" s="1"/>
  <c r="Y33" i="31" s="1"/>
  <c r="Z33" i="31" s="1"/>
  <c r="AA33" i="31" s="1"/>
  <c r="AB33" i="31" s="1"/>
  <c r="AC33" i="31" s="1"/>
  <c r="AD33" i="31" s="1"/>
  <c r="AE33" i="31" s="1"/>
  <c r="AF33" i="31" s="1"/>
  <c r="AG33" i="31" s="1"/>
  <c r="AH33" i="31" s="1"/>
  <c r="F32" i="31"/>
  <c r="G32" i="31" s="1"/>
  <c r="H32" i="31" s="1"/>
  <c r="I32" i="31" s="1"/>
  <c r="J32" i="31" s="1"/>
  <c r="K32" i="31" s="1"/>
  <c r="L32" i="31" s="1"/>
  <c r="M32" i="31" s="1"/>
  <c r="N32" i="31" s="1"/>
  <c r="O32" i="31" s="1"/>
  <c r="P32" i="31" s="1"/>
  <c r="Q32" i="31" s="1"/>
  <c r="R32" i="31" s="1"/>
  <c r="S32" i="31" s="1"/>
  <c r="T32" i="31" s="1"/>
  <c r="U32" i="31" s="1"/>
  <c r="V32" i="31" s="1"/>
  <c r="W32" i="31" s="1"/>
  <c r="X32" i="31" s="1"/>
  <c r="Y32" i="31" s="1"/>
  <c r="Z32" i="31" s="1"/>
  <c r="AA32" i="31" s="1"/>
  <c r="AB32" i="31" s="1"/>
  <c r="AC32" i="31" s="1"/>
  <c r="AD32" i="31" s="1"/>
  <c r="AE32" i="31" s="1"/>
  <c r="AF32" i="31" s="1"/>
  <c r="AG32" i="31" s="1"/>
  <c r="AH32" i="31" s="1"/>
  <c r="F31" i="31"/>
  <c r="G31" i="31" s="1"/>
  <c r="H31" i="31" s="1"/>
  <c r="I31" i="31" s="1"/>
  <c r="J31" i="31" s="1"/>
  <c r="K31" i="31" s="1"/>
  <c r="L31" i="31" s="1"/>
  <c r="M31" i="31" s="1"/>
  <c r="N31" i="31" s="1"/>
  <c r="O31" i="31" s="1"/>
  <c r="P31" i="31" s="1"/>
  <c r="Q31" i="31" s="1"/>
  <c r="R31" i="31" s="1"/>
  <c r="S31" i="31" s="1"/>
  <c r="T31" i="31" s="1"/>
  <c r="U31" i="31" s="1"/>
  <c r="V31" i="31" s="1"/>
  <c r="W31" i="31" s="1"/>
  <c r="X31" i="31" s="1"/>
  <c r="Y31" i="31" s="1"/>
  <c r="Z31" i="31" s="1"/>
  <c r="AA31" i="31" s="1"/>
  <c r="AB31" i="31" s="1"/>
  <c r="AC31" i="31" s="1"/>
  <c r="AD31" i="31" s="1"/>
  <c r="AE31" i="31" s="1"/>
  <c r="AF31" i="31" s="1"/>
  <c r="AG31" i="31" s="1"/>
  <c r="AH31" i="31" s="1"/>
  <c r="F30" i="31"/>
  <c r="G30" i="31" s="1"/>
  <c r="H30" i="31" s="1"/>
  <c r="I30" i="31" s="1"/>
  <c r="J30" i="31" s="1"/>
  <c r="K30" i="31" s="1"/>
  <c r="L30" i="31" s="1"/>
  <c r="M30" i="31" s="1"/>
  <c r="N30" i="31" s="1"/>
  <c r="O30" i="31" s="1"/>
  <c r="P30" i="31" s="1"/>
  <c r="Q30" i="31" s="1"/>
  <c r="R30" i="31" s="1"/>
  <c r="S30" i="31" s="1"/>
  <c r="T30" i="31" s="1"/>
  <c r="U30" i="31" s="1"/>
  <c r="V30" i="31" s="1"/>
  <c r="W30" i="31" s="1"/>
  <c r="X30" i="31" s="1"/>
  <c r="Y30" i="31" s="1"/>
  <c r="Z30" i="31" s="1"/>
  <c r="AA30" i="31" s="1"/>
  <c r="AB30" i="31" s="1"/>
  <c r="AC30" i="31" s="1"/>
  <c r="AD30" i="31" s="1"/>
  <c r="AE30" i="31" s="1"/>
  <c r="AF30" i="31" s="1"/>
  <c r="AG30" i="31" s="1"/>
  <c r="AH30" i="31" s="1"/>
  <c r="F29" i="31"/>
  <c r="G29" i="31" s="1"/>
  <c r="H29" i="31" s="1"/>
  <c r="I29" i="31" s="1"/>
  <c r="J29" i="31" s="1"/>
  <c r="K29" i="31" s="1"/>
  <c r="L29" i="31" s="1"/>
  <c r="M29" i="31" s="1"/>
  <c r="N29" i="31" s="1"/>
  <c r="O29" i="31" s="1"/>
  <c r="P29" i="31" s="1"/>
  <c r="Q29" i="31" s="1"/>
  <c r="R29" i="31" s="1"/>
  <c r="S29" i="31" s="1"/>
  <c r="T29" i="31" s="1"/>
  <c r="U29" i="31" s="1"/>
  <c r="V29" i="31" s="1"/>
  <c r="W29" i="31" s="1"/>
  <c r="X29" i="31" s="1"/>
  <c r="Y29" i="31" s="1"/>
  <c r="Z29" i="31" s="1"/>
  <c r="AA29" i="31" s="1"/>
  <c r="AB29" i="31" s="1"/>
  <c r="AC29" i="31" s="1"/>
  <c r="AD29" i="31" s="1"/>
  <c r="AE29" i="31" s="1"/>
  <c r="AF29" i="31" s="1"/>
  <c r="AG29" i="31" s="1"/>
  <c r="AH29" i="31" s="1"/>
  <c r="F28" i="31"/>
  <c r="G28" i="31" s="1"/>
  <c r="H28" i="31" s="1"/>
  <c r="I28" i="31" s="1"/>
  <c r="J28" i="31" s="1"/>
  <c r="K28" i="31" s="1"/>
  <c r="L28" i="31" s="1"/>
  <c r="M28" i="31" s="1"/>
  <c r="N28" i="31" s="1"/>
  <c r="O28" i="31" s="1"/>
  <c r="P28" i="31" s="1"/>
  <c r="Q28" i="31" s="1"/>
  <c r="R28" i="31" s="1"/>
  <c r="S28" i="31" s="1"/>
  <c r="T28" i="31" s="1"/>
  <c r="U28" i="31" s="1"/>
  <c r="V28" i="31" s="1"/>
  <c r="W28" i="31" s="1"/>
  <c r="X28" i="31" s="1"/>
  <c r="Y28" i="31" s="1"/>
  <c r="Z28" i="31" s="1"/>
  <c r="AA28" i="31" s="1"/>
  <c r="AB28" i="31" s="1"/>
  <c r="AC28" i="31" s="1"/>
  <c r="AD28" i="31" s="1"/>
  <c r="AE28" i="31" s="1"/>
  <c r="AF28" i="31" s="1"/>
  <c r="AG28" i="31" s="1"/>
  <c r="AH28" i="31" s="1"/>
  <c r="F27" i="31"/>
  <c r="G27" i="31" s="1"/>
  <c r="H27" i="31" s="1"/>
  <c r="I27" i="31" s="1"/>
  <c r="J27" i="31" s="1"/>
  <c r="K27" i="31" s="1"/>
  <c r="L27" i="31" s="1"/>
  <c r="M27" i="31" s="1"/>
  <c r="N27" i="31" s="1"/>
  <c r="O27" i="31" s="1"/>
  <c r="P27" i="31" s="1"/>
  <c r="Q27" i="31" s="1"/>
  <c r="R27" i="31" s="1"/>
  <c r="S27" i="31" s="1"/>
  <c r="T27" i="31" s="1"/>
  <c r="U27" i="31" s="1"/>
  <c r="V27" i="31" s="1"/>
  <c r="W27" i="31" s="1"/>
  <c r="X27" i="31" s="1"/>
  <c r="Y27" i="31" s="1"/>
  <c r="Z27" i="31" s="1"/>
  <c r="AA27" i="31" s="1"/>
  <c r="AB27" i="31" s="1"/>
  <c r="AC27" i="31" s="1"/>
  <c r="AD27" i="31" s="1"/>
  <c r="AE27" i="31" s="1"/>
  <c r="AF27" i="31" s="1"/>
  <c r="AG27" i="31" s="1"/>
  <c r="AH27" i="31" s="1"/>
  <c r="F26" i="31"/>
  <c r="G26" i="31" s="1"/>
  <c r="H26" i="31" s="1"/>
  <c r="I26" i="31" s="1"/>
  <c r="J26" i="31" s="1"/>
  <c r="K26" i="31" s="1"/>
  <c r="L26" i="31" s="1"/>
  <c r="M26" i="31" s="1"/>
  <c r="N26" i="31" s="1"/>
  <c r="O26" i="31" s="1"/>
  <c r="P26" i="31" s="1"/>
  <c r="Q26" i="31" s="1"/>
  <c r="R26" i="31" s="1"/>
  <c r="S26" i="31" s="1"/>
  <c r="T26" i="31" s="1"/>
  <c r="U26" i="31" s="1"/>
  <c r="V26" i="31" s="1"/>
  <c r="W26" i="31" s="1"/>
  <c r="X26" i="31" s="1"/>
  <c r="Y26" i="31" s="1"/>
  <c r="Z26" i="31" s="1"/>
  <c r="AA26" i="31" s="1"/>
  <c r="AB26" i="31" s="1"/>
  <c r="AC26" i="31" s="1"/>
  <c r="AD26" i="31" s="1"/>
  <c r="AE26" i="31" s="1"/>
  <c r="AF26" i="31" s="1"/>
  <c r="AG26" i="31" s="1"/>
  <c r="AH26" i="31" s="1"/>
  <c r="F25" i="31"/>
  <c r="G25" i="31" s="1"/>
  <c r="H25" i="31" s="1"/>
  <c r="I25" i="31" s="1"/>
  <c r="J25" i="31" s="1"/>
  <c r="K25" i="31" s="1"/>
  <c r="L25" i="31" s="1"/>
  <c r="M25" i="31" s="1"/>
  <c r="N25" i="31" s="1"/>
  <c r="O25" i="31" s="1"/>
  <c r="P25" i="31" s="1"/>
  <c r="Q25" i="31" s="1"/>
  <c r="R25" i="31" s="1"/>
  <c r="S25" i="31" s="1"/>
  <c r="T25" i="31" s="1"/>
  <c r="U25" i="31" s="1"/>
  <c r="V25" i="31" s="1"/>
  <c r="W25" i="31" s="1"/>
  <c r="X25" i="31" s="1"/>
  <c r="Y25" i="31" s="1"/>
  <c r="Z25" i="31" s="1"/>
  <c r="AA25" i="31" s="1"/>
  <c r="AB25" i="31" s="1"/>
  <c r="AC25" i="31" s="1"/>
  <c r="AD25" i="31" s="1"/>
  <c r="AE25" i="31" s="1"/>
  <c r="AF25" i="31" s="1"/>
  <c r="AG25" i="31" s="1"/>
  <c r="AH25" i="31" s="1"/>
  <c r="F24" i="31"/>
  <c r="G24" i="31" s="1"/>
  <c r="H24" i="31" s="1"/>
  <c r="I24" i="31" s="1"/>
  <c r="J24" i="31" s="1"/>
  <c r="K24" i="31" s="1"/>
  <c r="L24" i="31" s="1"/>
  <c r="M24" i="31" s="1"/>
  <c r="N24" i="31" s="1"/>
  <c r="O24" i="31" s="1"/>
  <c r="P24" i="31" s="1"/>
  <c r="Q24" i="31" s="1"/>
  <c r="R24" i="31" s="1"/>
  <c r="S24" i="31" s="1"/>
  <c r="T24" i="31" s="1"/>
  <c r="U24" i="31" s="1"/>
  <c r="V24" i="31" s="1"/>
  <c r="W24" i="31" s="1"/>
  <c r="X24" i="31" s="1"/>
  <c r="Y24" i="31" s="1"/>
  <c r="Z24" i="31" s="1"/>
  <c r="AA24" i="31" s="1"/>
  <c r="AB24" i="31" s="1"/>
  <c r="AC24" i="31" s="1"/>
  <c r="AD24" i="31" s="1"/>
  <c r="AE24" i="31" s="1"/>
  <c r="AF24" i="31" s="1"/>
  <c r="AG24" i="31" s="1"/>
  <c r="AH24" i="31" s="1"/>
  <c r="F22" i="31"/>
  <c r="G22" i="31" s="1"/>
  <c r="H22" i="31" s="1"/>
  <c r="I22" i="31" s="1"/>
  <c r="J22" i="31" s="1"/>
  <c r="K22" i="31" s="1"/>
  <c r="L22" i="31" s="1"/>
  <c r="M22" i="31" s="1"/>
  <c r="N22" i="31" s="1"/>
  <c r="O22" i="31" s="1"/>
  <c r="P22" i="31" s="1"/>
  <c r="Q22" i="31" s="1"/>
  <c r="R22" i="31" s="1"/>
  <c r="S22" i="31" s="1"/>
  <c r="T22" i="31" s="1"/>
  <c r="U22" i="31" s="1"/>
  <c r="V22" i="31" s="1"/>
  <c r="W22" i="31" s="1"/>
  <c r="X22" i="31" s="1"/>
  <c r="Y22" i="31" s="1"/>
  <c r="Z22" i="31" s="1"/>
  <c r="AA22" i="31" s="1"/>
  <c r="AB22" i="31" s="1"/>
  <c r="AC22" i="31" s="1"/>
  <c r="AD22" i="31" s="1"/>
  <c r="AE22" i="31" s="1"/>
  <c r="AF22" i="31" s="1"/>
  <c r="AG22" i="31" s="1"/>
  <c r="AH22" i="31" s="1"/>
  <c r="F21" i="31"/>
  <c r="G21" i="31" s="1"/>
  <c r="H21" i="31" s="1"/>
  <c r="I21" i="31" s="1"/>
  <c r="J21" i="31" s="1"/>
  <c r="K21" i="31" s="1"/>
  <c r="L21" i="31" s="1"/>
  <c r="M21" i="31" s="1"/>
  <c r="N21" i="31" s="1"/>
  <c r="O21" i="31" s="1"/>
  <c r="P21" i="31" s="1"/>
  <c r="Q21" i="31" s="1"/>
  <c r="R21" i="31" s="1"/>
  <c r="S21" i="31" s="1"/>
  <c r="T21" i="31" s="1"/>
  <c r="U21" i="31" s="1"/>
  <c r="V21" i="31" s="1"/>
  <c r="W21" i="31" s="1"/>
  <c r="X21" i="31" s="1"/>
  <c r="Y21" i="31" s="1"/>
  <c r="Z21" i="31" s="1"/>
  <c r="AA21" i="31" s="1"/>
  <c r="AB21" i="31" s="1"/>
  <c r="AC21" i="31" s="1"/>
  <c r="AD21" i="31" s="1"/>
  <c r="AE21" i="31" s="1"/>
  <c r="AF21" i="31" s="1"/>
  <c r="AG21" i="31" s="1"/>
  <c r="AH21" i="31" s="1"/>
  <c r="F19" i="31"/>
  <c r="G19" i="31" s="1"/>
  <c r="H19" i="31" s="1"/>
  <c r="I19" i="31" s="1"/>
  <c r="J19" i="31" s="1"/>
  <c r="K19" i="31" s="1"/>
  <c r="L19" i="31" s="1"/>
  <c r="M19" i="31" s="1"/>
  <c r="N19" i="31" s="1"/>
  <c r="O19" i="31" s="1"/>
  <c r="P19" i="31" s="1"/>
  <c r="Q19" i="31" s="1"/>
  <c r="R19" i="31" s="1"/>
  <c r="S19" i="31" s="1"/>
  <c r="T19" i="31" s="1"/>
  <c r="U19" i="31" s="1"/>
  <c r="V19" i="31" s="1"/>
  <c r="W19" i="31" s="1"/>
  <c r="X19" i="31" s="1"/>
  <c r="Y19" i="31" s="1"/>
  <c r="Z19" i="31" s="1"/>
  <c r="AA19" i="31" s="1"/>
  <c r="AB19" i="31" s="1"/>
  <c r="AC19" i="31" s="1"/>
  <c r="AD19" i="31" s="1"/>
  <c r="AE19" i="31" s="1"/>
  <c r="AF19" i="31" s="1"/>
  <c r="AG19" i="31" s="1"/>
  <c r="AH19" i="31" s="1"/>
  <c r="F18" i="31"/>
  <c r="G18" i="31" s="1"/>
  <c r="H18" i="31" s="1"/>
  <c r="I18" i="31" s="1"/>
  <c r="J18" i="31" s="1"/>
  <c r="K18" i="31" s="1"/>
  <c r="L18" i="31" s="1"/>
  <c r="M18" i="31" s="1"/>
  <c r="N18" i="31" s="1"/>
  <c r="O18" i="31" s="1"/>
  <c r="P18" i="31" s="1"/>
  <c r="Q18" i="31" s="1"/>
  <c r="R18" i="31" s="1"/>
  <c r="S18" i="31" s="1"/>
  <c r="T18" i="31" s="1"/>
  <c r="U18" i="31" s="1"/>
  <c r="V18" i="31" s="1"/>
  <c r="W18" i="31" s="1"/>
  <c r="X18" i="31" s="1"/>
  <c r="Y18" i="31" s="1"/>
  <c r="Z18" i="31" s="1"/>
  <c r="AA18" i="31" s="1"/>
  <c r="AB18" i="31" s="1"/>
  <c r="AC18" i="31" s="1"/>
  <c r="AD18" i="31" s="1"/>
  <c r="AE18" i="31" s="1"/>
  <c r="AF18" i="31" s="1"/>
  <c r="AG18" i="31" s="1"/>
  <c r="AH18" i="31" s="1"/>
  <c r="F17" i="31"/>
  <c r="G17" i="31" s="1"/>
  <c r="H17" i="31" s="1"/>
  <c r="I17" i="31" s="1"/>
  <c r="J17" i="31" s="1"/>
  <c r="K17" i="31" s="1"/>
  <c r="L17" i="31" s="1"/>
  <c r="M17" i="31" s="1"/>
  <c r="N17" i="31" s="1"/>
  <c r="O17" i="31" s="1"/>
  <c r="P17" i="31" s="1"/>
  <c r="Q17" i="31" s="1"/>
  <c r="R17" i="31" s="1"/>
  <c r="S17" i="31" s="1"/>
  <c r="T17" i="31" s="1"/>
  <c r="U17" i="31" s="1"/>
  <c r="V17" i="31" s="1"/>
  <c r="W17" i="31" s="1"/>
  <c r="X17" i="31" s="1"/>
  <c r="Y17" i="31" s="1"/>
  <c r="Z17" i="31" s="1"/>
  <c r="AA17" i="31" s="1"/>
  <c r="AB17" i="31" s="1"/>
  <c r="AC17" i="31" s="1"/>
  <c r="AD17" i="31" s="1"/>
  <c r="AE17" i="31" s="1"/>
  <c r="AF17" i="31" s="1"/>
  <c r="AG17" i="31" s="1"/>
  <c r="AH17" i="31" s="1"/>
  <c r="F16" i="31"/>
  <c r="G16" i="31" s="1"/>
  <c r="H16" i="31" s="1"/>
  <c r="I16" i="31" s="1"/>
  <c r="J16" i="31" s="1"/>
  <c r="K16" i="31" s="1"/>
  <c r="L16" i="31" s="1"/>
  <c r="M16" i="31" s="1"/>
  <c r="N16" i="31" s="1"/>
  <c r="O16" i="31" s="1"/>
  <c r="P16" i="31" s="1"/>
  <c r="Q16" i="31" s="1"/>
  <c r="R16" i="31" s="1"/>
  <c r="S16" i="31" s="1"/>
  <c r="T16" i="31" s="1"/>
  <c r="U16" i="31" s="1"/>
  <c r="V16" i="31" s="1"/>
  <c r="W16" i="31" s="1"/>
  <c r="X16" i="31" s="1"/>
  <c r="Y16" i="31" s="1"/>
  <c r="Z16" i="31" s="1"/>
  <c r="AA16" i="31" s="1"/>
  <c r="AB16" i="31" s="1"/>
  <c r="AC16" i="31" s="1"/>
  <c r="AD16" i="31" s="1"/>
  <c r="AE16" i="31" s="1"/>
  <c r="AF16" i="31" s="1"/>
  <c r="AG16" i="31" s="1"/>
  <c r="AH16" i="31" s="1"/>
  <c r="F15" i="31"/>
  <c r="G15" i="31" s="1"/>
  <c r="H15" i="31" s="1"/>
  <c r="I15" i="31" s="1"/>
  <c r="J15" i="31" s="1"/>
  <c r="K15" i="31" s="1"/>
  <c r="L15" i="31" s="1"/>
  <c r="M15" i="31" s="1"/>
  <c r="N15" i="31" s="1"/>
  <c r="O15" i="31" s="1"/>
  <c r="P15" i="31" s="1"/>
  <c r="Q15" i="31" s="1"/>
  <c r="R15" i="31" s="1"/>
  <c r="S15" i="31" s="1"/>
  <c r="T15" i="31" s="1"/>
  <c r="U15" i="31" s="1"/>
  <c r="V15" i="31" s="1"/>
  <c r="W15" i="31" s="1"/>
  <c r="X15" i="31" s="1"/>
  <c r="Y15" i="31" s="1"/>
  <c r="Z15" i="31" s="1"/>
  <c r="AA15" i="31" s="1"/>
  <c r="AB15" i="31" s="1"/>
  <c r="AC15" i="31" s="1"/>
  <c r="AD15" i="31" s="1"/>
  <c r="AE15" i="31" s="1"/>
  <c r="AF15" i="31" s="1"/>
  <c r="AG15" i="31" s="1"/>
  <c r="AH15" i="31" s="1"/>
  <c r="F14" i="31"/>
  <c r="G14" i="31" s="1"/>
  <c r="H14" i="31" s="1"/>
  <c r="I14" i="31" s="1"/>
  <c r="J14" i="31" s="1"/>
  <c r="K14" i="31" s="1"/>
  <c r="L14" i="31" s="1"/>
  <c r="M14" i="31" s="1"/>
  <c r="N14" i="31" s="1"/>
  <c r="O14" i="31" s="1"/>
  <c r="P14" i="31" s="1"/>
  <c r="Q14" i="31" s="1"/>
  <c r="R14" i="31" s="1"/>
  <c r="S14" i="31" s="1"/>
  <c r="T14" i="31" s="1"/>
  <c r="U14" i="31" s="1"/>
  <c r="V14" i="31" s="1"/>
  <c r="W14" i="31" s="1"/>
  <c r="X14" i="31" s="1"/>
  <c r="Y14" i="31" s="1"/>
  <c r="Z14" i="31" s="1"/>
  <c r="AA14" i="31" s="1"/>
  <c r="AB14" i="31" s="1"/>
  <c r="AC14" i="31" s="1"/>
  <c r="AD14" i="31" s="1"/>
  <c r="AE14" i="31" s="1"/>
  <c r="AF14" i="31" s="1"/>
  <c r="AG14" i="31" s="1"/>
  <c r="AH14" i="31" s="1"/>
  <c r="F13" i="31"/>
  <c r="G13" i="31" s="1"/>
  <c r="H13" i="31" s="1"/>
  <c r="I13" i="31" s="1"/>
  <c r="J13" i="31" s="1"/>
  <c r="K13" i="31" s="1"/>
  <c r="L13" i="31" s="1"/>
  <c r="M13" i="31" s="1"/>
  <c r="N13" i="31" s="1"/>
  <c r="O13" i="31" s="1"/>
  <c r="P13" i="31" s="1"/>
  <c r="Q13" i="31" s="1"/>
  <c r="R13" i="31" s="1"/>
  <c r="S13" i="31" s="1"/>
  <c r="T13" i="31" s="1"/>
  <c r="U13" i="31" s="1"/>
  <c r="V13" i="31" s="1"/>
  <c r="W13" i="31" s="1"/>
  <c r="X13" i="31" s="1"/>
  <c r="Y13" i="31" s="1"/>
  <c r="Z13" i="31" s="1"/>
  <c r="AA13" i="31" s="1"/>
  <c r="AB13" i="31" s="1"/>
  <c r="AC13" i="31" s="1"/>
  <c r="AD13" i="31" s="1"/>
  <c r="AE13" i="31" s="1"/>
  <c r="AF13" i="31" s="1"/>
  <c r="AG13" i="31" s="1"/>
  <c r="AH13" i="31" s="1"/>
  <c r="F12" i="31"/>
  <c r="G12" i="31" s="1"/>
  <c r="H12" i="31" s="1"/>
  <c r="I12" i="31" s="1"/>
  <c r="J12" i="31" s="1"/>
  <c r="K12" i="31" s="1"/>
  <c r="L12" i="31" s="1"/>
  <c r="M12" i="31" s="1"/>
  <c r="N12" i="31" s="1"/>
  <c r="O12" i="31" s="1"/>
  <c r="P12" i="31" s="1"/>
  <c r="Q12" i="31" s="1"/>
  <c r="R12" i="31" s="1"/>
  <c r="S12" i="31" s="1"/>
  <c r="T12" i="31" s="1"/>
  <c r="U12" i="31" s="1"/>
  <c r="V12" i="31" s="1"/>
  <c r="W12" i="31" s="1"/>
  <c r="X12" i="31" s="1"/>
  <c r="Y12" i="31" s="1"/>
  <c r="Z12" i="31" s="1"/>
  <c r="AA12" i="31" s="1"/>
  <c r="AB12" i="31" s="1"/>
  <c r="AC12" i="31" s="1"/>
  <c r="AD12" i="31" s="1"/>
  <c r="AE12" i="31" s="1"/>
  <c r="AF12" i="31" s="1"/>
  <c r="AG12" i="31" s="1"/>
  <c r="AH12" i="31" s="1"/>
  <c r="F10" i="31"/>
  <c r="G10" i="31" s="1"/>
  <c r="H10" i="31" s="1"/>
  <c r="I10" i="31" s="1"/>
  <c r="J10" i="31" s="1"/>
  <c r="K10" i="31" s="1"/>
  <c r="L10" i="31" s="1"/>
  <c r="M10" i="31" s="1"/>
  <c r="N10" i="31" s="1"/>
  <c r="O10" i="31" s="1"/>
  <c r="P10" i="31" s="1"/>
  <c r="Q10" i="31" s="1"/>
  <c r="R10" i="31" s="1"/>
  <c r="S10" i="31" s="1"/>
  <c r="T10" i="31" s="1"/>
  <c r="U10" i="31" s="1"/>
  <c r="V10" i="31" s="1"/>
  <c r="W10" i="31" s="1"/>
  <c r="X10" i="31" s="1"/>
  <c r="Y10" i="31" s="1"/>
  <c r="Z10" i="31" s="1"/>
  <c r="AA10" i="31" s="1"/>
  <c r="AB10" i="31" s="1"/>
  <c r="AC10" i="31" s="1"/>
  <c r="AD10" i="31" s="1"/>
  <c r="AE10" i="31" s="1"/>
  <c r="AF10" i="31" s="1"/>
  <c r="AG10" i="31" s="1"/>
  <c r="AH10" i="31" s="1"/>
  <c r="AH44" i="31"/>
  <c r="AH46" i="31" s="1"/>
  <c r="AG44" i="31"/>
  <c r="AG46" i="31" s="1"/>
  <c r="AF44" i="31"/>
  <c r="AF46" i="31" s="1"/>
  <c r="AE44" i="31"/>
  <c r="AD44" i="31"/>
  <c r="AD46" i="31" s="1"/>
  <c r="AC44" i="31"/>
  <c r="AC46" i="31" s="1"/>
  <c r="AB44" i="31"/>
  <c r="AA44" i="31"/>
  <c r="Z44" i="31"/>
  <c r="Z46" i="31" s="1"/>
  <c r="Y44" i="31"/>
  <c r="Y46" i="31" s="1"/>
  <c r="X44" i="31"/>
  <c r="W44" i="31"/>
  <c r="V44" i="31"/>
  <c r="V46" i="31" s="1"/>
  <c r="U44" i="31"/>
  <c r="U46" i="31" s="1"/>
  <c r="T44" i="31"/>
  <c r="T46" i="31" s="1"/>
  <c r="S44" i="31"/>
  <c r="R44" i="31"/>
  <c r="R46" i="31" s="1"/>
  <c r="Q44" i="31"/>
  <c r="Q46" i="31" s="1"/>
  <c r="P44" i="31"/>
  <c r="O44" i="31"/>
  <c r="N44" i="31"/>
  <c r="N46" i="31" s="1"/>
  <c r="M44" i="31"/>
  <c r="M46" i="31" s="1"/>
  <c r="L44" i="31"/>
  <c r="L46" i="31" s="1"/>
  <c r="K44" i="31"/>
  <c r="J44" i="31"/>
  <c r="J46" i="31" s="1"/>
  <c r="I44" i="31"/>
  <c r="I46" i="31" s="1"/>
  <c r="H44" i="31"/>
  <c r="G44" i="31"/>
  <c r="F44" i="31"/>
  <c r="F46" i="31" s="1"/>
  <c r="I57" i="31" l="1"/>
  <c r="Y57" i="31"/>
  <c r="Y58" i="31"/>
  <c r="J57" i="31"/>
  <c r="V57" i="31"/>
  <c r="Q57" i="31"/>
  <c r="AC57" i="31"/>
  <c r="E57" i="31"/>
  <c r="L57" i="31"/>
  <c r="T57" i="31"/>
  <c r="AF57" i="31"/>
  <c r="M57" i="31"/>
  <c r="U57" i="31"/>
  <c r="AG57" i="31"/>
  <c r="F57" i="31"/>
  <c r="N57" i="31"/>
  <c r="R58" i="31"/>
  <c r="R57" i="31"/>
  <c r="Z57" i="31"/>
  <c r="AD57" i="31"/>
  <c r="AH57" i="31"/>
  <c r="H46" i="31"/>
  <c r="P46" i="31"/>
  <c r="X46" i="31"/>
  <c r="G46" i="31"/>
  <c r="K46" i="31"/>
  <c r="O46" i="31"/>
  <c r="S46" i="31"/>
  <c r="W46" i="31"/>
  <c r="AA46" i="31"/>
  <c r="AE46" i="31"/>
  <c r="AB46" i="31"/>
  <c r="P29" i="28"/>
  <c r="O33" i="28"/>
  <c r="S30" i="28"/>
  <c r="N19" i="28"/>
  <c r="O9" i="28"/>
  <c r="K52" i="31"/>
  <c r="U52" i="31"/>
  <c r="U58" i="31" s="1"/>
  <c r="Y52" i="31"/>
  <c r="AC52" i="31"/>
  <c r="AC58" i="31" s="1"/>
  <c r="F52" i="31"/>
  <c r="F58" i="31" s="1"/>
  <c r="J52" i="31"/>
  <c r="J58" i="31" s="1"/>
  <c r="R52" i="31"/>
  <c r="V52" i="31"/>
  <c r="V58" i="31" s="1"/>
  <c r="Z52" i="31"/>
  <c r="Z58" i="31" s="1"/>
  <c r="AD52" i="31"/>
  <c r="AD58" i="31" s="1"/>
  <c r="AH52" i="31"/>
  <c r="AH58" i="31" s="1"/>
  <c r="S52" i="31"/>
  <c r="AA52" i="31"/>
  <c r="H52" i="31"/>
  <c r="X52" i="31"/>
  <c r="G52" i="31"/>
  <c r="O52" i="31"/>
  <c r="W52" i="31"/>
  <c r="AE52" i="31"/>
  <c r="E52" i="31"/>
  <c r="E58" i="31" s="1"/>
  <c r="I52" i="31"/>
  <c r="I58" i="31" s="1"/>
  <c r="M52" i="31"/>
  <c r="M58" i="31" s="1"/>
  <c r="N52" i="31"/>
  <c r="N58" i="31" s="1"/>
  <c r="Q52" i="31"/>
  <c r="Q58" i="31" s="1"/>
  <c r="AG52" i="31"/>
  <c r="AG58" i="31" s="1"/>
  <c r="L52" i="31"/>
  <c r="L58" i="31" s="1"/>
  <c r="P52" i="31"/>
  <c r="T52" i="31"/>
  <c r="T58" i="31" s="1"/>
  <c r="AB52" i="31"/>
  <c r="AF52" i="31"/>
  <c r="AF58" i="31" s="1"/>
  <c r="E127" i="3"/>
  <c r="E126" i="3"/>
  <c r="E124" i="3"/>
  <c r="E123" i="3"/>
  <c r="E121" i="3"/>
  <c r="E120" i="3"/>
  <c r="E118" i="3"/>
  <c r="E117" i="3"/>
  <c r="E115" i="3"/>
  <c r="E114" i="3"/>
  <c r="E112" i="3"/>
  <c r="E111" i="3"/>
  <c r="E109" i="3"/>
  <c r="E108" i="3"/>
  <c r="E107" i="3"/>
  <c r="E105" i="3"/>
  <c r="E104" i="3"/>
  <c r="E103" i="3"/>
  <c r="E102" i="3"/>
  <c r="E100" i="3"/>
  <c r="E99" i="3"/>
  <c r="E97" i="3"/>
  <c r="E96" i="3"/>
  <c r="E95" i="3"/>
  <c r="E93" i="3"/>
  <c r="E92" i="3"/>
  <c r="E91" i="3"/>
  <c r="E90" i="3"/>
  <c r="E89" i="3"/>
  <c r="E88" i="3"/>
  <c r="E87" i="3"/>
  <c r="E85" i="3"/>
  <c r="E84" i="3"/>
  <c r="E82" i="3"/>
  <c r="E81" i="3"/>
  <c r="E80" i="3"/>
  <c r="E79" i="3"/>
  <c r="E78" i="3"/>
  <c r="E77" i="3"/>
  <c r="E76" i="3"/>
  <c r="E75" i="3"/>
  <c r="E74" i="3"/>
  <c r="E73" i="3"/>
  <c r="E71" i="3"/>
  <c r="E70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1" i="3"/>
  <c r="E50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6" i="3"/>
  <c r="E25" i="3"/>
  <c r="E20" i="3"/>
  <c r="E21" i="3"/>
  <c r="E22" i="3"/>
  <c r="E23" i="3"/>
  <c r="E19" i="3"/>
  <c r="D130" i="3"/>
  <c r="D13" i="3"/>
  <c r="D27" i="3"/>
  <c r="D52" i="3"/>
  <c r="W57" i="31" l="1"/>
  <c r="W58" i="31"/>
  <c r="AE58" i="31"/>
  <c r="AE57" i="31"/>
  <c r="O58" i="31"/>
  <c r="O57" i="31"/>
  <c r="P57" i="31"/>
  <c r="P58" i="31"/>
  <c r="AA58" i="31"/>
  <c r="AA57" i="31"/>
  <c r="K58" i="31"/>
  <c r="K57" i="31"/>
  <c r="H57" i="31"/>
  <c r="H58" i="31"/>
  <c r="G57" i="31"/>
  <c r="G58" i="31"/>
  <c r="AB57" i="31"/>
  <c r="AB58" i="31"/>
  <c r="S57" i="31"/>
  <c r="S58" i="31"/>
  <c r="X57" i="31"/>
  <c r="X58" i="31"/>
  <c r="Q29" i="28"/>
  <c r="P33" i="28"/>
  <c r="T30" i="28"/>
  <c r="O19" i="28"/>
  <c r="P9" i="28"/>
  <c r="E27" i="3"/>
  <c r="N35" i="28"/>
  <c r="E130" i="3"/>
  <c r="E52" i="3"/>
  <c r="D132" i="3"/>
  <c r="D14" i="3"/>
  <c r="R29" i="28" l="1"/>
  <c r="Q33" i="28"/>
  <c r="U30" i="28"/>
  <c r="Q9" i="28"/>
  <c r="P19" i="28"/>
  <c r="O35" i="28"/>
  <c r="N37" i="28"/>
  <c r="N40" i="28" s="1"/>
  <c r="E54" i="31" s="1"/>
  <c r="E132" i="3"/>
  <c r="S29" i="28" l="1"/>
  <c r="R33" i="28"/>
  <c r="V30" i="28"/>
  <c r="R9" i="28"/>
  <c r="Q19" i="28"/>
  <c r="P35" i="28"/>
  <c r="O37" i="28"/>
  <c r="O40" i="28" s="1"/>
  <c r="F54" i="31" s="1"/>
  <c r="D39" i="21"/>
  <c r="D34" i="21"/>
  <c r="D27" i="21"/>
  <c r="T29" i="28" l="1"/>
  <c r="S33" i="28"/>
  <c r="W30" i="28"/>
  <c r="S9" i="28"/>
  <c r="R19" i="28"/>
  <c r="Q35" i="28"/>
  <c r="P37" i="28"/>
  <c r="P40" i="28" s="1"/>
  <c r="G54" i="31" s="1"/>
  <c r="D20" i="21"/>
  <c r="D41" i="21" s="1"/>
  <c r="U29" i="28" l="1"/>
  <c r="T33" i="28"/>
  <c r="X30" i="28"/>
  <c r="T9" i="28"/>
  <c r="S19" i="28"/>
  <c r="Q37" i="28"/>
  <c r="Q40" i="28" s="1"/>
  <c r="H54" i="31" s="1"/>
  <c r="R35" i="28"/>
  <c r="D134" i="3"/>
  <c r="D42" i="21"/>
  <c r="V29" i="28" l="1"/>
  <c r="U33" i="28"/>
  <c r="Y30" i="28"/>
  <c r="U9" i="28"/>
  <c r="T19" i="28"/>
  <c r="S35" i="28"/>
  <c r="R37" i="28"/>
  <c r="R40" i="28" s="1"/>
  <c r="I54" i="31" s="1"/>
  <c r="W29" i="28" l="1"/>
  <c r="V33" i="28"/>
  <c r="Z30" i="28"/>
  <c r="V9" i="28"/>
  <c r="U19" i="28"/>
  <c r="S37" i="28"/>
  <c r="S40" i="28" s="1"/>
  <c r="J54" i="31" s="1"/>
  <c r="T35" i="28"/>
  <c r="X29" i="28" l="1"/>
  <c r="W33" i="28"/>
  <c r="AA30" i="28"/>
  <c r="W9" i="28"/>
  <c r="V19" i="28"/>
  <c r="U35" i="28"/>
  <c r="T37" i="28"/>
  <c r="T40" i="28" s="1"/>
  <c r="K54" i="31" s="1"/>
  <c r="Y29" i="28" l="1"/>
  <c r="X33" i="28"/>
  <c r="AB30" i="28"/>
  <c r="X9" i="28"/>
  <c r="W19" i="28"/>
  <c r="U37" i="28"/>
  <c r="U40" i="28" s="1"/>
  <c r="L54" i="31" s="1"/>
  <c r="V35" i="28"/>
  <c r="Z29" i="28" l="1"/>
  <c r="Y33" i="28"/>
  <c r="AC30" i="28"/>
  <c r="Y9" i="28"/>
  <c r="X19" i="28"/>
  <c r="V37" i="28"/>
  <c r="V40" i="28" s="1"/>
  <c r="M54" i="31" s="1"/>
  <c r="W35" i="28"/>
  <c r="AA29" i="28" l="1"/>
  <c r="Z33" i="28"/>
  <c r="AD30" i="28"/>
  <c r="Z9" i="28"/>
  <c r="Y19" i="28"/>
  <c r="W37" i="28"/>
  <c r="W40" i="28" s="1"/>
  <c r="N54" i="31" s="1"/>
  <c r="X35" i="28"/>
  <c r="AB29" i="28" l="1"/>
  <c r="AA33" i="28"/>
  <c r="AE30" i="28"/>
  <c r="AA9" i="28"/>
  <c r="Z19" i="28"/>
  <c r="X37" i="28"/>
  <c r="X40" i="28" s="1"/>
  <c r="O54" i="31" s="1"/>
  <c r="Y35" i="28"/>
  <c r="AC29" i="28" l="1"/>
  <c r="AB33" i="28"/>
  <c r="AF30" i="28"/>
  <c r="AB9" i="28"/>
  <c r="AA19" i="28"/>
  <c r="Y37" i="28"/>
  <c r="Y40" i="28" s="1"/>
  <c r="P54" i="31" s="1"/>
  <c r="Z35" i="28"/>
  <c r="AD29" i="28" l="1"/>
  <c r="AC33" i="28"/>
  <c r="AG30" i="28"/>
  <c r="AC9" i="28"/>
  <c r="AB19" i="28"/>
  <c r="Z37" i="28"/>
  <c r="Z40" i="28" s="1"/>
  <c r="Q54" i="31" s="1"/>
  <c r="AA35" i="28"/>
  <c r="AE29" i="28" l="1"/>
  <c r="AD33" i="28"/>
  <c r="AH30" i="28"/>
  <c r="AD9" i="28"/>
  <c r="AC19" i="28"/>
  <c r="AA37" i="28"/>
  <c r="AA40" i="28" s="1"/>
  <c r="R54" i="31" s="1"/>
  <c r="AB35" i="28"/>
  <c r="AF29" i="28" l="1"/>
  <c r="AE33" i="28"/>
  <c r="AI30" i="28"/>
  <c r="AE9" i="28"/>
  <c r="AD19" i="28"/>
  <c r="AB37" i="28"/>
  <c r="AB40" i="28" s="1"/>
  <c r="S54" i="31" s="1"/>
  <c r="AC35" i="28"/>
  <c r="AG29" i="28" l="1"/>
  <c r="AF33" i="28"/>
  <c r="AJ30" i="28"/>
  <c r="AF9" i="28"/>
  <c r="AE19" i="28"/>
  <c r="AC37" i="28"/>
  <c r="AC40" i="28" s="1"/>
  <c r="T54" i="31" s="1"/>
  <c r="AD35" i="28"/>
  <c r="AH29" i="28" l="1"/>
  <c r="AG33" i="28"/>
  <c r="AK30" i="28"/>
  <c r="AG9" i="28"/>
  <c r="AF19" i="28"/>
  <c r="AE35" i="28"/>
  <c r="AD37" i="28"/>
  <c r="AD40" i="28" s="1"/>
  <c r="U54" i="31" s="1"/>
  <c r="AI29" i="28" l="1"/>
  <c r="AH33" i="28"/>
  <c r="AL30" i="28"/>
  <c r="AH9" i="28"/>
  <c r="AG19" i="28"/>
  <c r="AE37" i="28"/>
  <c r="AE40" i="28" s="1"/>
  <c r="V54" i="31" s="1"/>
  <c r="AF35" i="28"/>
  <c r="AJ29" i="28" l="1"/>
  <c r="AI33" i="28"/>
  <c r="AM30" i="28"/>
  <c r="AI9" i="28"/>
  <c r="AH19" i="28"/>
  <c r="AF37" i="28"/>
  <c r="AF40" i="28" s="1"/>
  <c r="W54" i="31" s="1"/>
  <c r="AG35" i="28"/>
  <c r="AK29" i="28" l="1"/>
  <c r="AJ33" i="28"/>
  <c r="AN30" i="28"/>
  <c r="AI19" i="28"/>
  <c r="AJ9" i="28"/>
  <c r="AH35" i="28"/>
  <c r="AG37" i="28"/>
  <c r="AG40" i="28" s="1"/>
  <c r="X54" i="31" s="1"/>
  <c r="AL29" i="28" l="1"/>
  <c r="AK33" i="28"/>
  <c r="AO30" i="28"/>
  <c r="AK9" i="28"/>
  <c r="AJ19" i="28"/>
  <c r="AH37" i="28"/>
  <c r="AH40" i="28" s="1"/>
  <c r="Y54" i="31" s="1"/>
  <c r="AI35" i="28"/>
  <c r="AM29" i="28" l="1"/>
  <c r="AL33" i="28"/>
  <c r="AP30" i="28"/>
  <c r="AL9" i="28"/>
  <c r="AK19" i="28"/>
  <c r="AI37" i="28"/>
  <c r="AI40" i="28" s="1"/>
  <c r="Z54" i="31" s="1"/>
  <c r="AJ35" i="28"/>
  <c r="AN29" i="28" l="1"/>
  <c r="AM33" i="28"/>
  <c r="AQ30" i="28"/>
  <c r="AM9" i="28"/>
  <c r="AL19" i="28"/>
  <c r="AJ37" i="28"/>
  <c r="AJ40" i="28" s="1"/>
  <c r="AA54" i="31" s="1"/>
  <c r="AK35" i="28"/>
  <c r="AO29" i="28" l="1"/>
  <c r="AN33" i="28"/>
  <c r="AN9" i="28"/>
  <c r="AM19" i="28"/>
  <c r="AK37" i="28"/>
  <c r="AK40" i="28" s="1"/>
  <c r="AB54" i="31" s="1"/>
  <c r="AL35" i="28"/>
  <c r="AP29" i="28" l="1"/>
  <c r="AO33" i="28"/>
  <c r="AO9" i="28"/>
  <c r="AN19" i="28"/>
  <c r="AL37" i="28"/>
  <c r="AL40" i="28" s="1"/>
  <c r="AC54" i="31" s="1"/>
  <c r="AM35" i="28"/>
  <c r="AQ29" i="28" l="1"/>
  <c r="AQ33" i="28" s="1"/>
  <c r="AP33" i="28"/>
  <c r="AP9" i="28"/>
  <c r="AO19" i="28"/>
  <c r="AM37" i="28"/>
  <c r="AM40" i="28" s="1"/>
  <c r="AD54" i="31" s="1"/>
  <c r="AN35" i="28"/>
  <c r="AQ9" i="28" l="1"/>
  <c r="AQ19" i="28" s="1"/>
  <c r="AP19" i="28"/>
  <c r="AN37" i="28"/>
  <c r="AN40" i="28" s="1"/>
  <c r="AE54" i="31" s="1"/>
  <c r="AO35" i="28"/>
  <c r="AO37" i="28" l="1"/>
  <c r="AO40" i="28" s="1"/>
  <c r="AF54" i="31" s="1"/>
  <c r="AQ35" i="28"/>
  <c r="AP35" i="28"/>
  <c r="AP37" i="28" l="1"/>
  <c r="AP40" i="28" s="1"/>
  <c r="AG54" i="31" s="1"/>
  <c r="AQ37" i="28"/>
  <c r="AQ40" i="28" s="1"/>
  <c r="AH54" i="31" s="1"/>
  <c r="G40" i="31" l="1"/>
  <c r="G55" i="31" s="1"/>
  <c r="G56" i="31" s="1"/>
  <c r="G61" i="31" s="1"/>
  <c r="K40" i="31"/>
  <c r="K55" i="31" s="1"/>
  <c r="K56" i="31" s="1"/>
  <c r="K61" i="31" s="1"/>
  <c r="O40" i="31"/>
  <c r="O55" i="31" s="1"/>
  <c r="O56" i="31" s="1"/>
  <c r="O61" i="31" s="1"/>
  <c r="S40" i="31"/>
  <c r="S55" i="31" s="1"/>
  <c r="S56" i="31" s="1"/>
  <c r="S61" i="31" s="1"/>
  <c r="W40" i="31"/>
  <c r="W55" i="31" s="1"/>
  <c r="W56" i="31" s="1"/>
  <c r="W61" i="31" s="1"/>
  <c r="AA40" i="31"/>
  <c r="AA55" i="31" s="1"/>
  <c r="AA56" i="31" s="1"/>
  <c r="AA61" i="31" s="1"/>
  <c r="AE40" i="31"/>
  <c r="AE55" i="31" s="1"/>
  <c r="AE56" i="31" s="1"/>
  <c r="AE61" i="31" s="1"/>
  <c r="E40" i="31"/>
  <c r="E55" i="31" s="1"/>
  <c r="E56" i="31" s="1"/>
  <c r="E61" i="31" s="1"/>
  <c r="M40" i="31"/>
  <c r="M55" i="31" s="1"/>
  <c r="M56" i="31" s="1"/>
  <c r="M61" i="31" s="1"/>
  <c r="U40" i="31"/>
  <c r="U55" i="31" s="1"/>
  <c r="U56" i="31" s="1"/>
  <c r="U61" i="31" s="1"/>
  <c r="AC40" i="31"/>
  <c r="AC55" i="31" s="1"/>
  <c r="AC56" i="31" s="1"/>
  <c r="AC61" i="31" s="1"/>
  <c r="Z40" i="31"/>
  <c r="Z55" i="31" s="1"/>
  <c r="Z56" i="31" s="1"/>
  <c r="Z61" i="31" s="1"/>
  <c r="AD40" i="31"/>
  <c r="AD55" i="31" s="1"/>
  <c r="AD56" i="31" s="1"/>
  <c r="AD61" i="31" s="1"/>
  <c r="H40" i="31"/>
  <c r="H55" i="31" s="1"/>
  <c r="H56" i="31" s="1"/>
  <c r="H61" i="31" s="1"/>
  <c r="L40" i="31"/>
  <c r="L55" i="31" s="1"/>
  <c r="L56" i="31" s="1"/>
  <c r="L61" i="31" s="1"/>
  <c r="P40" i="31"/>
  <c r="P55" i="31" s="1"/>
  <c r="P56" i="31" s="1"/>
  <c r="P61" i="31" s="1"/>
  <c r="T40" i="31"/>
  <c r="T55" i="31" s="1"/>
  <c r="T56" i="31" s="1"/>
  <c r="T61" i="31" s="1"/>
  <c r="X40" i="31"/>
  <c r="X55" i="31" s="1"/>
  <c r="X56" i="31" s="1"/>
  <c r="X61" i="31" s="1"/>
  <c r="AB40" i="31"/>
  <c r="AB55" i="31" s="1"/>
  <c r="AB56" i="31" s="1"/>
  <c r="AB61" i="31" s="1"/>
  <c r="AF40" i="31"/>
  <c r="AF55" i="31" s="1"/>
  <c r="AF56" i="31" s="1"/>
  <c r="AF61" i="31" s="1"/>
  <c r="I40" i="31"/>
  <c r="I55" i="31" s="1"/>
  <c r="I56" i="31" s="1"/>
  <c r="I61" i="31" s="1"/>
  <c r="Q40" i="31"/>
  <c r="Q55" i="31" s="1"/>
  <c r="Q56" i="31" s="1"/>
  <c r="Q61" i="31" s="1"/>
  <c r="Y40" i="31"/>
  <c r="Y55" i="31" s="1"/>
  <c r="Y56" i="31" s="1"/>
  <c r="Y61" i="31" s="1"/>
  <c r="AG40" i="31"/>
  <c r="AG55" i="31" s="1"/>
  <c r="AG56" i="31" s="1"/>
  <c r="AG61" i="31" s="1"/>
  <c r="AH40" i="31"/>
  <c r="AH55" i="31" s="1"/>
  <c r="AH56" i="31" s="1"/>
  <c r="AH61" i="31" s="1"/>
  <c r="F40" i="31"/>
  <c r="F55" i="31" s="1"/>
  <c r="F56" i="31" s="1"/>
  <c r="F61" i="31" s="1"/>
  <c r="J40" i="31"/>
  <c r="J55" i="31" s="1"/>
  <c r="J56" i="31" s="1"/>
  <c r="J61" i="31" s="1"/>
  <c r="N40" i="31"/>
  <c r="N55" i="31" s="1"/>
  <c r="N56" i="31" s="1"/>
  <c r="N61" i="31" s="1"/>
  <c r="R40" i="31"/>
  <c r="R55" i="31" s="1"/>
  <c r="R56" i="31" s="1"/>
  <c r="R61" i="31" s="1"/>
  <c r="V40" i="31"/>
  <c r="V55" i="31" s="1"/>
  <c r="V56" i="31" s="1"/>
  <c r="V61" i="31" s="1"/>
  <c r="V60" i="31" l="1"/>
  <c r="V59" i="31"/>
  <c r="J60" i="31"/>
  <c r="J59" i="31"/>
  <c r="Y60" i="31"/>
  <c r="Y59" i="31"/>
  <c r="AB60" i="31"/>
  <c r="AB59" i="31"/>
  <c r="L59" i="31"/>
  <c r="L60" i="31"/>
  <c r="AC60" i="31"/>
  <c r="AC59" i="31"/>
  <c r="AE59" i="31"/>
  <c r="AE60" i="31"/>
  <c r="O59" i="31"/>
  <c r="O60" i="31"/>
  <c r="Q60" i="31"/>
  <c r="Q59" i="31"/>
  <c r="X60" i="31"/>
  <c r="X59" i="31"/>
  <c r="H59" i="31"/>
  <c r="H60" i="31"/>
  <c r="U59" i="31"/>
  <c r="U60" i="31"/>
  <c r="AA59" i="31"/>
  <c r="AA60" i="31"/>
  <c r="K59" i="31"/>
  <c r="K60" i="31"/>
  <c r="AH60" i="31"/>
  <c r="AH59" i="31"/>
  <c r="I60" i="31"/>
  <c r="I59" i="31"/>
  <c r="T59" i="31"/>
  <c r="T60" i="31"/>
  <c r="AD60" i="31"/>
  <c r="AD59" i="31"/>
  <c r="M59" i="31"/>
  <c r="M60" i="31"/>
  <c r="W59" i="31"/>
  <c r="W60" i="31"/>
  <c r="G59" i="31"/>
  <c r="G60" i="31"/>
  <c r="R60" i="31"/>
  <c r="R59" i="31"/>
  <c r="N60" i="31"/>
  <c r="N59" i="31"/>
  <c r="AG60" i="31"/>
  <c r="AG59" i="31"/>
  <c r="AF59" i="31"/>
  <c r="AF60" i="31"/>
  <c r="P59" i="31"/>
  <c r="P60" i="31"/>
  <c r="Z60" i="31"/>
  <c r="Z59" i="31"/>
  <c r="E59" i="31"/>
  <c r="E60" i="31"/>
  <c r="S59" i="31"/>
  <c r="S60" i="31"/>
  <c r="F60" i="31"/>
  <c r="F59" i="31"/>
</calcChain>
</file>

<file path=xl/sharedStrings.xml><?xml version="1.0" encoding="utf-8"?>
<sst xmlns="http://schemas.openxmlformats.org/spreadsheetml/2006/main" count="317" uniqueCount="252">
  <si>
    <t>2022 SUPPORTIVE HOUSING DEVELOPMENT APPLICATION</t>
  </si>
  <si>
    <t xml:space="preserve">SOURCES OF FUNDING </t>
  </si>
  <si>
    <t>Cell Color Codes</t>
  </si>
  <si>
    <t>Applicant fill in cell</t>
  </si>
  <si>
    <t>Project Name:</t>
  </si>
  <si>
    <t>Application Date:</t>
  </si>
  <si>
    <t>Formula</t>
  </si>
  <si>
    <t>Budget Notes</t>
  </si>
  <si>
    <t>Total Amount</t>
  </si>
  <si>
    <t>Source of Funds</t>
  </si>
  <si>
    <t>Anticipated or Firm Commitment Date</t>
  </si>
  <si>
    <r>
      <t xml:space="preserve">BUDGET NOTES
</t>
    </r>
    <r>
      <rPr>
        <b/>
        <sz val="12"/>
        <color theme="1"/>
        <rFont val="Arial"/>
        <family val="2"/>
      </rPr>
      <t>Provide</t>
    </r>
    <r>
      <rPr>
        <b/>
        <sz val="14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details on the anticipated funding in the boxes below.
Limit response to space provided.</t>
    </r>
  </si>
  <si>
    <t>use M/D/YY format</t>
  </si>
  <si>
    <t>HSD FUNDS</t>
  </si>
  <si>
    <t>Number of Units for individuals with SPMI</t>
  </si>
  <si>
    <t>HSD Supportive Housing Funds</t>
  </si>
  <si>
    <t>TOTAL</t>
  </si>
  <si>
    <t>AMT PER UNIT</t>
  </si>
  <si>
    <t>Grants &amp; Equity</t>
  </si>
  <si>
    <t>Total Grants &amp; Equity</t>
  </si>
  <si>
    <t>LOANS</t>
  </si>
  <si>
    <t>Total Loans</t>
  </si>
  <si>
    <r>
      <t>APPLICANT  CONTRIBUTIONS</t>
    </r>
    <r>
      <rPr>
        <sz val="14"/>
        <rFont val="Arial"/>
        <family val="2"/>
      </rPr>
      <t xml:space="preserve"> </t>
    </r>
  </si>
  <si>
    <t>Cash</t>
  </si>
  <si>
    <t>Deferred Development Fee</t>
  </si>
  <si>
    <t>Total Applicant Contribution</t>
  </si>
  <si>
    <r>
      <t>OTHER:</t>
    </r>
    <r>
      <rPr>
        <sz val="14"/>
        <rFont val="Arial"/>
        <family val="2"/>
      </rPr>
      <t xml:space="preserve">  </t>
    </r>
  </si>
  <si>
    <t>Total Other Funds</t>
  </si>
  <si>
    <t xml:space="preserve">    </t>
  </si>
  <si>
    <t>TOTAL FUND SOURCES</t>
  </si>
  <si>
    <t>Surplus or Gap</t>
  </si>
  <si>
    <t>(Note: Total Fund Sources must match "Total Project Cost" from Uses of Funding page.)</t>
  </si>
  <si>
    <t>April 2022</t>
  </si>
  <si>
    <t>Approved by OR DOJ on 4/28/22</t>
  </si>
  <si>
    <t>HELP</t>
  </si>
  <si>
    <t>LI Weatherization Program</t>
  </si>
  <si>
    <t>ORR</t>
  </si>
  <si>
    <t>GHAP</t>
  </si>
  <si>
    <t>Preservation</t>
  </si>
  <si>
    <t>Trust Fund</t>
  </si>
  <si>
    <t>USES OF FUNDS</t>
  </si>
  <si>
    <t>Total Number of Units:</t>
  </si>
  <si>
    <t># of Units for MH Housing (HSD funded)</t>
  </si>
  <si>
    <t>Square Footage</t>
  </si>
  <si>
    <t>Residential Unit Square Footage:</t>
  </si>
  <si>
    <t>Residential Common Areas:</t>
  </si>
  <si>
    <t>Commercial/other</t>
  </si>
  <si>
    <t>Total Residential Square Footage:</t>
  </si>
  <si>
    <t>Total Square Footage:</t>
  </si>
  <si>
    <t xml:space="preserve">Total Costs
</t>
  </si>
  <si>
    <t>Acquisition Costs</t>
  </si>
  <si>
    <t>Total Costs</t>
  </si>
  <si>
    <t>Cost per Unit</t>
  </si>
  <si>
    <t>Funding Source</t>
  </si>
  <si>
    <r>
      <t xml:space="preserve">Budget Notes
</t>
    </r>
    <r>
      <rPr>
        <b/>
        <sz val="12"/>
        <color theme="1"/>
        <rFont val="Arial"/>
        <family val="2"/>
      </rPr>
      <t>Explain how funds will be used.
Limit response to space provided.</t>
    </r>
  </si>
  <si>
    <t>Purchase Price:</t>
  </si>
  <si>
    <t xml:space="preserve">      Land</t>
  </si>
  <si>
    <t xml:space="preserve">      Improvements</t>
  </si>
  <si>
    <t>Liens and Other Taxes</t>
  </si>
  <si>
    <t>Closing/Recording</t>
  </si>
  <si>
    <t>Extension Fees</t>
  </si>
  <si>
    <t xml:space="preserve">Other (list below): </t>
  </si>
  <si>
    <t>Acquisition Costs Subtotal:</t>
  </si>
  <si>
    <t>Construction Costs</t>
  </si>
  <si>
    <t>Off-site Work</t>
  </si>
  <si>
    <t>On-site Work</t>
  </si>
  <si>
    <t>Hazardous Materials Abatement</t>
  </si>
  <si>
    <t>Demolition</t>
  </si>
  <si>
    <t>Residential Building</t>
  </si>
  <si>
    <t>Commercial Space/Building</t>
  </si>
  <si>
    <t xml:space="preserve">Common Use Facilities                 </t>
  </si>
  <si>
    <t>Fixtures, Furnishings &amp; Equipment (FFE)</t>
  </si>
  <si>
    <t>Internet Wiring &amp; Equipment</t>
  </si>
  <si>
    <t>Landscaping</t>
  </si>
  <si>
    <t>Elevator</t>
  </si>
  <si>
    <t>Laundry Facilities</t>
  </si>
  <si>
    <t>Storage/Garages</t>
  </si>
  <si>
    <t>Builder's Risk Insurance</t>
  </si>
  <si>
    <t>Performance Bond</t>
  </si>
  <si>
    <t>3rd Party Const. Management</t>
  </si>
  <si>
    <t>Contingency</t>
  </si>
  <si>
    <t>General Conditions</t>
  </si>
  <si>
    <t>Contractor Overhead</t>
  </si>
  <si>
    <t>Contractor Profit</t>
  </si>
  <si>
    <t>Construction Costs Subtotal:</t>
  </si>
  <si>
    <t>Development Costs</t>
  </si>
  <si>
    <t>Land Use Approvals</t>
  </si>
  <si>
    <t>Building Permits/Fees</t>
  </si>
  <si>
    <t>System Development Charges</t>
  </si>
  <si>
    <t>Market Study</t>
  </si>
  <si>
    <t>Environmental Report</t>
  </si>
  <si>
    <t>Lead Based Paint Report</t>
  </si>
  <si>
    <t>Asbestos Report</t>
  </si>
  <si>
    <t>Soils Report (Geotechnical)</t>
  </si>
  <si>
    <t>Survey</t>
  </si>
  <si>
    <t xml:space="preserve">Capital Needs Assessment </t>
  </si>
  <si>
    <t>Marketing/Advertising</t>
  </si>
  <si>
    <t>Insurance</t>
  </si>
  <si>
    <t>OHCS Fees</t>
  </si>
  <si>
    <t xml:space="preserve">OHCS Const. Inspection </t>
  </si>
  <si>
    <t>OHCS Constr. Analyst</t>
  </si>
  <si>
    <t>General Fees</t>
  </si>
  <si>
    <t>Architectural</t>
  </si>
  <si>
    <t>SPD Architectural Review Fee</t>
  </si>
  <si>
    <t>Engineering</t>
  </si>
  <si>
    <t>Legal/Accounting</t>
  </si>
  <si>
    <t>Cost Certification</t>
  </si>
  <si>
    <t>Appraisals</t>
  </si>
  <si>
    <t>Special Inspections/Testing</t>
  </si>
  <si>
    <t>Developer Fee</t>
  </si>
  <si>
    <t>Consultant Fee</t>
  </si>
  <si>
    <t>Rate Lock Fee</t>
  </si>
  <si>
    <t>Construction Loan Costs/Fees</t>
  </si>
  <si>
    <t>Lender Inspection Fees</t>
  </si>
  <si>
    <t>Lender Title Insurance</t>
  </si>
  <si>
    <t>Lender Legal Fees</t>
  </si>
  <si>
    <t>Loan Fees</t>
  </si>
  <si>
    <t>Loan Closing Fees</t>
  </si>
  <si>
    <t>Property Taxes (Constr Period)</t>
  </si>
  <si>
    <t>Bridge Loan Fees</t>
  </si>
  <si>
    <t>Bridge Loan Legal</t>
  </si>
  <si>
    <t>Bridge Loan Trustee</t>
  </si>
  <si>
    <t>Bridge Loan Underwriting</t>
  </si>
  <si>
    <t>Permanent Loan Fees</t>
  </si>
  <si>
    <t xml:space="preserve">Perm. Loan Fee </t>
  </si>
  <si>
    <t>Perm. Loan Closing Fees</t>
  </si>
  <si>
    <t>Tax Credit Fees</t>
  </si>
  <si>
    <t>Tax Credit Fee</t>
  </si>
  <si>
    <t>Tax Credit Syndication Fee</t>
  </si>
  <si>
    <t>Tax Credit Cost Certification</t>
  </si>
  <si>
    <t>Tax Credit Legal/Advisor Fee</t>
  </si>
  <si>
    <t>Bond Issuance Fees</t>
  </si>
  <si>
    <t xml:space="preserve">Cost of Bond Issuance </t>
  </si>
  <si>
    <t>Negative Arbitrage (1.50%)</t>
  </si>
  <si>
    <t>Bond Cost Certification</t>
  </si>
  <si>
    <t>Interest</t>
  </si>
  <si>
    <t>Construction Period</t>
  </si>
  <si>
    <t>Construction Bridge Loan</t>
  </si>
  <si>
    <t>Development Contingency</t>
  </si>
  <si>
    <t>Contingency Escrow Account (3%)</t>
  </si>
  <si>
    <t>Lease Up / Tenant Relocation</t>
  </si>
  <si>
    <t>Lease Up</t>
  </si>
  <si>
    <t>Tenant Relocation</t>
  </si>
  <si>
    <t>Reserves/Cash Accounts</t>
  </si>
  <si>
    <t>Operating Reserve</t>
  </si>
  <si>
    <t>Deposit to Replacement Reserves</t>
  </si>
  <si>
    <t>Development Costs Subtotal:</t>
  </si>
  <si>
    <t>TOTAL PROJECT COST</t>
  </si>
  <si>
    <t xml:space="preserve">Surplus or Gap </t>
  </si>
  <si>
    <t>set aside</t>
  </si>
  <si>
    <t>20 / 50</t>
  </si>
  <si>
    <t>40 / 60</t>
  </si>
  <si>
    <t>Description</t>
  </si>
  <si>
    <t>**Please Note: Start up expenses are for the first 2 months of operations</t>
  </si>
  <si>
    <t>Salaries</t>
  </si>
  <si>
    <t>Training / Consultant Fees</t>
  </si>
  <si>
    <t>Staff Recruitment</t>
  </si>
  <si>
    <t>Furniture &amp; Furnishings</t>
  </si>
  <si>
    <t xml:space="preserve">Other </t>
  </si>
  <si>
    <t xml:space="preserve">TOTAL START UP COSTS </t>
  </si>
  <si>
    <t>INCOME BUDGET</t>
  </si>
  <si>
    <t>Project Name</t>
  </si>
  <si>
    <t>Income Inflation Rate</t>
  </si>
  <si>
    <t>Unit Size (# of BR)</t>
  </si>
  <si>
    <t>Unit Type (renter or mgr)</t>
  </si>
  <si>
    <t># of Baths</t>
  </si>
  <si>
    <t>Square Feet / Unit</t>
  </si>
  <si>
    <t>Gross Monthly Rent Per Unit</t>
  </si>
  <si>
    <t>Tenant Paid Utility Allow</t>
  </si>
  <si>
    <t>Net Monthly Rent Per Unit</t>
  </si>
  <si>
    <t># of Units</t>
  </si>
  <si>
    <t>YEARS:</t>
  </si>
  <si>
    <r>
      <rPr>
        <b/>
        <sz val="14"/>
        <color theme="1"/>
        <rFont val="Arial"/>
        <family val="2"/>
      </rPr>
      <t>Budget Notes</t>
    </r>
    <r>
      <rPr>
        <b/>
        <sz val="12"/>
        <color theme="1"/>
        <rFont val="Arial"/>
        <family val="2"/>
      </rPr>
      <t xml:space="preserve">
Explain how amounts were determined.
Limit response to space provided. </t>
    </r>
  </si>
  <si>
    <t>-</t>
  </si>
  <si>
    <t>=</t>
  </si>
  <si>
    <t>X 12</t>
  </si>
  <si>
    <t>NOTE: Studio Apt = 0 BR size</t>
  </si>
  <si>
    <t>Service Income</t>
  </si>
  <si>
    <t>Other Revenue:</t>
  </si>
  <si>
    <t>Laundry</t>
  </si>
  <si>
    <t>Garage/Parking</t>
  </si>
  <si>
    <t>Deposits on Turnover</t>
  </si>
  <si>
    <t>Interest Income</t>
  </si>
  <si>
    <t>Application Fees</t>
  </si>
  <si>
    <t>Other (list below):</t>
  </si>
  <si>
    <t>Subtotal other income</t>
  </si>
  <si>
    <t>Gross Income</t>
  </si>
  <si>
    <t>Vacancy Rate</t>
  </si>
  <si>
    <t>Explain how rate was determined in BUDGET NOTES</t>
  </si>
  <si>
    <t>Effective Gross Income</t>
  </si>
  <si>
    <t>EXPENSES BUDGET</t>
  </si>
  <si>
    <t>Expense Inflation Rate</t>
  </si>
  <si>
    <t>Years:</t>
  </si>
  <si>
    <r>
      <rPr>
        <b/>
        <sz val="14"/>
        <color theme="1"/>
        <rFont val="Arial"/>
        <family val="2"/>
      </rPr>
      <t>Budget Notes</t>
    </r>
    <r>
      <rPr>
        <b/>
        <sz val="12"/>
        <color theme="1"/>
        <rFont val="Arial"/>
        <family val="2"/>
      </rPr>
      <t xml:space="preserve">
Explain how amounts were determined, other relevant details.
Limit response to space provided.</t>
    </r>
  </si>
  <si>
    <t>Annual Operating Expenses</t>
  </si>
  <si>
    <t xml:space="preserve">Insurance         </t>
  </si>
  <si>
    <t>Utilities:(common areas)</t>
  </si>
  <si>
    <t xml:space="preserve">Gas/Oil        </t>
  </si>
  <si>
    <t xml:space="preserve">Electric         </t>
  </si>
  <si>
    <t>Water &amp; Sewer</t>
  </si>
  <si>
    <t>Garbage Removal</t>
  </si>
  <si>
    <t>Cable TV</t>
  </si>
  <si>
    <t>Repairs &amp; Maintenance</t>
  </si>
  <si>
    <t>Landscape Maintenance</t>
  </si>
  <si>
    <t>Replacement Reserve</t>
  </si>
  <si>
    <t>Property Management:</t>
  </si>
  <si>
    <t xml:space="preserve">On-site             </t>
  </si>
  <si>
    <t>Contracted (Off-Site)</t>
  </si>
  <si>
    <t>Professional Services:</t>
  </si>
  <si>
    <t>Resident Services</t>
  </si>
  <si>
    <t>Case Management</t>
  </si>
  <si>
    <t xml:space="preserve">Legal             </t>
  </si>
  <si>
    <t>Accounting</t>
  </si>
  <si>
    <t>Compliance Monitoring Fees</t>
  </si>
  <si>
    <t>Office &amp; Administration</t>
  </si>
  <si>
    <t>Advertising/Marketing &amp; Promotion</t>
  </si>
  <si>
    <t xml:space="preserve">Unit Turnover           </t>
  </si>
  <si>
    <t>Taxes(non-real estate)</t>
  </si>
  <si>
    <t>Real Estate Taxes</t>
  </si>
  <si>
    <t>Payroll Taxes</t>
  </si>
  <si>
    <t>Internet Connection Fee</t>
  </si>
  <si>
    <t>Other: (list below)</t>
  </si>
  <si>
    <t>Total Annual Operating Expenses:</t>
  </si>
  <si>
    <t>Permanent Loans</t>
  </si>
  <si>
    <t>rate</t>
  </si>
  <si>
    <t>years</t>
  </si>
  <si>
    <t>amount</t>
  </si>
  <si>
    <t>Subtotal Perm Loans</t>
  </si>
  <si>
    <t>Other Loan &amp; Deferred Fees</t>
  </si>
  <si>
    <t>Subtotal Other Loan &amp; Fees</t>
  </si>
  <si>
    <t xml:space="preserve">     Effective Gross Income:</t>
  </si>
  <si>
    <t xml:space="preserve">     Total Annual Operating Expenses:</t>
  </si>
  <si>
    <t xml:space="preserve">     Net Operating Income:</t>
  </si>
  <si>
    <t xml:space="preserve">     Primary Debt Service</t>
  </si>
  <si>
    <t xml:space="preserve">     Total Debt Service</t>
  </si>
  <si>
    <t xml:space="preserve">          Cash Flow Per Year Primary:</t>
  </si>
  <si>
    <t xml:space="preserve">          Cash Flow Per Year Total:</t>
  </si>
  <si>
    <t>DCR</t>
  </si>
  <si>
    <t>Appliances</t>
  </si>
  <si>
    <t>START-UP COSTS</t>
  </si>
  <si>
    <t>Utilities &amp; Utility Hook Up Fees</t>
  </si>
  <si>
    <t>Upfront Personnel Costs</t>
  </si>
  <si>
    <t>Facility Costs</t>
  </si>
  <si>
    <t>Lease Payments</t>
  </si>
  <si>
    <t>Mortgage Payments</t>
  </si>
  <si>
    <t>Insurance Premiums</t>
  </si>
  <si>
    <t>Office Supplies and Furnishings</t>
  </si>
  <si>
    <t xml:space="preserve">Office supplies </t>
  </si>
  <si>
    <t>Equipment</t>
  </si>
  <si>
    <t>Specialized Equipment</t>
  </si>
  <si>
    <t>Vehicles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</si>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</sst>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0.0%"/>
    <numFmt numFmtId="166" formatCode="&quot;$&quot;#,##0"/>
    <numFmt numFmtId="167" formatCode="&quot;$&quot;#,##0.00"/>
    <numFmt numFmtId="168" formatCode="_(* #,##0_);_(* \(#,##0\);_(* &quot;-&quot;??_);_(@_)"/>
    <numFmt numFmtId="169" formatCode="[$-409]mmm\-yy;@"/>
    <numFmt numFmtId="170" formatCode="[$-409]d\-mmm\-yy;@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gency FB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sz val="10"/>
      <name val="Calibri"/>
      <family val="1"/>
      <scheme val="minor"/>
    </font>
    <font>
      <sz val="10"/>
      <name val="MS Sans Serif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3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12" fillId="0" borderId="0">
      <alignment vertical="top"/>
    </xf>
    <xf numFmtId="1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5" fillId="7" borderId="0" applyNumberFormat="0" applyBorder="0" applyAlignment="0" applyProtection="0"/>
    <xf numFmtId="0" fontId="14" fillId="3" borderId="1" applyNumberFormat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5" fillId="2" borderId="1" applyNumberFormat="0" applyAlignment="0" applyProtection="0"/>
    <xf numFmtId="0" fontId="16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  <xf numFmtId="0" fontId="3" fillId="0" borderId="0">
      <alignment vertical="top"/>
    </xf>
    <xf numFmtId="9" fontId="2" fillId="0" borderId="0" applyFont="0" applyFill="0" applyBorder="0" applyAlignment="0" applyProtection="0"/>
  </cellStyleXfs>
  <cellXfs count="354">
    <xf numFmtId="0" fontId="0" fillId="0" borderId="0" xfId="0"/>
    <xf numFmtId="0" fontId="6" fillId="0" borderId="0" xfId="0" applyFont="1" applyBorder="1"/>
    <xf numFmtId="0" fontId="6" fillId="0" borderId="0" xfId="0" applyFont="1" applyFill="1" applyBorder="1" applyAlignment="1"/>
    <xf numFmtId="0" fontId="8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5" fontId="4" fillId="0" borderId="0" xfId="3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Border="1" applyAlignment="1">
      <alignment horizontal="center"/>
    </xf>
    <xf numFmtId="0" fontId="6" fillId="8" borderId="0" xfId="0" applyFont="1" applyFill="1" applyBorder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166" fontId="20" fillId="0" borderId="0" xfId="1" applyNumberFormat="1" applyFont="1" applyFill="1" applyBorder="1" applyAlignment="1" applyProtection="1">
      <alignment horizontal="center"/>
    </xf>
    <xf numFmtId="166" fontId="20" fillId="0" borderId="0" xfId="0" applyNumberFormat="1" applyFont="1" applyFill="1" applyBorder="1" applyAlignment="1" applyProtection="1">
      <alignment horizontal="center"/>
    </xf>
    <xf numFmtId="166" fontId="18" fillId="0" borderId="0" xfId="0" applyNumberFormat="1" applyFont="1" applyFill="1" applyBorder="1" applyAlignment="1" applyProtection="1">
      <alignment horizontal="center"/>
    </xf>
    <xf numFmtId="5" fontId="18" fillId="0" borderId="0" xfId="3" applyFont="1" applyFill="1" applyBorder="1" applyAlignment="1" applyProtection="1">
      <alignment horizontal="center"/>
    </xf>
    <xf numFmtId="37" fontId="20" fillId="0" borderId="0" xfId="2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/>
    <xf numFmtId="0" fontId="20" fillId="0" borderId="0" xfId="0" applyFont="1" applyFill="1" applyBorder="1" applyAlignment="1" applyProtection="1"/>
    <xf numFmtId="0" fontId="2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/>
    <xf numFmtId="49" fontId="8" fillId="0" borderId="0" xfId="0" applyNumberFormat="1" applyFont="1" applyFill="1" applyBorder="1" applyAlignment="1" applyProtection="1"/>
    <xf numFmtId="3" fontId="7" fillId="0" borderId="0" xfId="2" applyFont="1" applyFill="1" applyBorder="1" applyAlignment="1" applyProtection="1"/>
    <xf numFmtId="0" fontId="21" fillId="0" borderId="0" xfId="0" applyFont="1" applyBorder="1" applyAlignment="1" applyProtection="1">
      <alignment horizontal="left" vertical="center"/>
    </xf>
    <xf numFmtId="0" fontId="21" fillId="5" borderId="4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right"/>
    </xf>
    <xf numFmtId="0" fontId="20" fillId="0" borderId="0" xfId="0" applyFont="1" applyBorder="1"/>
    <xf numFmtId="0" fontId="21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center" vertical="center" wrapText="1"/>
    </xf>
    <xf numFmtId="166" fontId="20" fillId="4" borderId="4" xfId="2" applyNumberFormat="1" applyFont="1" applyFill="1" applyBorder="1" applyAlignment="1" applyProtection="1">
      <alignment horizontal="center"/>
      <protection locked="0"/>
    </xf>
    <xf numFmtId="166" fontId="13" fillId="0" borderId="0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Border="1" applyAlignment="1">
      <alignment horizontal="left" indent="1"/>
    </xf>
    <xf numFmtId="0" fontId="20" fillId="0" borderId="4" xfId="0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0" fillId="0" borderId="0" xfId="0" applyFont="1" applyBorder="1" applyAlignment="1" applyProtection="1">
      <alignment horizontal="left"/>
    </xf>
    <xf numFmtId="0" fontId="1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 applyProtection="1">
      <alignment horizontal="left" indent="2"/>
      <protection locked="0"/>
    </xf>
    <xf numFmtId="49" fontId="20" fillId="0" borderId="0" xfId="0" applyNumberFormat="1" applyFont="1" applyFill="1" applyBorder="1" applyAlignment="1" applyProtection="1">
      <alignment horizontal="left" indent="2"/>
      <protection locked="0"/>
    </xf>
    <xf numFmtId="0" fontId="20" fillId="0" borderId="0" xfId="0" applyFont="1" applyFill="1" applyBorder="1" applyAlignment="1" applyProtection="1">
      <alignment horizontal="left" indent="2"/>
    </xf>
    <xf numFmtId="0" fontId="18" fillId="0" borderId="0" xfId="0" applyFont="1" applyFill="1" applyBorder="1" applyAlignment="1" applyProtection="1"/>
    <xf numFmtId="0" fontId="18" fillId="9" borderId="4" xfId="0" applyFont="1" applyFill="1" applyBorder="1" applyAlignment="1" applyProtection="1">
      <alignment horizontal="left" indent="1"/>
    </xf>
    <xf numFmtId="166" fontId="18" fillId="9" borderId="4" xfId="1" applyNumberFormat="1" applyFont="1" applyFill="1" applyBorder="1" applyAlignment="1" applyProtection="1">
      <alignment horizontal="center"/>
    </xf>
    <xf numFmtId="6" fontId="10" fillId="9" borderId="4" xfId="2" applyNumberFormat="1" applyFont="1" applyFill="1" applyBorder="1" applyAlignment="1" applyProtection="1">
      <alignment horizontal="center"/>
    </xf>
    <xf numFmtId="166" fontId="10" fillId="9" borderId="4" xfId="2" applyNumberFormat="1" applyFont="1" applyFill="1" applyBorder="1" applyAlignment="1" applyProtection="1">
      <alignment horizontal="center"/>
    </xf>
    <xf numFmtId="0" fontId="20" fillId="0" borderId="0" xfId="0" applyFont="1"/>
    <xf numFmtId="0" fontId="10" fillId="0" borderId="0" xfId="0" applyFont="1"/>
    <xf numFmtId="0" fontId="10" fillId="5" borderId="4" xfId="0" applyFont="1" applyFill="1" applyBorder="1" applyAlignment="1">
      <alignment horizontal="center"/>
    </xf>
    <xf numFmtId="168" fontId="20" fillId="10" borderId="4" xfId="1" applyNumberFormat="1" applyFont="1" applyFill="1" applyBorder="1"/>
    <xf numFmtId="168" fontId="20" fillId="0" borderId="0" xfId="1" applyNumberFormat="1" applyFont="1"/>
    <xf numFmtId="1" fontId="20" fillId="0" borderId="0" xfId="0" applyNumberFormat="1" applyFont="1"/>
    <xf numFmtId="165" fontId="20" fillId="0" borderId="0" xfId="20" applyNumberFormat="1" applyFont="1"/>
    <xf numFmtId="0" fontId="13" fillId="0" borderId="0" xfId="14" applyFont="1" applyAlignment="1">
      <alignment horizontal="right"/>
    </xf>
    <xf numFmtId="6" fontId="18" fillId="0" borderId="0" xfId="14" applyNumberFormat="1" applyFont="1" applyAlignment="1">
      <alignment horizontal="right"/>
    </xf>
    <xf numFmtId="0" fontId="20" fillId="0" borderId="0" xfId="0" applyFont="1" applyAlignment="1"/>
    <xf numFmtId="0" fontId="20" fillId="0" borderId="0" xfId="0" applyFont="1" applyAlignment="1">
      <alignment horizontal="center" wrapText="1"/>
    </xf>
    <xf numFmtId="9" fontId="20" fillId="9" borderId="4" xfId="20" applyFont="1" applyFill="1" applyBorder="1"/>
    <xf numFmtId="0" fontId="19" fillId="0" borderId="0" xfId="0" applyFont="1"/>
    <xf numFmtId="0" fontId="7" fillId="0" borderId="0" xfId="0" applyFont="1" applyFill="1" applyBorder="1" applyAlignment="1">
      <alignment wrapText="1"/>
    </xf>
    <xf numFmtId="3" fontId="20" fillId="4" borderId="4" xfId="2" applyFont="1" applyFill="1" applyBorder="1" applyAlignment="1" applyProtection="1">
      <alignment horizontal="center"/>
      <protection locked="0"/>
    </xf>
    <xf numFmtId="3" fontId="20" fillId="9" borderId="4" xfId="2" applyFont="1" applyFill="1" applyBorder="1" applyAlignment="1" applyProtection="1">
      <alignment horizontal="center" vertical="center"/>
    </xf>
    <xf numFmtId="3" fontId="20" fillId="9" borderId="4" xfId="2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20" fillId="0" borderId="0" xfId="0" applyFont="1" applyAlignment="1">
      <alignment horizontal="right"/>
    </xf>
    <xf numFmtId="0" fontId="19" fillId="5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169" fontId="1" fillId="0" borderId="0" xfId="2" quotePrefix="1" applyNumberFormat="1" applyFont="1" applyFill="1" applyBorder="1" applyAlignment="1" applyProtection="1">
      <alignment horizontal="right"/>
    </xf>
    <xf numFmtId="0" fontId="20" fillId="10" borderId="4" xfId="0" applyFont="1" applyFill="1" applyBorder="1" applyAlignment="1" applyProtection="1"/>
    <xf numFmtId="0" fontId="20" fillId="9" borderId="4" xfId="0" applyFont="1" applyFill="1" applyBorder="1" applyAlignment="1">
      <alignment horizontal="left"/>
    </xf>
    <xf numFmtId="0" fontId="21" fillId="0" borderId="0" xfId="0" applyFont="1" applyFill="1" applyBorder="1" applyAlignment="1" applyProtection="1"/>
    <xf numFmtId="3" fontId="21" fillId="0" borderId="0" xfId="0" applyNumberFormat="1" applyFont="1" applyFill="1" applyBorder="1" applyAlignment="1" applyProtection="1"/>
    <xf numFmtId="166" fontId="21" fillId="0" borderId="0" xfId="0" applyNumberFormat="1" applyFont="1" applyFill="1" applyBorder="1" applyAlignment="1" applyProtection="1"/>
    <xf numFmtId="0" fontId="18" fillId="0" borderId="4" xfId="0" applyFont="1" applyFill="1" applyBorder="1" applyAlignment="1" applyProtection="1">
      <alignment horizontal="left" indent="1"/>
    </xf>
    <xf numFmtId="166" fontId="20" fillId="10" borderId="4" xfId="0" applyNumberFormat="1" applyFont="1" applyFill="1" applyBorder="1" applyAlignment="1" applyProtection="1"/>
    <xf numFmtId="0" fontId="20" fillId="6" borderId="4" xfId="0" applyFont="1" applyFill="1" applyBorder="1" applyAlignment="1" applyProtection="1">
      <alignment horizontal="left" indent="1"/>
      <protection locked="0"/>
    </xf>
    <xf numFmtId="0" fontId="20" fillId="0" borderId="4" xfId="0" applyFont="1" applyFill="1" applyBorder="1" applyAlignment="1" applyProtection="1">
      <alignment horizontal="left" indent="1"/>
    </xf>
    <xf numFmtId="0" fontId="20" fillId="4" borderId="4" xfId="0" applyFont="1" applyFill="1" applyBorder="1" applyAlignment="1" applyProtection="1">
      <alignment horizontal="left" indent="1"/>
      <protection locked="0"/>
    </xf>
    <xf numFmtId="0" fontId="20" fillId="0" borderId="2" xfId="0" applyFont="1" applyFill="1" applyBorder="1" applyAlignment="1" applyProtection="1">
      <alignment horizontal="left" indent="1"/>
    </xf>
    <xf numFmtId="0" fontId="20" fillId="0" borderId="4" xfId="0" applyFont="1" applyFill="1" applyBorder="1" applyAlignment="1" applyProtection="1">
      <alignment horizontal="left" vertical="top" indent="1"/>
    </xf>
    <xf numFmtId="49" fontId="8" fillId="0" borderId="0" xfId="0" applyNumberFormat="1" applyFont="1" applyFill="1" applyBorder="1" applyAlignment="1" applyProtection="1">
      <alignment horizontal="left"/>
    </xf>
    <xf numFmtId="0" fontId="20" fillId="0" borderId="4" xfId="0" applyFont="1" applyBorder="1" applyAlignment="1" applyProtection="1">
      <alignment horizontal="left" indent="1"/>
    </xf>
    <xf numFmtId="0" fontId="20" fillId="4" borderId="4" xfId="0" applyFont="1" applyFill="1" applyBorder="1" applyAlignment="1" applyProtection="1">
      <alignment horizontal="left" vertical="center" indent="1"/>
      <protection locked="0"/>
    </xf>
    <xf numFmtId="49" fontId="20" fillId="4" borderId="4" xfId="0" applyNumberFormat="1" applyFont="1" applyFill="1" applyBorder="1" applyAlignment="1" applyProtection="1">
      <alignment horizontal="left" indent="1"/>
      <protection locked="0"/>
    </xf>
    <xf numFmtId="0" fontId="3" fillId="0" borderId="0" xfId="0" applyFont="1" applyFill="1" applyBorder="1" applyAlignment="1">
      <alignment horizontal="center"/>
    </xf>
    <xf numFmtId="5" fontId="20" fillId="9" borderId="4" xfId="1" applyNumberFormat="1" applyFont="1" applyFill="1" applyBorder="1"/>
    <xf numFmtId="166" fontId="20" fillId="9" borderId="4" xfId="1" applyNumberFormat="1" applyFont="1" applyFill="1" applyBorder="1"/>
    <xf numFmtId="166" fontId="20" fillId="9" borderId="2" xfId="1" applyNumberFormat="1" applyFont="1" applyFill="1" applyBorder="1"/>
    <xf numFmtId="5" fontId="20" fillId="9" borderId="2" xfId="1" applyNumberFormat="1" applyFont="1" applyFill="1" applyBorder="1"/>
    <xf numFmtId="5" fontId="10" fillId="9" borderId="4" xfId="1" applyNumberFormat="1" applyFont="1" applyFill="1" applyBorder="1"/>
    <xf numFmtId="5" fontId="10" fillId="9" borderId="2" xfId="1" applyNumberFormat="1" applyFont="1" applyFill="1" applyBorder="1"/>
    <xf numFmtId="168" fontId="20" fillId="10" borderId="2" xfId="1" applyNumberFormat="1" applyFont="1" applyFill="1" applyBorder="1"/>
    <xf numFmtId="5" fontId="13" fillId="9" borderId="4" xfId="1" applyNumberFormat="1" applyFont="1" applyFill="1" applyBorder="1" applyAlignment="1"/>
    <xf numFmtId="5" fontId="13" fillId="9" borderId="4" xfId="14" applyNumberFormat="1" applyFont="1" applyFill="1" applyBorder="1" applyAlignment="1"/>
    <xf numFmtId="5" fontId="18" fillId="9" borderId="4" xfId="14" applyNumberFormat="1" applyFont="1" applyFill="1" applyBorder="1" applyAlignment="1"/>
    <xf numFmtId="5" fontId="18" fillId="9" borderId="4" xfId="1" applyNumberFormat="1" applyFont="1" applyFill="1" applyBorder="1" applyAlignment="1"/>
    <xf numFmtId="0" fontId="10" fillId="0" borderId="0" xfId="0" applyFont="1" applyBorder="1" applyProtection="1"/>
    <xf numFmtId="0" fontId="21" fillId="0" borderId="0" xfId="0" applyFont="1" applyFill="1" applyBorder="1" applyAlignment="1" applyProtection="1">
      <alignment horizontal="center"/>
    </xf>
    <xf numFmtId="0" fontId="8" fillId="0" borderId="0" xfId="0" applyFont="1" applyBorder="1" applyProtection="1"/>
    <xf numFmtId="0" fontId="8" fillId="0" borderId="0" xfId="0" applyFont="1" applyFill="1" applyBorder="1" applyProtection="1"/>
    <xf numFmtId="0" fontId="1" fillId="0" borderId="0" xfId="0" applyFont="1" applyFill="1" applyBorder="1" applyAlignment="1" applyProtection="1">
      <alignment vertical="top" wrapText="1"/>
    </xf>
    <xf numFmtId="0" fontId="19" fillId="0" borderId="0" xfId="0" applyFont="1" applyFill="1" applyBorder="1" applyAlignment="1" applyProtection="1">
      <alignment horizontal="center" vertical="center" wrapText="1"/>
    </xf>
    <xf numFmtId="44" fontId="20" fillId="0" borderId="0" xfId="18" applyFont="1" applyFill="1" applyBorder="1" applyAlignment="1" applyProtection="1">
      <alignment horizontal="left" indent="2"/>
    </xf>
    <xf numFmtId="14" fontId="24" fillId="10" borderId="2" xfId="0" applyNumberFormat="1" applyFont="1" applyFill="1" applyBorder="1" applyAlignment="1" applyProtection="1">
      <alignment horizontal="left" indent="1"/>
    </xf>
    <xf numFmtId="3" fontId="20" fillId="0" borderId="0" xfId="2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5" fontId="18" fillId="9" borderId="4" xfId="3" applyFont="1" applyFill="1" applyBorder="1" applyAlignment="1" applyProtection="1">
      <alignment horizontal="center"/>
    </xf>
    <xf numFmtId="0" fontId="20" fillId="0" borderId="0" xfId="0" applyFont="1" applyBorder="1" applyAlignment="1" applyProtection="1"/>
    <xf numFmtId="3" fontId="20" fillId="0" borderId="0" xfId="2" applyNumberFormat="1" applyFont="1" applyBorder="1" applyAlignment="1" applyProtection="1">
      <alignment horizontal="center"/>
    </xf>
    <xf numFmtId="17" fontId="20" fillId="0" borderId="0" xfId="0" applyNumberFormat="1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left"/>
    </xf>
    <xf numFmtId="164" fontId="20" fillId="0" borderId="0" xfId="0" applyNumberFormat="1" applyFont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right"/>
    </xf>
    <xf numFmtId="0" fontId="22" fillId="0" borderId="0" xfId="0" applyFont="1" applyFill="1" applyBorder="1" applyAlignment="1" applyProtection="1">
      <alignment horizontal="right"/>
    </xf>
    <xf numFmtId="166" fontId="13" fillId="4" borderId="4" xfId="0" applyNumberFormat="1" applyFont="1" applyFill="1" applyBorder="1" applyAlignment="1" applyProtection="1">
      <alignment horizontal="center" vertical="center" wrapText="1"/>
      <protection locked="0"/>
    </xf>
    <xf numFmtId="170" fontId="5" fillId="4" borderId="2" xfId="0" applyNumberFormat="1" applyFont="1" applyFill="1" applyBorder="1" applyAlignment="1" applyProtection="1">
      <alignment horizontal="left" indent="1"/>
      <protection locked="0"/>
    </xf>
    <xf numFmtId="170" fontId="24" fillId="4" borderId="2" xfId="0" applyNumberFormat="1" applyFont="1" applyFill="1" applyBorder="1" applyAlignment="1" applyProtection="1">
      <alignment horizontal="left" indent="1"/>
      <protection locked="0"/>
    </xf>
    <xf numFmtId="0" fontId="11" fillId="0" borderId="0" xfId="0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/>
    </xf>
    <xf numFmtId="0" fontId="18" fillId="0" borderId="5" xfId="0" applyFont="1" applyFill="1" applyBorder="1" applyAlignment="1" applyProtection="1"/>
    <xf numFmtId="49" fontId="13" fillId="0" borderId="0" xfId="0" applyNumberFormat="1" applyFont="1" applyFill="1" applyBorder="1" applyAlignment="1" applyProtection="1">
      <alignment horizontal="left" indent="1"/>
    </xf>
    <xf numFmtId="3" fontId="20" fillId="0" borderId="0" xfId="2" applyFont="1" applyFill="1" applyBorder="1" applyAlignment="1" applyProtection="1">
      <alignment horizontal="center"/>
    </xf>
    <xf numFmtId="5" fontId="20" fillId="0" borderId="0" xfId="3" applyFont="1" applyFill="1" applyBorder="1" applyAlignment="1" applyProtection="1">
      <alignment horizontal="left" indent="1"/>
    </xf>
    <xf numFmtId="0" fontId="20" fillId="0" borderId="0" xfId="0" applyFont="1" applyFill="1" applyBorder="1" applyAlignment="1" applyProtection="1">
      <alignment horizontal="left" indent="1"/>
    </xf>
    <xf numFmtId="37" fontId="20" fillId="0" borderId="0" xfId="0" applyNumberFormat="1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left" indent="1"/>
    </xf>
    <xf numFmtId="166" fontId="20" fillId="4" borderId="4" xfId="1" applyNumberFormat="1" applyFont="1" applyFill="1" applyBorder="1" applyAlignment="1" applyProtection="1">
      <alignment horizontal="center"/>
      <protection locked="0"/>
    </xf>
    <xf numFmtId="49" fontId="13" fillId="0" borderId="0" xfId="0" applyNumberFormat="1" applyFont="1" applyFill="1" applyBorder="1" applyAlignment="1" applyProtection="1">
      <alignment horizontal="left" indent="1"/>
      <protection locked="0"/>
    </xf>
    <xf numFmtId="0" fontId="20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/>
    <xf numFmtId="9" fontId="10" fillId="9" borderId="4" xfId="20" applyFont="1" applyFill="1" applyBorder="1" applyProtection="1"/>
    <xf numFmtId="0" fontId="10" fillId="0" borderId="0" xfId="0" applyFont="1" applyProtection="1"/>
    <xf numFmtId="0" fontId="20" fillId="0" borderId="0" xfId="0" applyFont="1" applyAlignment="1" applyProtection="1">
      <alignment horizont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20" fillId="9" borderId="4" xfId="0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20" fillId="4" borderId="4" xfId="0" applyFont="1" applyFill="1" applyBorder="1" applyAlignment="1" applyProtection="1">
      <alignment horizontal="center"/>
      <protection locked="0"/>
    </xf>
    <xf numFmtId="166" fontId="20" fillId="4" borderId="4" xfId="0" applyNumberFormat="1" applyFont="1" applyFill="1" applyBorder="1" applyAlignment="1" applyProtection="1">
      <alignment horizontal="center"/>
      <protection locked="0"/>
    </xf>
    <xf numFmtId="5" fontId="20" fillId="9" borderId="4" xfId="1" applyNumberFormat="1" applyFont="1" applyFill="1" applyBorder="1" applyProtection="1"/>
    <xf numFmtId="5" fontId="20" fillId="9" borderId="2" xfId="1" applyNumberFormat="1" applyFont="1" applyFill="1" applyBorder="1" applyProtection="1"/>
    <xf numFmtId="168" fontId="20" fillId="0" borderId="0" xfId="1" applyNumberFormat="1" applyFont="1" applyProtection="1"/>
    <xf numFmtId="5" fontId="10" fillId="9" borderId="4" xfId="1" applyNumberFormat="1" applyFont="1" applyFill="1" applyBorder="1" applyProtection="1"/>
    <xf numFmtId="5" fontId="10" fillId="9" borderId="2" xfId="1" applyNumberFormat="1" applyFont="1" applyFill="1" applyBorder="1" applyProtection="1"/>
    <xf numFmtId="5" fontId="20" fillId="4" borderId="4" xfId="1" applyNumberFormat="1" applyFont="1" applyFill="1" applyBorder="1" applyProtection="1">
      <protection locked="0"/>
    </xf>
    <xf numFmtId="165" fontId="24" fillId="4" borderId="4" xfId="20" applyNumberFormat="1" applyFont="1" applyFill="1" applyBorder="1" applyProtection="1">
      <protection locked="0"/>
    </xf>
    <xf numFmtId="5" fontId="20" fillId="4" borderId="4" xfId="1" applyNumberFormat="1" applyFont="1" applyFill="1" applyBorder="1" applyAlignment="1" applyProtection="1">
      <alignment horizontal="center"/>
      <protection locked="0"/>
    </xf>
    <xf numFmtId="9" fontId="20" fillId="4" borderId="4" xfId="20" applyFont="1" applyFill="1" applyBorder="1" applyAlignment="1" applyProtection="1">
      <alignment horizontal="center" vertical="center"/>
      <protection locked="0"/>
    </xf>
    <xf numFmtId="1" fontId="20" fillId="4" borderId="4" xfId="0" applyNumberFormat="1" applyFont="1" applyFill="1" applyBorder="1" applyAlignment="1" applyProtection="1">
      <alignment horizontal="center" vertical="center"/>
      <protection locked="0"/>
    </xf>
    <xf numFmtId="165" fontId="20" fillId="4" borderId="4" xfId="20" applyNumberFormat="1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5" fontId="20" fillId="4" borderId="4" xfId="1" applyNumberFormat="1" applyFont="1" applyFill="1" applyBorder="1" applyAlignment="1" applyProtection="1">
      <alignment horizontal="center" vertical="center"/>
      <protection locked="0"/>
    </xf>
    <xf numFmtId="0" fontId="20" fillId="10" borderId="2" xfId="0" applyFont="1" applyFill="1" applyBorder="1" applyAlignment="1" applyProtection="1"/>
    <xf numFmtId="49" fontId="24" fillId="6" borderId="2" xfId="3" applyNumberFormat="1" applyFont="1" applyFill="1" applyBorder="1" applyAlignment="1" applyProtection="1">
      <alignment horizontal="left" indent="1"/>
      <protection locked="0"/>
    </xf>
    <xf numFmtId="166" fontId="18" fillId="10" borderId="2" xfId="3" quotePrefix="1" applyNumberFormat="1" applyFont="1" applyFill="1" applyBorder="1" applyAlignment="1" applyProtection="1">
      <alignment horizontal="left" indent="1"/>
    </xf>
    <xf numFmtId="0" fontId="24" fillId="10" borderId="2" xfId="0" applyFont="1" applyFill="1" applyBorder="1" applyAlignment="1" applyProtection="1">
      <alignment horizontal="left" indent="1"/>
    </xf>
    <xf numFmtId="166" fontId="25" fillId="10" borderId="2" xfId="3" quotePrefix="1" applyNumberFormat="1" applyFont="1" applyFill="1" applyBorder="1" applyAlignment="1" applyProtection="1">
      <alignment horizontal="left" indent="1"/>
    </xf>
    <xf numFmtId="49" fontId="20" fillId="4" borderId="2" xfId="3" applyNumberFormat="1" applyFont="1" applyFill="1" applyBorder="1" applyAlignment="1" applyProtection="1">
      <alignment horizontal="left" indent="1"/>
      <protection locked="0"/>
    </xf>
    <xf numFmtId="0" fontId="24" fillId="0" borderId="0" xfId="0" applyFont="1" applyFill="1" applyBorder="1" applyAlignment="1" applyProtection="1">
      <alignment vertical="top" wrapText="1"/>
      <protection locked="0"/>
    </xf>
    <xf numFmtId="0" fontId="21" fillId="5" borderId="4" xfId="0" applyFont="1" applyFill="1" applyBorder="1" applyAlignment="1" applyProtection="1">
      <alignment horizontal="left" vertical="center"/>
    </xf>
    <xf numFmtId="0" fontId="20" fillId="0" borderId="0" xfId="0" applyFont="1" applyAlignment="1">
      <alignment horizontal="center"/>
    </xf>
    <xf numFmtId="5" fontId="10" fillId="9" borderId="10" xfId="1" applyNumberFormat="1" applyFont="1" applyFill="1" applyBorder="1"/>
    <xf numFmtId="5" fontId="20" fillId="10" borderId="4" xfId="1" applyNumberFormat="1" applyFont="1" applyFill="1" applyBorder="1" applyProtection="1"/>
    <xf numFmtId="5" fontId="20" fillId="10" borderId="2" xfId="1" applyNumberFormat="1" applyFont="1" applyFill="1" applyBorder="1" applyProtection="1"/>
    <xf numFmtId="49" fontId="10" fillId="0" borderId="4" xfId="18" applyNumberFormat="1" applyFont="1" applyFill="1" applyBorder="1" applyAlignment="1" applyProtection="1">
      <alignment horizontal="right" indent="1"/>
    </xf>
    <xf numFmtId="49" fontId="20" fillId="0" borderId="4" xfId="18" applyNumberFormat="1" applyFont="1" applyFill="1" applyBorder="1" applyAlignment="1" applyProtection="1">
      <alignment horizontal="left" indent="1"/>
    </xf>
    <xf numFmtId="166" fontId="18" fillId="0" borderId="4" xfId="0" applyNumberFormat="1" applyFont="1" applyFill="1" applyBorder="1" applyAlignment="1" applyProtection="1">
      <alignment horizontal="center" vertical="center" wrapText="1"/>
    </xf>
    <xf numFmtId="170" fontId="26" fillId="10" borderId="4" xfId="0" applyNumberFormat="1" applyFont="1" applyFill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vertical="center"/>
    </xf>
    <xf numFmtId="0" fontId="25" fillId="0" borderId="13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>
      <alignment vertical="center" wrapText="1"/>
    </xf>
    <xf numFmtId="43" fontId="20" fillId="0" borderId="0" xfId="1" applyFont="1"/>
    <xf numFmtId="2" fontId="20" fillId="0" borderId="0" xfId="0" applyNumberFormat="1" applyFont="1"/>
    <xf numFmtId="0" fontId="20" fillId="11" borderId="1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 vertical="top" wrapText="1"/>
      <protection locked="0"/>
    </xf>
    <xf numFmtId="0" fontId="1" fillId="0" borderId="0" xfId="0" applyFont="1" applyBorder="1" applyAlignment="1">
      <alignment horizontal="right"/>
    </xf>
    <xf numFmtId="166" fontId="18" fillId="10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right"/>
    </xf>
    <xf numFmtId="0" fontId="26" fillId="10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horizontal="left" indent="2"/>
      <protection locked="0"/>
    </xf>
    <xf numFmtId="170" fontId="10" fillId="4" borderId="4" xfId="0" applyNumberFormat="1" applyFont="1" applyFill="1" applyBorder="1" applyAlignment="1" applyProtection="1">
      <alignment horizontal="right"/>
      <protection locked="0"/>
    </xf>
    <xf numFmtId="170" fontId="26" fillId="10" borderId="2" xfId="0" applyNumberFormat="1" applyFont="1" applyFill="1" applyBorder="1" applyAlignment="1" applyProtection="1">
      <alignment horizontal="left" wrapText="1" indent="1"/>
    </xf>
    <xf numFmtId="0" fontId="24" fillId="0" borderId="11" xfId="0" applyFont="1" applyFill="1" applyBorder="1" applyAlignment="1" applyProtection="1">
      <alignment vertical="top" wrapText="1"/>
    </xf>
    <xf numFmtId="0" fontId="24" fillId="0" borderId="12" xfId="0" applyFont="1" applyFill="1" applyBorder="1" applyAlignment="1" applyProtection="1">
      <alignment vertical="top" wrapText="1"/>
    </xf>
    <xf numFmtId="0" fontId="24" fillId="0" borderId="5" xfId="0" applyFont="1" applyFill="1" applyBorder="1" applyAlignment="1" applyProtection="1">
      <alignment vertical="top" wrapText="1"/>
    </xf>
    <xf numFmtId="0" fontId="24" fillId="0" borderId="0" xfId="0" applyFont="1" applyFill="1" applyBorder="1" applyAlignment="1" applyProtection="1">
      <alignment vertical="top" wrapText="1"/>
    </xf>
    <xf numFmtId="170" fontId="26" fillId="0" borderId="0" xfId="0" applyNumberFormat="1" applyFont="1" applyFill="1" applyBorder="1" applyAlignment="1" applyProtection="1">
      <alignment horizontal="left" wrapText="1" indent="1"/>
    </xf>
    <xf numFmtId="9" fontId="20" fillId="0" borderId="0" xfId="20" applyFont="1" applyFill="1" applyBorder="1" applyAlignment="1" applyProtection="1">
      <alignment horizontal="center" vertical="center"/>
      <protection locked="0"/>
    </xf>
    <xf numFmtId="1" fontId="20" fillId="0" borderId="0" xfId="0" applyNumberFormat="1" applyFont="1" applyFill="1" applyBorder="1" applyAlignment="1" applyProtection="1">
      <alignment horizontal="center" vertical="center"/>
      <protection locked="0"/>
    </xf>
    <xf numFmtId="5" fontId="20" fillId="0" borderId="0" xfId="1" applyNumberFormat="1" applyFont="1" applyFill="1" applyBorder="1" applyAlignment="1" applyProtection="1">
      <alignment horizontal="center"/>
      <protection locked="0"/>
    </xf>
    <xf numFmtId="5" fontId="20" fillId="0" borderId="0" xfId="1" applyNumberFormat="1" applyFont="1" applyFill="1" applyBorder="1"/>
    <xf numFmtId="1" fontId="20" fillId="0" borderId="0" xfId="0" applyNumberFormat="1" applyFont="1" applyFill="1"/>
    <xf numFmtId="5" fontId="20" fillId="0" borderId="0" xfId="1" applyNumberFormat="1" applyFont="1" applyFill="1" applyBorder="1" applyAlignment="1" applyProtection="1">
      <alignment horizontal="right"/>
      <protection locked="0"/>
    </xf>
    <xf numFmtId="49" fontId="10" fillId="0" borderId="0" xfId="18" applyNumberFormat="1" applyFont="1" applyFill="1" applyBorder="1" applyAlignment="1" applyProtection="1">
      <alignment horizontal="right" indent="1"/>
    </xf>
    <xf numFmtId="166" fontId="18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left" vertical="top"/>
      <protection locked="0"/>
    </xf>
    <xf numFmtId="166" fontId="20" fillId="4" borderId="3" xfId="2" applyNumberFormat="1" applyFont="1" applyFill="1" applyBorder="1" applyAlignment="1" applyProtection="1">
      <alignment horizontal="center"/>
      <protection locked="0"/>
    </xf>
    <xf numFmtId="166" fontId="10" fillId="9" borderId="3" xfId="2" applyNumberFormat="1" applyFont="1" applyFill="1" applyBorder="1" applyAlignment="1" applyProtection="1">
      <alignment horizontal="center"/>
    </xf>
    <xf numFmtId="0" fontId="18" fillId="10" borderId="4" xfId="0" applyFont="1" applyFill="1" applyBorder="1" applyAlignment="1" applyProtection="1">
      <alignment horizontal="center" vertical="center" wrapText="1"/>
      <protection locked="0"/>
    </xf>
    <xf numFmtId="166" fontId="13" fillId="10" borderId="3" xfId="0" applyNumberFormat="1" applyFont="1" applyFill="1" applyBorder="1" applyAlignment="1" applyProtection="1">
      <alignment horizontal="center" vertical="center" wrapText="1"/>
      <protection locked="0"/>
    </xf>
    <xf numFmtId="170" fontId="10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/>
    <xf numFmtId="0" fontId="20" fillId="12" borderId="0" xfId="0" applyFont="1" applyFill="1" applyBorder="1" applyAlignment="1" applyProtection="1">
      <alignment horizontal="left" indent="1"/>
      <protection locked="0"/>
    </xf>
    <xf numFmtId="166" fontId="20" fillId="12" borderId="0" xfId="1" applyNumberFormat="1" applyFont="1" applyFill="1" applyBorder="1" applyAlignment="1" applyProtection="1">
      <alignment horizontal="center"/>
      <protection locked="0"/>
    </xf>
    <xf numFmtId="166" fontId="20" fillId="12" borderId="0" xfId="0" applyNumberFormat="1" applyFont="1" applyFill="1" applyBorder="1" applyAlignment="1" applyProtection="1">
      <alignment horizontal="center"/>
    </xf>
    <xf numFmtId="49" fontId="24" fillId="12" borderId="0" xfId="3" applyNumberFormat="1" applyFont="1" applyFill="1" applyBorder="1" applyAlignment="1" applyProtection="1">
      <alignment horizontal="left" indent="1"/>
      <protection locked="0"/>
    </xf>
    <xf numFmtId="0" fontId="20" fillId="12" borderId="0" xfId="0" applyFont="1" applyFill="1" applyBorder="1" applyAlignment="1" applyProtection="1">
      <alignment horizontal="left" vertical="top" wrapText="1"/>
      <protection locked="0"/>
    </xf>
    <xf numFmtId="42" fontId="0" fillId="0" borderId="4" xfId="0" applyNumberFormat="1" applyBorder="1"/>
    <xf numFmtId="42" fontId="0" fillId="0" borderId="8" xfId="0" applyNumberFormat="1" applyBorder="1"/>
    <xf numFmtId="0" fontId="27" fillId="0" borderId="2" xfId="0" applyFont="1" applyBorder="1"/>
    <xf numFmtId="0" fontId="0" fillId="0" borderId="11" xfId="0" applyBorder="1"/>
    <xf numFmtId="44" fontId="0" fillId="0" borderId="21" xfId="0" applyNumberFormat="1" applyBorder="1"/>
    <xf numFmtId="0" fontId="2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20" fillId="0" borderId="0" xfId="0" applyFont="1" applyAlignment="1" applyProtection="1">
      <alignment horizontal="right"/>
    </xf>
    <xf numFmtId="3" fontId="20" fillId="4" borderId="4" xfId="2" applyFont="1" applyFill="1" applyBorder="1" applyAlignment="1" applyProtection="1">
      <alignment horizontal="center"/>
    </xf>
    <xf numFmtId="166" fontId="20" fillId="9" borderId="4" xfId="0" applyNumberFormat="1" applyFont="1" applyFill="1" applyBorder="1" applyAlignment="1" applyProtection="1">
      <alignment horizontal="center"/>
    </xf>
    <xf numFmtId="166" fontId="20" fillId="8" borderId="4" xfId="2" applyNumberFormat="1" applyFont="1" applyFill="1" applyBorder="1" applyAlignment="1" applyProtection="1">
      <alignment horizontal="center"/>
    </xf>
    <xf numFmtId="0" fontId="10" fillId="5" borderId="4" xfId="0" applyFont="1" applyFill="1" applyBorder="1" applyAlignment="1" applyProtection="1">
      <alignment horizontal="center" wrapText="1"/>
    </xf>
    <xf numFmtId="0" fontId="20" fillId="0" borderId="4" xfId="0" applyFont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10" borderId="4" xfId="0" applyFont="1" applyFill="1" applyBorder="1" applyProtection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6" fontId="1" fillId="0" borderId="0" xfId="0" applyNumberFormat="1" applyFont="1" applyFill="1" applyBorder="1" applyAlignment="1" applyProtection="1"/>
    <xf numFmtId="166" fontId="1" fillId="0" borderId="0" xfId="2" applyNumberFormat="1" applyFont="1" applyFill="1" applyBorder="1" applyAlignment="1" applyProtection="1"/>
    <xf numFmtId="165" fontId="1" fillId="0" borderId="0" xfId="2" applyNumberFormat="1" applyFont="1" applyFill="1" applyBorder="1" applyAlignment="1" applyProtection="1"/>
    <xf numFmtId="3" fontId="1" fillId="0" borderId="0" xfId="2" applyFont="1" applyFill="1" applyBorder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37" fontId="1" fillId="0" borderId="0" xfId="2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67" fontId="1" fillId="0" borderId="0" xfId="0" applyNumberFormat="1" applyFont="1" applyFill="1" applyBorder="1" applyAlignment="1">
      <alignment horizontal="center"/>
    </xf>
    <xf numFmtId="0" fontId="1" fillId="8" borderId="0" xfId="0" applyFont="1" applyFill="1" applyBorder="1" applyAlignment="1"/>
    <xf numFmtId="0" fontId="1" fillId="8" borderId="0" xfId="0" applyFont="1" applyFill="1" applyBorder="1" applyAlignment="1">
      <alignment horizontal="left"/>
    </xf>
    <xf numFmtId="42" fontId="0" fillId="13" borderId="4" xfId="0" applyNumberFormat="1" applyFill="1" applyBorder="1"/>
    <xf numFmtId="42" fontId="27" fillId="10" borderId="4" xfId="0" applyNumberFormat="1" applyFont="1" applyFill="1" applyBorder="1" applyAlignment="1">
      <alignment horizontal="center"/>
    </xf>
    <xf numFmtId="0" fontId="19" fillId="5" borderId="4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8" borderId="13" xfId="0" applyFont="1" applyFill="1" applyBorder="1" applyAlignment="1" applyProtection="1">
      <alignment horizontal="left" vertical="top" wrapText="1"/>
      <protection locked="0"/>
    </xf>
    <xf numFmtId="0" fontId="20" fillId="8" borderId="0" xfId="0" applyFont="1" applyFill="1" applyBorder="1" applyAlignment="1" applyProtection="1">
      <alignment horizontal="left" vertical="top" wrapText="1"/>
      <protection locked="0"/>
    </xf>
    <xf numFmtId="0" fontId="20" fillId="8" borderId="6" xfId="0" applyFont="1" applyFill="1" applyBorder="1" applyAlignment="1" applyProtection="1">
      <alignment horizontal="left" vertical="top" wrapText="1"/>
      <protection locked="0"/>
    </xf>
    <xf numFmtId="0" fontId="20" fillId="8" borderId="14" xfId="0" applyFont="1" applyFill="1" applyBorder="1" applyAlignment="1" applyProtection="1">
      <alignment horizontal="left" vertical="top" wrapText="1"/>
      <protection locked="0"/>
    </xf>
    <xf numFmtId="0" fontId="20" fillId="8" borderId="5" xfId="0" applyFont="1" applyFill="1" applyBorder="1" applyAlignment="1" applyProtection="1">
      <alignment horizontal="left" vertical="top" wrapText="1"/>
      <protection locked="0"/>
    </xf>
    <xf numFmtId="0" fontId="20" fillId="8" borderId="7" xfId="0" applyFont="1" applyFill="1" applyBorder="1" applyAlignment="1" applyProtection="1">
      <alignment horizontal="left" vertical="top" wrapText="1"/>
      <protection locked="0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24" fillId="8" borderId="13" xfId="0" applyFont="1" applyFill="1" applyBorder="1" applyAlignment="1" applyProtection="1">
      <alignment horizontal="left" vertical="top" wrapText="1"/>
      <protection locked="0"/>
    </xf>
    <xf numFmtId="0" fontId="24" fillId="8" borderId="0" xfId="0" applyFont="1" applyFill="1" applyBorder="1" applyAlignment="1" applyProtection="1">
      <alignment horizontal="left" vertical="top" wrapText="1"/>
      <protection locked="0"/>
    </xf>
    <xf numFmtId="0" fontId="24" fillId="8" borderId="6" xfId="0" applyFont="1" applyFill="1" applyBorder="1" applyAlignment="1" applyProtection="1">
      <alignment horizontal="left" vertical="top" wrapText="1"/>
      <protection locked="0"/>
    </xf>
    <xf numFmtId="0" fontId="20" fillId="8" borderId="15" xfId="0" applyFont="1" applyFill="1" applyBorder="1" applyAlignment="1" applyProtection="1">
      <alignment horizontal="left" vertical="top"/>
      <protection locked="0"/>
    </xf>
    <xf numFmtId="0" fontId="20" fillId="8" borderId="12" xfId="0" applyFont="1" applyFill="1" applyBorder="1" applyAlignment="1" applyProtection="1">
      <alignment horizontal="left" vertical="top"/>
      <protection locked="0"/>
    </xf>
    <xf numFmtId="0" fontId="20" fillId="8" borderId="16" xfId="0" applyFont="1" applyFill="1" applyBorder="1" applyAlignment="1" applyProtection="1">
      <alignment horizontal="left" vertical="top"/>
      <protection locked="0"/>
    </xf>
    <xf numFmtId="0" fontId="20" fillId="8" borderId="13" xfId="0" applyFont="1" applyFill="1" applyBorder="1" applyAlignment="1" applyProtection="1">
      <alignment horizontal="left" vertical="top"/>
      <protection locked="0"/>
    </xf>
    <xf numFmtId="0" fontId="20" fillId="8" borderId="0" xfId="0" applyFont="1" applyFill="1" applyBorder="1" applyAlignment="1" applyProtection="1">
      <alignment horizontal="left" vertical="top"/>
      <protection locked="0"/>
    </xf>
    <xf numFmtId="0" fontId="20" fillId="8" borderId="6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0" fillId="0" borderId="4" xfId="0" applyFont="1" applyFill="1" applyBorder="1" applyAlignment="1" applyProtection="1">
      <alignment horizontal="left" indent="2"/>
    </xf>
    <xf numFmtId="0" fontId="10" fillId="0" borderId="4" xfId="0" applyFont="1" applyFill="1" applyBorder="1" applyAlignment="1" applyProtection="1"/>
    <xf numFmtId="0" fontId="10" fillId="0" borderId="0" xfId="0" applyFont="1" applyFill="1" applyBorder="1" applyAlignment="1" applyProtection="1">
      <alignment horizontal="left"/>
    </xf>
    <xf numFmtId="14" fontId="10" fillId="0" borderId="4" xfId="0" applyNumberFormat="1" applyFont="1" applyFill="1" applyBorder="1" applyAlignment="1" applyProtection="1">
      <alignment horizontal="left"/>
    </xf>
    <xf numFmtId="0" fontId="10" fillId="0" borderId="4" xfId="0" applyFont="1" applyFill="1" applyBorder="1" applyAlignment="1" applyProtection="1">
      <alignment horizontal="left"/>
    </xf>
    <xf numFmtId="0" fontId="10" fillId="0" borderId="2" xfId="0" applyFont="1" applyFill="1" applyBorder="1" applyAlignment="1" applyProtection="1">
      <alignment horizontal="left"/>
    </xf>
    <xf numFmtId="3" fontId="7" fillId="0" borderId="0" xfId="2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center"/>
    </xf>
    <xf numFmtId="0" fontId="10" fillId="0" borderId="11" xfId="0" applyFont="1" applyFill="1" applyBorder="1" applyAlignment="1" applyProtection="1">
      <alignment horizontal="left"/>
    </xf>
    <xf numFmtId="165" fontId="1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left"/>
    </xf>
    <xf numFmtId="0" fontId="10" fillId="9" borderId="4" xfId="0" applyNumberFormat="1" applyFont="1" applyFill="1" applyBorder="1" applyAlignment="1" applyProtection="1">
      <alignment horizontal="left"/>
    </xf>
    <xf numFmtId="0" fontId="25" fillId="0" borderId="13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20" fillId="8" borderId="9" xfId="0" applyFont="1" applyFill="1" applyBorder="1" applyAlignment="1" applyProtection="1">
      <alignment horizontal="left" vertical="top" wrapText="1"/>
      <protection locked="0"/>
    </xf>
    <xf numFmtId="0" fontId="20" fillId="8" borderId="10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Border="1" applyAlignment="1" applyProtection="1">
      <alignment horizontal="left"/>
    </xf>
    <xf numFmtId="0" fontId="20" fillId="8" borderId="8" xfId="0" applyFont="1" applyFill="1" applyBorder="1" applyAlignment="1" applyProtection="1">
      <alignment horizontal="left" vertical="top" wrapText="1"/>
      <protection locked="0"/>
    </xf>
    <xf numFmtId="0" fontId="0" fillId="0" borderId="1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27" fillId="13" borderId="17" xfId="0" applyFont="1" applyFill="1" applyBorder="1" applyAlignment="1">
      <alignment horizontal="left"/>
    </xf>
    <xf numFmtId="0" fontId="27" fillId="13" borderId="11" xfId="0" applyFont="1" applyFill="1" applyBorder="1" applyAlignment="1">
      <alignment horizontal="left"/>
    </xf>
    <xf numFmtId="0" fontId="27" fillId="13" borderId="3" xfId="0" applyFont="1" applyFill="1" applyBorder="1" applyAlignment="1">
      <alignment horizontal="left"/>
    </xf>
    <xf numFmtId="0" fontId="0" fillId="13" borderId="2" xfId="0" applyFill="1" applyBorder="1" applyAlignment="1">
      <alignment horizontal="left" wrapText="1"/>
    </xf>
    <xf numFmtId="0" fontId="0" fillId="13" borderId="11" xfId="0" applyFill="1" applyBorder="1" applyAlignment="1">
      <alignment horizontal="left" wrapText="1"/>
    </xf>
    <xf numFmtId="0" fontId="0" fillId="13" borderId="18" xfId="0" applyFill="1" applyBorder="1" applyAlignment="1">
      <alignment horizontal="left" wrapText="1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27" fillId="10" borderId="2" xfId="0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/>
    </xf>
    <xf numFmtId="0" fontId="27" fillId="10" borderId="18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0" fillId="13" borderId="2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10" fillId="5" borderId="4" xfId="0" applyFont="1" applyFill="1" applyBorder="1" applyAlignment="1" applyProtection="1">
      <alignment horizontal="center" wrapText="1"/>
    </xf>
    <xf numFmtId="0" fontId="20" fillId="0" borderId="4" xfId="0" applyFont="1" applyBorder="1" applyAlignment="1" applyProtection="1">
      <alignment horizontal="center"/>
    </xf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3" fontId="20" fillId="4" borderId="4" xfId="2" applyFont="1" applyFill="1" applyBorder="1" applyAlignment="1" applyProtection="1">
      <alignment horizontal="center"/>
    </xf>
    <xf numFmtId="166" fontId="20" fillId="9" borderId="4" xfId="0" applyNumberFormat="1" applyFont="1" applyFill="1" applyBorder="1" applyAlignment="1" applyProtection="1">
      <alignment horizontal="center"/>
    </xf>
    <xf numFmtId="166" fontId="20" fillId="8" borderId="4" xfId="2" applyNumberFormat="1" applyFont="1" applyFill="1" applyBorder="1" applyAlignment="1" applyProtection="1">
      <alignment horizontal="center"/>
    </xf>
    <xf numFmtId="0" fontId="24" fillId="0" borderId="0" xfId="0" applyFont="1" applyAlignment="1">
      <alignment horizontal="center"/>
    </xf>
    <xf numFmtId="0" fontId="10" fillId="9" borderId="4" xfId="0" applyFont="1" applyFill="1" applyBorder="1" applyAlignment="1" applyProtection="1">
      <alignment horizontal="left"/>
    </xf>
    <xf numFmtId="0" fontId="20" fillId="0" borderId="0" xfId="0" applyFont="1" applyAlignment="1" applyProtection="1">
      <alignment horizontal="right"/>
    </xf>
    <xf numFmtId="0" fontId="20" fillId="8" borderId="8" xfId="0" applyFont="1" applyFill="1" applyBorder="1" applyAlignment="1" applyProtection="1">
      <alignment horizontal="left" vertical="top" wrapText="1"/>
    </xf>
    <xf numFmtId="0" fontId="20" fillId="8" borderId="9" xfId="0" applyFont="1" applyFill="1" applyBorder="1" applyAlignment="1" applyProtection="1">
      <alignment horizontal="left" vertical="top" wrapText="1"/>
    </xf>
    <xf numFmtId="0" fontId="20" fillId="8" borderId="10" xfId="0" applyFont="1" applyFill="1" applyBorder="1" applyAlignment="1" applyProtection="1">
      <alignment horizontal="left" vertical="top" wrapText="1"/>
    </xf>
    <xf numFmtId="49" fontId="10" fillId="0" borderId="4" xfId="0" applyNumberFormat="1" applyFont="1" applyFill="1" applyBorder="1" applyAlignment="1" applyProtection="1">
      <alignment horizontal="center"/>
    </xf>
    <xf numFmtId="0" fontId="20" fillId="4" borderId="4" xfId="0" applyFont="1" applyFill="1" applyBorder="1" applyAlignment="1" applyProtection="1">
      <alignment horizontal="right"/>
      <protection locked="0"/>
    </xf>
    <xf numFmtId="0" fontId="20" fillId="8" borderId="4" xfId="0" applyFont="1" applyFill="1" applyBorder="1" applyAlignment="1" applyProtection="1">
      <alignment horizontal="center" vertical="top" wrapText="1"/>
      <protection locked="0"/>
    </xf>
    <xf numFmtId="0" fontId="10" fillId="5" borderId="4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</cellXfs>
  <cellStyles count="21">
    <cellStyle name="20% - Accent3 2" xfId="7" xr:uid="{00000000-0005-0000-0000-000000000000}"/>
    <cellStyle name="Calculation 2" xfId="8" xr:uid="{00000000-0005-0000-0000-000001000000}"/>
    <cellStyle name="Comma" xfId="1" builtinId="3"/>
    <cellStyle name="Comma 2" xfId="6" xr:uid="{00000000-0005-0000-0000-000003000000}"/>
    <cellStyle name="Comma0" xfId="2" xr:uid="{00000000-0005-0000-0000-000004000000}"/>
    <cellStyle name="Currency" xfId="18" builtinId="4"/>
    <cellStyle name="Currency 2" xfId="9" xr:uid="{00000000-0005-0000-0000-000006000000}"/>
    <cellStyle name="Currency0" xfId="3" xr:uid="{00000000-0005-0000-0000-000007000000}"/>
    <cellStyle name="Date" xfId="10" xr:uid="{00000000-0005-0000-0000-000008000000}"/>
    <cellStyle name="Fixed" xfId="11" xr:uid="{00000000-0005-0000-0000-000009000000}"/>
    <cellStyle name="Input 2" xfId="12" xr:uid="{00000000-0005-0000-0000-00000A000000}"/>
    <cellStyle name="Normal" xfId="0" builtinId="0"/>
    <cellStyle name="Normal 2" xfId="4" xr:uid="{00000000-0005-0000-0000-00000C000000}"/>
    <cellStyle name="Normal 2 2" xfId="15" xr:uid="{00000000-0005-0000-0000-00000D000000}"/>
    <cellStyle name="Normal 2 3" xfId="16" xr:uid="{00000000-0005-0000-0000-00000E000000}"/>
    <cellStyle name="Normal 2 4" xfId="19" xr:uid="{00000000-0005-0000-0000-00000F000000}"/>
    <cellStyle name="Normal 3" xfId="13" xr:uid="{00000000-0005-0000-0000-000010000000}"/>
    <cellStyle name="Normal 4" xfId="14" xr:uid="{00000000-0005-0000-0000-000011000000}"/>
    <cellStyle name="Normal 5" xfId="17" xr:uid="{00000000-0005-0000-0000-000012000000}"/>
    <cellStyle name="Percent" xfId="20" builtinId="5"/>
    <cellStyle name="Percent 2" xfId="5" xr:uid="{00000000-0005-0000-0000-000014000000}"/>
  </cellStyles>
  <dxfs count="0"/>
  <tableStyles count="0" defaultTableStyle="TableStyleMedium2" defaultPivotStyle="PivotStyleLight16"/>
  <colors>
    <mruColors>
      <color rgb="FFF5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s\2014_Proforma\Original_Proforma_tampe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s"/>
      <sheetName val="Uses of Funds"/>
      <sheetName val="Pro forma Summary"/>
      <sheetName val="LIHTC Calculation"/>
      <sheetName val="Income"/>
      <sheetName val="LIHTCRents 13"/>
      <sheetName val="Expenses"/>
      <sheetName val="Utility Allowance"/>
      <sheetName val="Comm Income"/>
      <sheetName val="Com Expense"/>
      <sheetName val="Income with OAHTC"/>
      <sheetName val="OAHTC Calculation"/>
      <sheetName val="OAHTC Amortization"/>
      <sheetName val="LIHTCIncomes13"/>
      <sheetName val="HOME Rents 13"/>
      <sheetName val="HOMEIncomes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6" tint="0.59999389629810485"/>
    <pageSetUpPr fitToPage="1"/>
  </sheetPr>
  <dimension ref="B1:J97"/>
  <sheetViews>
    <sheetView showGridLines="0" tabSelected="1" zoomScale="90" zoomScaleNormal="90" workbookViewId="0">
      <selection activeCell="I45" sqref="I45"/>
    </sheetView>
  </sheetViews>
  <sheetFormatPr defaultColWidth="9.140625" defaultRowHeight="12.75" x14ac:dyDescent="0.2"/>
  <cols>
    <col min="1" max="1" width="9.140625" style="1"/>
    <col min="2" max="2" width="55.28515625" style="1" customWidth="1"/>
    <col min="3" max="3" width="3.140625" style="6" customWidth="1"/>
    <col min="4" max="5" width="20.140625" style="9" customWidth="1"/>
    <col min="6" max="6" width="18.42578125" style="9" customWidth="1"/>
    <col min="7" max="7" width="18.5703125" style="1" customWidth="1"/>
    <col min="8" max="8" width="0.140625" style="6" hidden="1" customWidth="1"/>
    <col min="9" max="9" width="46.7109375" style="1" customWidth="1"/>
    <col min="10" max="10" width="25.42578125" style="9" customWidth="1"/>
    <col min="11" max="16384" width="9.140625" style="1"/>
  </cols>
  <sheetData>
    <row r="1" spans="2:10" ht="15.75" x14ac:dyDescent="0.25">
      <c r="B1" s="100" t="s">
        <v>0</v>
      </c>
      <c r="C1" s="228"/>
      <c r="D1" s="229"/>
      <c r="E1" s="229"/>
      <c r="F1" s="229"/>
      <c r="G1" s="230"/>
      <c r="H1" s="228"/>
      <c r="I1" s="230"/>
      <c r="J1" s="231"/>
    </row>
    <row r="2" spans="2:10" ht="18" x14ac:dyDescent="0.25">
      <c r="B2" s="74" t="s">
        <v>1</v>
      </c>
      <c r="C2" s="74"/>
      <c r="D2" s="74"/>
      <c r="E2" s="74"/>
      <c r="F2" s="229"/>
      <c r="G2" s="26" t="s">
        <v>2</v>
      </c>
      <c r="H2" s="101"/>
      <c r="I2" s="230"/>
      <c r="J2" s="231"/>
    </row>
    <row r="3" spans="2:10" ht="15" x14ac:dyDescent="0.2">
      <c r="B3" s="232"/>
      <c r="C3" s="233"/>
      <c r="D3" s="229"/>
      <c r="E3" s="229"/>
      <c r="F3" s="229"/>
      <c r="G3" s="223" t="s">
        <v>3</v>
      </c>
      <c r="H3" s="228"/>
      <c r="I3" s="230"/>
      <c r="J3" s="231"/>
    </row>
    <row r="4" spans="2:10" s="3" customFormat="1" ht="17.25" customHeight="1" x14ac:dyDescent="0.25">
      <c r="B4" s="39" t="s">
        <v>4</v>
      </c>
      <c r="C4" s="221"/>
      <c r="D4" s="39" t="s">
        <v>5</v>
      </c>
      <c r="E4" s="39"/>
      <c r="F4" s="102"/>
      <c r="G4" s="224" t="s">
        <v>6</v>
      </c>
      <c r="H4" s="103"/>
      <c r="I4" s="102"/>
    </row>
    <row r="5" spans="2:10" ht="17.25" customHeight="1" x14ac:dyDescent="0.25">
      <c r="B5" s="186"/>
      <c r="C5" s="38"/>
      <c r="D5" s="187"/>
      <c r="E5" s="207"/>
      <c r="F5" s="229"/>
      <c r="G5" s="225" t="s">
        <v>7</v>
      </c>
      <c r="H5" s="104"/>
      <c r="I5" s="230"/>
      <c r="J5" s="231"/>
    </row>
    <row r="6" spans="2:10" ht="17.25" customHeight="1" x14ac:dyDescent="0.25">
      <c r="B6" s="38"/>
      <c r="C6" s="38"/>
      <c r="D6" s="229"/>
      <c r="E6" s="229"/>
      <c r="F6" s="229"/>
      <c r="G6" s="262"/>
      <c r="H6" s="262"/>
      <c r="I6" s="262"/>
      <c r="J6" s="231"/>
    </row>
    <row r="7" spans="2:10" ht="72" x14ac:dyDescent="0.2">
      <c r="B7" s="165"/>
      <c r="C7" s="32"/>
      <c r="D7" s="29" t="s">
        <v>8</v>
      </c>
      <c r="E7" s="29" t="s">
        <v>9</v>
      </c>
      <c r="F7" s="29" t="s">
        <v>10</v>
      </c>
      <c r="G7" s="261" t="s">
        <v>11</v>
      </c>
      <c r="H7" s="261"/>
      <c r="I7" s="261"/>
      <c r="J7" s="234"/>
    </row>
    <row r="8" spans="2:10" ht="12" customHeight="1" x14ac:dyDescent="0.2">
      <c r="B8" s="28"/>
      <c r="C8" s="32"/>
      <c r="D8" s="33"/>
      <c r="E8" s="33"/>
      <c r="F8" s="269" t="s">
        <v>12</v>
      </c>
      <c r="G8" s="230"/>
      <c r="H8" s="105"/>
      <c r="I8" s="230"/>
      <c r="J8" s="231"/>
    </row>
    <row r="9" spans="2:10" ht="20.100000000000001" customHeight="1" x14ac:dyDescent="0.2">
      <c r="B9" s="32" t="s">
        <v>13</v>
      </c>
      <c r="C9" s="32"/>
      <c r="D9" s="33"/>
      <c r="E9" s="33"/>
      <c r="F9" s="270"/>
      <c r="G9" s="230"/>
      <c r="H9" s="105"/>
      <c r="I9" s="230"/>
      <c r="J9" s="231"/>
    </row>
    <row r="10" spans="2:10" ht="19.899999999999999" customHeight="1" x14ac:dyDescent="0.25">
      <c r="B10" s="183" t="s">
        <v>14</v>
      </c>
      <c r="C10" s="32"/>
      <c r="D10" s="185"/>
      <c r="E10" s="205"/>
      <c r="F10" s="184"/>
      <c r="G10" s="275"/>
      <c r="H10" s="276"/>
      <c r="I10" s="277"/>
      <c r="J10" s="231"/>
    </row>
    <row r="11" spans="2:10" ht="20.100000000000001" customHeight="1" x14ac:dyDescent="0.2">
      <c r="B11" s="171" t="s">
        <v>15</v>
      </c>
      <c r="C11" s="106"/>
      <c r="D11" s="118"/>
      <c r="E11" s="206"/>
      <c r="F11" s="188"/>
      <c r="G11" s="278"/>
      <c r="H11" s="279"/>
      <c r="I11" s="280"/>
      <c r="J11" s="40"/>
    </row>
    <row r="12" spans="2:10" ht="20.100000000000001" customHeight="1" x14ac:dyDescent="0.25">
      <c r="B12" s="170" t="s">
        <v>16</v>
      </c>
      <c r="C12" s="106"/>
      <c r="D12" s="172">
        <f>SUM(D11:D11)</f>
        <v>0</v>
      </c>
      <c r="E12" s="182"/>
      <c r="F12" s="173"/>
      <c r="G12" s="278"/>
      <c r="H12" s="279"/>
      <c r="I12" s="280"/>
      <c r="J12" s="231"/>
    </row>
    <row r="13" spans="2:10" ht="20.100000000000001" customHeight="1" x14ac:dyDescent="0.25">
      <c r="B13" s="170" t="s">
        <v>17</v>
      </c>
      <c r="C13" s="106"/>
      <c r="D13" s="172" t="e">
        <f>D12/D10</f>
        <v>#DIV/0!</v>
      </c>
      <c r="E13" s="182"/>
      <c r="F13" s="173"/>
      <c r="G13" s="278"/>
      <c r="H13" s="279"/>
      <c r="I13" s="280"/>
      <c r="J13" s="231"/>
    </row>
    <row r="14" spans="2:10" s="6" customFormat="1" ht="14.45" customHeight="1" x14ac:dyDescent="0.25">
      <c r="B14" s="200"/>
      <c r="C14" s="106"/>
      <c r="D14" s="201"/>
      <c r="E14" s="201"/>
      <c r="F14" s="193"/>
      <c r="G14" s="202"/>
      <c r="H14" s="202"/>
      <c r="I14" s="202"/>
      <c r="J14" s="220"/>
    </row>
    <row r="15" spans="2:10" ht="20.100000000000001" customHeight="1" x14ac:dyDescent="0.25">
      <c r="B15" s="74" t="s">
        <v>18</v>
      </c>
      <c r="C15" s="74"/>
      <c r="D15" s="76"/>
      <c r="E15" s="76"/>
      <c r="F15" s="219"/>
      <c r="G15" s="191"/>
      <c r="H15" s="191"/>
      <c r="I15" s="191"/>
      <c r="J15" s="231"/>
    </row>
    <row r="16" spans="2:10" ht="20.100000000000001" customHeight="1" x14ac:dyDescent="0.2">
      <c r="B16" s="81"/>
      <c r="C16" s="43"/>
      <c r="D16" s="34"/>
      <c r="E16" s="203"/>
      <c r="F16" s="119"/>
      <c r="G16" s="263"/>
      <c r="H16" s="264"/>
      <c r="I16" s="265"/>
      <c r="J16" s="12"/>
    </row>
    <row r="17" spans="2:10" ht="20.100000000000001" customHeight="1" x14ac:dyDescent="0.2">
      <c r="B17" s="81"/>
      <c r="C17" s="43"/>
      <c r="D17" s="34"/>
      <c r="E17" s="203"/>
      <c r="F17" s="119"/>
      <c r="G17" s="263"/>
      <c r="H17" s="264"/>
      <c r="I17" s="265"/>
      <c r="J17" s="12"/>
    </row>
    <row r="18" spans="2:10" ht="20.100000000000001" customHeight="1" x14ac:dyDescent="0.2">
      <c r="B18" s="81"/>
      <c r="C18" s="43"/>
      <c r="D18" s="34"/>
      <c r="E18" s="203"/>
      <c r="F18" s="120"/>
      <c r="G18" s="263"/>
      <c r="H18" s="264"/>
      <c r="I18" s="265"/>
      <c r="J18" s="235"/>
    </row>
    <row r="19" spans="2:10" ht="20.100000000000001" customHeight="1" x14ac:dyDescent="0.2">
      <c r="B19" s="86"/>
      <c r="C19" s="41"/>
      <c r="D19" s="34"/>
      <c r="E19" s="203"/>
      <c r="F19" s="120"/>
      <c r="G19" s="263"/>
      <c r="H19" s="264"/>
      <c r="I19" s="265"/>
      <c r="J19" s="235"/>
    </row>
    <row r="20" spans="2:10" ht="20.100000000000001" customHeight="1" x14ac:dyDescent="0.25">
      <c r="B20" s="77" t="s">
        <v>19</v>
      </c>
      <c r="C20" s="44"/>
      <c r="D20" s="48">
        <f>SUM(D16:D19)</f>
        <v>0</v>
      </c>
      <c r="E20" s="204"/>
      <c r="F20" s="107"/>
      <c r="G20" s="263"/>
      <c r="H20" s="264"/>
      <c r="I20" s="265"/>
      <c r="J20" s="235"/>
    </row>
    <row r="21" spans="2:10" ht="12" customHeight="1" x14ac:dyDescent="0.2">
      <c r="B21" s="111"/>
      <c r="C21" s="23"/>
      <c r="D21" s="112"/>
      <c r="E21" s="112"/>
      <c r="F21" s="113"/>
      <c r="G21" s="190"/>
      <c r="H21" s="190"/>
      <c r="I21" s="190"/>
      <c r="J21" s="235"/>
    </row>
    <row r="22" spans="2:10" ht="20.100000000000001" customHeight="1" x14ac:dyDescent="0.25">
      <c r="B22" s="74" t="s">
        <v>20</v>
      </c>
      <c r="C22" s="74"/>
      <c r="D22" s="75"/>
      <c r="E22" s="75"/>
      <c r="F22" s="74"/>
      <c r="G22" s="191"/>
      <c r="H22" s="191"/>
      <c r="I22" s="191"/>
      <c r="J22" s="231"/>
    </row>
    <row r="23" spans="2:10" ht="20.100000000000001" customHeight="1" x14ac:dyDescent="0.2">
      <c r="B23" s="81"/>
      <c r="C23" s="43"/>
      <c r="D23" s="34"/>
      <c r="E23" s="203"/>
      <c r="F23" s="120"/>
      <c r="G23" s="272"/>
      <c r="H23" s="273"/>
      <c r="I23" s="274"/>
      <c r="J23" s="236"/>
    </row>
    <row r="24" spans="2:10" ht="20.100000000000001" customHeight="1" x14ac:dyDescent="0.2">
      <c r="B24" s="81"/>
      <c r="C24" s="43"/>
      <c r="D24" s="34"/>
      <c r="E24" s="203"/>
      <c r="F24" s="120"/>
      <c r="G24" s="272"/>
      <c r="H24" s="273"/>
      <c r="I24" s="274"/>
      <c r="J24" s="236"/>
    </row>
    <row r="25" spans="2:10" ht="20.100000000000001" customHeight="1" x14ac:dyDescent="0.2">
      <c r="B25" s="86"/>
      <c r="C25" s="41"/>
      <c r="D25" s="34"/>
      <c r="E25" s="203"/>
      <c r="F25" s="120"/>
      <c r="G25" s="272"/>
      <c r="H25" s="273"/>
      <c r="I25" s="274"/>
      <c r="J25" s="231"/>
    </row>
    <row r="26" spans="2:10" ht="20.100000000000001" customHeight="1" x14ac:dyDescent="0.2">
      <c r="B26" s="86"/>
      <c r="C26" s="41"/>
      <c r="D26" s="34"/>
      <c r="E26" s="203"/>
      <c r="F26" s="120"/>
      <c r="G26" s="272"/>
      <c r="H26" s="273"/>
      <c r="I26" s="274"/>
      <c r="J26" s="231"/>
    </row>
    <row r="27" spans="2:10" ht="20.100000000000001" customHeight="1" x14ac:dyDescent="0.25">
      <c r="B27" s="77" t="s">
        <v>21</v>
      </c>
      <c r="C27" s="44"/>
      <c r="D27" s="48">
        <f>SUM(D23:D26)</f>
        <v>0</v>
      </c>
      <c r="E27" s="204"/>
      <c r="F27" s="107"/>
      <c r="G27" s="272"/>
      <c r="H27" s="273"/>
      <c r="I27" s="274"/>
      <c r="J27" s="231"/>
    </row>
    <row r="28" spans="2:10" ht="12" customHeight="1" x14ac:dyDescent="0.2">
      <c r="B28" s="111"/>
      <c r="C28" s="23"/>
      <c r="D28" s="108"/>
      <c r="E28" s="108"/>
      <c r="F28" s="114"/>
      <c r="G28" s="190"/>
      <c r="H28" s="190"/>
      <c r="I28" s="190"/>
      <c r="J28" s="231"/>
    </row>
    <row r="29" spans="2:10" ht="20.100000000000001" customHeight="1" x14ac:dyDescent="0.25">
      <c r="B29" s="74" t="s">
        <v>22</v>
      </c>
      <c r="C29" s="74"/>
      <c r="D29" s="74"/>
      <c r="E29" s="74"/>
      <c r="F29" s="219"/>
      <c r="G29" s="191"/>
      <c r="H29" s="191"/>
      <c r="I29" s="191"/>
      <c r="J29" s="231"/>
    </row>
    <row r="30" spans="2:10" ht="20.100000000000001" customHeight="1" x14ac:dyDescent="0.2">
      <c r="B30" s="85" t="s">
        <v>23</v>
      </c>
      <c r="C30" s="43"/>
      <c r="D30" s="34"/>
      <c r="E30" s="203"/>
      <c r="F30" s="120"/>
      <c r="G30" s="263"/>
      <c r="H30" s="264"/>
      <c r="I30" s="265"/>
      <c r="J30" s="237"/>
    </row>
    <row r="31" spans="2:10" ht="20.100000000000001" customHeight="1" x14ac:dyDescent="0.2">
      <c r="B31" s="85" t="s">
        <v>24</v>
      </c>
      <c r="C31" s="43"/>
      <c r="D31" s="34"/>
      <c r="E31" s="203"/>
      <c r="F31" s="120"/>
      <c r="G31" s="263"/>
      <c r="H31" s="264"/>
      <c r="I31" s="265"/>
      <c r="J31" s="237"/>
    </row>
    <row r="32" spans="2:10" ht="20.100000000000001" customHeight="1" x14ac:dyDescent="0.2">
      <c r="B32" s="87"/>
      <c r="C32" s="42"/>
      <c r="D32" s="34"/>
      <c r="E32" s="203"/>
      <c r="F32" s="120"/>
      <c r="G32" s="263"/>
      <c r="H32" s="264"/>
      <c r="I32" s="265"/>
      <c r="J32" s="237"/>
    </row>
    <row r="33" spans="2:10" ht="20.100000000000001" customHeight="1" x14ac:dyDescent="0.2">
      <c r="B33" s="87"/>
      <c r="C33" s="42"/>
      <c r="D33" s="34"/>
      <c r="E33" s="203"/>
      <c r="F33" s="120"/>
      <c r="G33" s="263"/>
      <c r="H33" s="264"/>
      <c r="I33" s="265"/>
      <c r="J33" s="231"/>
    </row>
    <row r="34" spans="2:10" ht="20.100000000000001" customHeight="1" x14ac:dyDescent="0.25">
      <c r="B34" s="77" t="s">
        <v>25</v>
      </c>
      <c r="C34" s="44"/>
      <c r="D34" s="48">
        <f>SUM(D30:D33)</f>
        <v>0</v>
      </c>
      <c r="E34" s="204"/>
      <c r="F34" s="107"/>
      <c r="G34" s="263"/>
      <c r="H34" s="264"/>
      <c r="I34" s="265"/>
      <c r="J34" s="231"/>
    </row>
    <row r="35" spans="2:10" ht="12" customHeight="1" x14ac:dyDescent="0.2">
      <c r="B35" s="111"/>
      <c r="C35" s="23"/>
      <c r="D35" s="108"/>
      <c r="E35" s="108"/>
      <c r="F35" s="115"/>
      <c r="G35" s="190"/>
      <c r="H35" s="190"/>
      <c r="I35" s="190"/>
      <c r="J35" s="231"/>
    </row>
    <row r="36" spans="2:10" ht="18" x14ac:dyDescent="0.25">
      <c r="B36" s="74" t="s">
        <v>26</v>
      </c>
      <c r="C36" s="74"/>
      <c r="D36" s="74"/>
      <c r="E36" s="74"/>
      <c r="F36" s="74"/>
      <c r="G36" s="191"/>
      <c r="H36" s="191"/>
      <c r="I36" s="191"/>
      <c r="J36" s="231"/>
    </row>
    <row r="37" spans="2:10" ht="20.100000000000001" customHeight="1" x14ac:dyDescent="0.2">
      <c r="B37" s="87"/>
      <c r="C37" s="42"/>
      <c r="D37" s="34"/>
      <c r="E37" s="203"/>
      <c r="F37" s="120"/>
      <c r="G37" s="263"/>
      <c r="H37" s="264"/>
      <c r="I37" s="265"/>
      <c r="J37" s="231"/>
    </row>
    <row r="38" spans="2:10" ht="20.100000000000001" customHeight="1" x14ac:dyDescent="0.2">
      <c r="B38" s="87"/>
      <c r="C38" s="42"/>
      <c r="D38" s="34"/>
      <c r="E38" s="203"/>
      <c r="F38" s="120"/>
      <c r="G38" s="263"/>
      <c r="H38" s="264"/>
      <c r="I38" s="265"/>
      <c r="J38" s="231"/>
    </row>
    <row r="39" spans="2:10" ht="20.100000000000001" customHeight="1" x14ac:dyDescent="0.25">
      <c r="B39" s="45" t="s">
        <v>27</v>
      </c>
      <c r="C39" s="44"/>
      <c r="D39" s="48">
        <f>SUM(D37:D38)</f>
        <v>0</v>
      </c>
      <c r="E39" s="204"/>
      <c r="F39" s="107"/>
      <c r="G39" s="263"/>
      <c r="H39" s="264"/>
      <c r="I39" s="265"/>
      <c r="J39" s="231"/>
    </row>
    <row r="40" spans="2:10" ht="12" customHeight="1" x14ac:dyDescent="0.2">
      <c r="B40" s="111" t="s">
        <v>28</v>
      </c>
      <c r="C40" s="23"/>
      <c r="D40" s="108"/>
      <c r="E40" s="108"/>
      <c r="F40" s="109"/>
      <c r="G40" s="189"/>
      <c r="H40" s="192"/>
      <c r="I40" s="189"/>
      <c r="J40" s="231"/>
    </row>
    <row r="41" spans="2:10" ht="20.100000000000001" customHeight="1" x14ac:dyDescent="0.25">
      <c r="B41" s="77" t="s">
        <v>29</v>
      </c>
      <c r="C41" s="44"/>
      <c r="D41" s="110">
        <f>D20+D27+D34+D39+D12</f>
        <v>0</v>
      </c>
      <c r="E41" s="110"/>
      <c r="F41" s="238"/>
      <c r="G41" s="263"/>
      <c r="H41" s="264"/>
      <c r="I41" s="265"/>
      <c r="J41" s="231"/>
    </row>
    <row r="42" spans="2:10" ht="20.100000000000001" customHeight="1" x14ac:dyDescent="0.25">
      <c r="B42" s="116" t="s">
        <v>30</v>
      </c>
      <c r="C42" s="117"/>
      <c r="D42" s="47">
        <f>D41-'Uses of Funds'!D132</f>
        <v>0</v>
      </c>
      <c r="E42" s="47"/>
      <c r="F42" s="238"/>
      <c r="G42" s="266"/>
      <c r="H42" s="267"/>
      <c r="I42" s="268"/>
      <c r="J42" s="231"/>
    </row>
    <row r="43" spans="2:10" ht="12.75" customHeight="1" x14ac:dyDescent="0.25">
      <c r="B43" s="30"/>
      <c r="C43" s="30"/>
      <c r="D43" s="31"/>
      <c r="E43" s="31"/>
      <c r="F43" s="236"/>
      <c r="G43" s="236"/>
      <c r="H43" s="208"/>
      <c r="I43" s="236"/>
      <c r="J43" s="231"/>
    </row>
    <row r="44" spans="2:10" ht="13.15" customHeight="1" x14ac:dyDescent="0.2">
      <c r="B44" s="271" t="s">
        <v>31</v>
      </c>
      <c r="C44" s="271"/>
      <c r="D44" s="271"/>
      <c r="E44" s="271"/>
      <c r="F44" s="236"/>
      <c r="G44" s="236"/>
      <c r="H44" s="208"/>
      <c r="I44" s="71" t="s">
        <v>32</v>
      </c>
      <c r="J44" s="231"/>
    </row>
    <row r="45" spans="2:10" ht="13.15" customHeight="1" x14ac:dyDescent="0.2">
      <c r="B45" s="271"/>
      <c r="C45" s="271"/>
      <c r="D45" s="271"/>
      <c r="E45" s="271"/>
      <c r="F45" s="236"/>
      <c r="G45" s="236"/>
      <c r="H45" s="208"/>
      <c r="I45" s="181" t="s">
        <v>33</v>
      </c>
      <c r="J45" s="236"/>
    </row>
    <row r="46" spans="2:10" ht="13.15" customHeight="1" x14ac:dyDescent="0.2">
      <c r="B46" s="271"/>
      <c r="C46" s="271"/>
      <c r="D46" s="271"/>
      <c r="E46" s="271"/>
      <c r="F46" s="231"/>
      <c r="G46" s="236"/>
      <c r="H46" s="208"/>
      <c r="I46" s="236"/>
      <c r="J46" s="236"/>
    </row>
    <row r="47" spans="2:10" ht="13.15" customHeight="1" x14ac:dyDescent="0.2">
      <c r="B47" s="271"/>
      <c r="C47" s="271"/>
      <c r="D47" s="271"/>
      <c r="E47" s="271"/>
      <c r="F47" s="231"/>
      <c r="G47" s="236"/>
      <c r="H47" s="208"/>
      <c r="I47" s="236"/>
      <c r="J47" s="236"/>
    </row>
    <row r="48" spans="2:10" ht="13.15" customHeight="1" x14ac:dyDescent="0.2">
      <c r="B48" s="271"/>
      <c r="C48" s="271"/>
      <c r="D48" s="271"/>
      <c r="E48" s="271"/>
      <c r="F48" s="231"/>
      <c r="G48" s="236"/>
      <c r="H48" s="208"/>
      <c r="I48" s="236"/>
      <c r="J48" s="236"/>
    </row>
    <row r="86" spans="2:10" s="10" customFormat="1" x14ac:dyDescent="0.2">
      <c r="B86" s="239"/>
      <c r="C86" s="208"/>
      <c r="D86" s="240"/>
      <c r="E86" s="240"/>
      <c r="F86" s="240"/>
      <c r="G86" s="239"/>
      <c r="H86" s="208"/>
      <c r="I86" s="239"/>
      <c r="J86" s="240"/>
    </row>
    <row r="87" spans="2:10" hidden="1" x14ac:dyDescent="0.2">
      <c r="B87" s="236" t="s">
        <v>34</v>
      </c>
      <c r="C87" s="208"/>
      <c r="D87" s="231"/>
      <c r="E87" s="231"/>
      <c r="F87" s="231"/>
      <c r="G87" s="236"/>
      <c r="H87" s="208"/>
      <c r="I87" s="236"/>
      <c r="J87" s="231"/>
    </row>
    <row r="88" spans="2:10" hidden="1" x14ac:dyDescent="0.2">
      <c r="B88" s="236" t="s">
        <v>35</v>
      </c>
      <c r="C88" s="208"/>
      <c r="D88" s="231"/>
      <c r="E88" s="231"/>
      <c r="F88" s="231"/>
      <c r="G88" s="236"/>
      <c r="H88" s="208"/>
      <c r="I88" s="236"/>
      <c r="J88" s="231"/>
    </row>
    <row r="89" spans="2:10" hidden="1" x14ac:dyDescent="0.2">
      <c r="B89" s="236" t="s">
        <v>36</v>
      </c>
      <c r="C89" s="208"/>
      <c r="D89" s="231"/>
      <c r="E89" s="231"/>
      <c r="F89" s="231"/>
      <c r="G89" s="236"/>
      <c r="H89" s="208"/>
      <c r="I89" s="236"/>
      <c r="J89" s="231"/>
    </row>
    <row r="90" spans="2:10" hidden="1" x14ac:dyDescent="0.2">
      <c r="B90" s="236" t="s">
        <v>37</v>
      </c>
      <c r="C90" s="208"/>
      <c r="D90" s="231"/>
      <c r="E90" s="231"/>
      <c r="F90" s="231"/>
      <c r="G90" s="236"/>
      <c r="H90" s="208"/>
      <c r="I90" s="236"/>
      <c r="J90" s="231"/>
    </row>
    <row r="91" spans="2:10" hidden="1" x14ac:dyDescent="0.2">
      <c r="B91" s="236" t="s">
        <v>38</v>
      </c>
      <c r="C91" s="208"/>
      <c r="D91" s="231"/>
      <c r="E91" s="231"/>
      <c r="F91" s="231"/>
      <c r="G91" s="236"/>
      <c r="H91" s="208"/>
      <c r="I91" s="236"/>
      <c r="J91" s="231"/>
    </row>
    <row r="92" spans="2:10" hidden="1" x14ac:dyDescent="0.2">
      <c r="B92" s="236" t="s">
        <v>39</v>
      </c>
      <c r="C92" s="208"/>
      <c r="D92" s="231"/>
      <c r="E92" s="231"/>
      <c r="F92" s="231"/>
      <c r="G92" s="236"/>
      <c r="H92" s="208"/>
      <c r="I92" s="236"/>
      <c r="J92" s="231"/>
    </row>
    <row r="93" spans="2:10" hidden="1" x14ac:dyDescent="0.2">
      <c r="B93" s="236"/>
      <c r="C93" s="208"/>
      <c r="D93" s="236"/>
      <c r="E93" s="236"/>
      <c r="F93" s="236"/>
      <c r="G93" s="236"/>
      <c r="H93" s="208"/>
      <c r="I93" s="236"/>
      <c r="J93" s="236"/>
    </row>
    <row r="94" spans="2:10" hidden="1" x14ac:dyDescent="0.2">
      <c r="B94" s="236"/>
      <c r="C94" s="208"/>
      <c r="D94" s="236"/>
      <c r="E94" s="236"/>
      <c r="F94" s="236"/>
      <c r="G94" s="236"/>
      <c r="H94" s="208"/>
      <c r="I94" s="236"/>
      <c r="J94" s="236"/>
    </row>
    <row r="95" spans="2:10" hidden="1" x14ac:dyDescent="0.2">
      <c r="B95" s="236"/>
      <c r="C95" s="208"/>
      <c r="D95" s="236"/>
      <c r="E95" s="236"/>
      <c r="F95" s="236"/>
      <c r="G95" s="236"/>
      <c r="H95" s="208"/>
      <c r="I95" s="236"/>
      <c r="J95" s="236"/>
    </row>
    <row r="96" spans="2:10" hidden="1" x14ac:dyDescent="0.2">
      <c r="B96" s="236"/>
      <c r="C96" s="208"/>
      <c r="D96" s="236"/>
      <c r="E96" s="236"/>
      <c r="F96" s="236"/>
      <c r="G96" s="236"/>
      <c r="H96" s="208"/>
      <c r="I96" s="236"/>
      <c r="J96" s="236"/>
    </row>
    <row r="97" spans="4:10" hidden="1" x14ac:dyDescent="0.2">
      <c r="D97" s="236"/>
      <c r="E97" s="236"/>
      <c r="F97" s="236"/>
      <c r="G97" s="236"/>
      <c r="H97" s="208"/>
      <c r="I97" s="236"/>
      <c r="J97" s="236"/>
    </row>
  </sheetData>
  <sheetProtection formatCells="0" formatColumns="0" formatRows="0"/>
  <mergeCells count="10">
    <mergeCell ref="B44:E48"/>
    <mergeCell ref="G23:I27"/>
    <mergeCell ref="G30:I34"/>
    <mergeCell ref="G37:I39"/>
    <mergeCell ref="G10:I13"/>
    <mergeCell ref="G7:I7"/>
    <mergeCell ref="G6:I6"/>
    <mergeCell ref="G16:I20"/>
    <mergeCell ref="G41:I42"/>
    <mergeCell ref="F8:F9"/>
  </mergeCells>
  <dataValidations count="2">
    <dataValidation type="date" operator="greaterThanOrEqual" allowBlank="1" showInputMessage="1" showErrorMessage="1" sqref="F30:F34 F37:F39 F23:F27 F16:F20" xr:uid="{00000000-0002-0000-0000-000000000000}">
      <formula1>36526</formula1>
    </dataValidation>
    <dataValidation type="decimal" operator="greaterThanOrEqual" allowBlank="1" showInputMessage="1" showErrorMessage="1" sqref="D30:E33 D37:E38 D23:E27 D16:E20" xr:uid="{00000000-0002-0000-0000-000001000000}">
      <formula1>0</formula1>
    </dataValidation>
  </dataValidations>
  <printOptions horizontalCentered="1"/>
  <pageMargins left="0.5" right="0.5" top="0.5" bottom="0.5" header="0.3" footer="0.3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6" tint="0.59999389629810485"/>
  </sheetPr>
  <dimension ref="B1:M179"/>
  <sheetViews>
    <sheetView showGridLines="0" topLeftCell="A7" zoomScale="90" zoomScaleNormal="90" workbookViewId="0">
      <selection activeCell="K119" sqref="K119"/>
    </sheetView>
  </sheetViews>
  <sheetFormatPr defaultColWidth="9.140625" defaultRowHeight="12.75" x14ac:dyDescent="0.2"/>
  <cols>
    <col min="1" max="1" width="9.140625" style="6"/>
    <col min="2" max="2" width="4.42578125" style="2" customWidth="1"/>
    <col min="3" max="3" width="43" style="2" customWidth="1"/>
    <col min="4" max="4" width="13.5703125" style="4" customWidth="1"/>
    <col min="5" max="5" width="11.7109375" style="4" customWidth="1"/>
    <col min="6" max="6" width="22.85546875" style="4" customWidth="1"/>
    <col min="7" max="7" width="51.85546875" style="4" customWidth="1"/>
    <col min="8" max="8" width="9.5703125" style="4" customWidth="1"/>
    <col min="9" max="9" width="13.28515625" style="4" customWidth="1"/>
    <col min="10" max="10" width="9.140625" style="4" customWidth="1"/>
    <col min="11" max="11" width="8.85546875" style="4" customWidth="1"/>
    <col min="12" max="12" width="17.28515625" style="4" customWidth="1"/>
    <col min="13" max="13" width="60.140625" style="5" bestFit="1" customWidth="1"/>
    <col min="14" max="16384" width="9.140625" style="6"/>
  </cols>
  <sheetData>
    <row r="1" spans="2:13" ht="15.75" x14ac:dyDescent="0.25">
      <c r="B1" s="100" t="s">
        <v>0</v>
      </c>
      <c r="C1" s="241"/>
      <c r="D1" s="242"/>
      <c r="E1" s="242"/>
      <c r="F1" s="242"/>
      <c r="G1" s="242"/>
      <c r="H1" s="220"/>
      <c r="I1" s="220"/>
      <c r="J1" s="220"/>
      <c r="K1" s="220"/>
      <c r="L1" s="220"/>
      <c r="M1" s="243"/>
    </row>
    <row r="2" spans="2:13" ht="18" x14ac:dyDescent="0.25">
      <c r="B2" s="295" t="s">
        <v>40</v>
      </c>
      <c r="C2" s="295"/>
      <c r="D2" s="295"/>
      <c r="E2" s="295"/>
      <c r="F2" s="295"/>
      <c r="G2" s="121"/>
      <c r="H2" s="16"/>
      <c r="I2" s="16"/>
      <c r="J2" s="16"/>
      <c r="K2" s="16"/>
      <c r="L2" s="16"/>
      <c r="M2" s="243"/>
    </row>
    <row r="3" spans="2:13" ht="8.4499999999999993" customHeight="1" x14ac:dyDescent="0.25">
      <c r="B3" s="101"/>
      <c r="C3" s="101"/>
      <c r="D3" s="101"/>
      <c r="E3" s="101"/>
      <c r="F3" s="101"/>
      <c r="G3" s="121"/>
      <c r="H3" s="16"/>
      <c r="I3" s="16"/>
      <c r="J3" s="16"/>
      <c r="K3" s="16"/>
      <c r="L3" s="16"/>
      <c r="M3" s="243"/>
    </row>
    <row r="4" spans="2:13" ht="15.75" x14ac:dyDescent="0.25">
      <c r="B4" s="285" t="s">
        <v>4</v>
      </c>
      <c r="C4" s="285"/>
      <c r="D4" s="296">
        <f>Sources!$B$5</f>
        <v>0</v>
      </c>
      <c r="E4" s="296"/>
      <c r="F4" s="122"/>
      <c r="G4" s="241"/>
      <c r="H4" s="244"/>
      <c r="I4" s="282"/>
      <c r="J4" s="283"/>
      <c r="K4" s="281"/>
      <c r="L4" s="281"/>
      <c r="M4" s="243"/>
    </row>
    <row r="5" spans="2:13" ht="4.5" customHeight="1" x14ac:dyDescent="0.25">
      <c r="B5" s="123"/>
      <c r="C5" s="124"/>
      <c r="D5" s="242"/>
      <c r="E5" s="242"/>
      <c r="F5" s="242"/>
      <c r="G5" s="242"/>
      <c r="H5" s="220"/>
      <c r="I5" s="220"/>
      <c r="J5" s="220"/>
      <c r="K5" s="220"/>
      <c r="L5" s="220"/>
      <c r="M5" s="243"/>
    </row>
    <row r="6" spans="2:13" ht="15.75" x14ac:dyDescent="0.25">
      <c r="B6" s="286"/>
      <c r="C6" s="286"/>
      <c r="D6" s="242"/>
      <c r="E6" s="242"/>
      <c r="F6" s="242"/>
      <c r="G6" s="242"/>
      <c r="H6" s="220"/>
      <c r="I6" s="220"/>
      <c r="J6" s="220"/>
      <c r="K6" s="220"/>
      <c r="L6" s="220"/>
      <c r="M6" s="243"/>
    </row>
    <row r="7" spans="2:13" ht="15" customHeight="1" x14ac:dyDescent="0.25">
      <c r="B7" s="288" t="s">
        <v>41</v>
      </c>
      <c r="C7" s="289"/>
      <c r="D7" s="63"/>
      <c r="E7" s="88"/>
      <c r="F7" s="220"/>
      <c r="G7" s="84"/>
      <c r="H7" s="26"/>
      <c r="I7" s="26"/>
      <c r="J7" s="26"/>
      <c r="K7" s="26"/>
      <c r="L7" s="26"/>
      <c r="M7" s="243"/>
    </row>
    <row r="8" spans="2:13" ht="15" customHeight="1" x14ac:dyDescent="0.25">
      <c r="B8" s="289" t="s">
        <v>42</v>
      </c>
      <c r="C8" s="293"/>
      <c r="D8" s="63"/>
      <c r="E8" s="297"/>
      <c r="F8" s="298"/>
      <c r="G8" s="174"/>
      <c r="H8" s="26"/>
      <c r="I8" s="26"/>
      <c r="J8" s="26"/>
      <c r="K8" s="26"/>
      <c r="L8" s="26"/>
      <c r="M8" s="243"/>
    </row>
    <row r="9" spans="2:13" ht="15" customHeight="1" x14ac:dyDescent="0.25">
      <c r="B9" s="287" t="s">
        <v>43</v>
      </c>
      <c r="C9" s="287"/>
      <c r="D9" s="179"/>
      <c r="E9" s="175"/>
      <c r="F9" s="176"/>
      <c r="G9" s="27"/>
      <c r="H9" s="27"/>
      <c r="I9" s="290"/>
      <c r="J9" s="290"/>
      <c r="K9" s="291"/>
      <c r="L9" s="291"/>
      <c r="M9" s="243"/>
    </row>
    <row r="10" spans="2:13" ht="15" customHeight="1" x14ac:dyDescent="0.25">
      <c r="B10" s="284" t="s">
        <v>44</v>
      </c>
      <c r="C10" s="284"/>
      <c r="D10" s="63"/>
      <c r="E10" s="14"/>
      <c r="F10" s="26" t="s">
        <v>2</v>
      </c>
      <c r="G10" s="245"/>
      <c r="H10" s="245"/>
      <c r="I10" s="292"/>
      <c r="J10" s="292"/>
      <c r="K10" s="292"/>
      <c r="L10" s="292"/>
      <c r="M10" s="243"/>
    </row>
    <row r="11" spans="2:13" ht="15" customHeight="1" x14ac:dyDescent="0.25">
      <c r="B11" s="284" t="s">
        <v>45</v>
      </c>
      <c r="C11" s="284"/>
      <c r="D11" s="63"/>
      <c r="E11" s="14"/>
      <c r="F11" s="223" t="s">
        <v>3</v>
      </c>
      <c r="G11" s="245"/>
      <c r="H11" s="245"/>
      <c r="I11" s="292"/>
      <c r="J11" s="292"/>
      <c r="K11" s="292"/>
      <c r="L11" s="292"/>
      <c r="M11" s="13"/>
    </row>
    <row r="12" spans="2:13" ht="15.75" x14ac:dyDescent="0.25">
      <c r="B12" s="284" t="s">
        <v>46</v>
      </c>
      <c r="C12" s="284"/>
      <c r="D12" s="63"/>
      <c r="E12" s="14"/>
      <c r="F12" s="224" t="s">
        <v>6</v>
      </c>
      <c r="G12" s="246"/>
      <c r="H12" s="246"/>
      <c r="I12" s="292"/>
      <c r="J12" s="292"/>
      <c r="K12" s="292"/>
      <c r="L12" s="292"/>
      <c r="M12" s="220"/>
    </row>
    <row r="13" spans="2:13" ht="15.75" x14ac:dyDescent="0.25">
      <c r="B13" s="285" t="s">
        <v>47</v>
      </c>
      <c r="C13" s="285"/>
      <c r="D13" s="64">
        <f>D10+D11</f>
        <v>0</v>
      </c>
      <c r="E13" s="14"/>
      <c r="F13" s="225" t="s">
        <v>7</v>
      </c>
      <c r="G13" s="247"/>
      <c r="H13" s="247"/>
      <c r="I13" s="294"/>
      <c r="J13" s="294"/>
      <c r="K13" s="294"/>
      <c r="L13" s="294"/>
      <c r="M13" s="220"/>
    </row>
    <row r="14" spans="2:13" ht="15.75" x14ac:dyDescent="0.25">
      <c r="B14" s="285" t="s">
        <v>48</v>
      </c>
      <c r="C14" s="285"/>
      <c r="D14" s="65">
        <f>SUM(D10:D12)</f>
        <v>0</v>
      </c>
      <c r="E14" s="220"/>
      <c r="F14" s="248"/>
      <c r="G14" s="247"/>
      <c r="H14" s="247"/>
      <c r="I14" s="220"/>
      <c r="J14" s="220"/>
      <c r="K14" s="220"/>
      <c r="L14" s="220"/>
      <c r="M14" s="220"/>
    </row>
    <row r="15" spans="2:13" ht="7.15" customHeight="1" x14ac:dyDescent="0.2">
      <c r="B15" s="241"/>
      <c r="C15" s="241"/>
      <c r="D15" s="62" t="s">
        <v>49</v>
      </c>
      <c r="E15" s="15"/>
      <c r="F15" s="15"/>
      <c r="G15" s="247"/>
      <c r="H15" s="247"/>
      <c r="I15" s="15"/>
      <c r="J15" s="15"/>
      <c r="K15" s="15"/>
      <c r="L15" s="15"/>
      <c r="M15" s="220"/>
    </row>
    <row r="16" spans="2:13" ht="47.45" customHeight="1" x14ac:dyDescent="0.2">
      <c r="B16" s="301" t="s">
        <v>50</v>
      </c>
      <c r="C16" s="301"/>
      <c r="D16" s="69" t="s">
        <v>51</v>
      </c>
      <c r="E16" s="66" t="s">
        <v>52</v>
      </c>
      <c r="F16" s="69" t="s">
        <v>53</v>
      </c>
      <c r="G16" s="69" t="s">
        <v>54</v>
      </c>
      <c r="H16" s="208"/>
      <c r="I16" s="208"/>
      <c r="J16" s="208"/>
      <c r="K16" s="208"/>
      <c r="L16" s="208"/>
      <c r="M16" s="208"/>
    </row>
    <row r="17" spans="2:13" ht="7.9" customHeight="1" x14ac:dyDescent="0.25">
      <c r="B17" s="301"/>
      <c r="C17" s="301"/>
      <c r="D17" s="25"/>
      <c r="E17" s="25"/>
      <c r="F17" s="25"/>
      <c r="G17" s="70"/>
      <c r="H17" s="208"/>
      <c r="I17" s="208"/>
      <c r="J17" s="208"/>
      <c r="K17" s="208"/>
      <c r="L17" s="208"/>
      <c r="M17" s="208"/>
    </row>
    <row r="18" spans="2:13" ht="15" customHeight="1" x14ac:dyDescent="0.2">
      <c r="B18" s="23"/>
      <c r="C18" s="82" t="s">
        <v>55</v>
      </c>
      <c r="D18" s="72"/>
      <c r="E18" s="72"/>
      <c r="F18" s="158"/>
      <c r="G18" s="302"/>
      <c r="H18" s="208"/>
      <c r="I18" s="208"/>
      <c r="J18" s="208"/>
      <c r="K18" s="208"/>
      <c r="L18" s="208"/>
      <c r="M18" s="208"/>
    </row>
    <row r="19" spans="2:13" ht="15" x14ac:dyDescent="0.2">
      <c r="B19" s="23"/>
      <c r="C19" s="37" t="s">
        <v>56</v>
      </c>
      <c r="D19" s="132"/>
      <c r="E19" s="224" t="e">
        <f>D19/$D$7</f>
        <v>#DIV/0!</v>
      </c>
      <c r="F19" s="159"/>
      <c r="G19" s="299"/>
      <c r="H19" s="208"/>
      <c r="I19" s="208"/>
      <c r="J19" s="208"/>
      <c r="K19" s="208"/>
      <c r="L19" s="208"/>
      <c r="M19" s="208"/>
    </row>
    <row r="20" spans="2:13" ht="15" x14ac:dyDescent="0.2">
      <c r="B20" s="23"/>
      <c r="C20" s="37" t="s">
        <v>57</v>
      </c>
      <c r="D20" s="132"/>
      <c r="E20" s="224" t="e">
        <f t="shared" ref="E20:E26" si="0">D20/$D$7</f>
        <v>#DIV/0!</v>
      </c>
      <c r="F20" s="159"/>
      <c r="G20" s="299"/>
      <c r="H20" s="208"/>
      <c r="I20" s="208"/>
      <c r="J20" s="208"/>
      <c r="K20" s="208"/>
      <c r="L20" s="208"/>
      <c r="M20" s="208"/>
    </row>
    <row r="21" spans="2:13" ht="15" x14ac:dyDescent="0.2">
      <c r="B21" s="23"/>
      <c r="C21" s="80" t="s">
        <v>58</v>
      </c>
      <c r="D21" s="132"/>
      <c r="E21" s="224" t="e">
        <f t="shared" si="0"/>
        <v>#DIV/0!</v>
      </c>
      <c r="F21" s="159"/>
      <c r="G21" s="299"/>
      <c r="H21" s="208"/>
      <c r="I21" s="208"/>
      <c r="J21" s="208"/>
      <c r="K21" s="208"/>
      <c r="L21" s="208"/>
      <c r="M21" s="208"/>
    </row>
    <row r="22" spans="2:13" ht="15" x14ac:dyDescent="0.2">
      <c r="B22" s="23"/>
      <c r="C22" s="80" t="s">
        <v>59</v>
      </c>
      <c r="D22" s="132"/>
      <c r="E22" s="224" t="e">
        <f t="shared" si="0"/>
        <v>#DIV/0!</v>
      </c>
      <c r="F22" s="159"/>
      <c r="G22" s="299"/>
      <c r="H22" s="208"/>
      <c r="I22" s="208"/>
      <c r="J22" s="208"/>
      <c r="K22" s="208"/>
      <c r="L22" s="208"/>
      <c r="M22" s="208"/>
    </row>
    <row r="23" spans="2:13" ht="15" x14ac:dyDescent="0.2">
      <c r="B23" s="23"/>
      <c r="C23" s="83" t="s">
        <v>60</v>
      </c>
      <c r="D23" s="132"/>
      <c r="E23" s="224" t="e">
        <f t="shared" si="0"/>
        <v>#DIV/0!</v>
      </c>
      <c r="F23" s="159"/>
      <c r="G23" s="299"/>
      <c r="H23" s="208"/>
      <c r="I23" s="208"/>
      <c r="J23" s="208"/>
      <c r="K23" s="208"/>
      <c r="L23" s="208"/>
      <c r="M23" s="208"/>
    </row>
    <row r="24" spans="2:13" s="8" customFormat="1" ht="15" x14ac:dyDescent="0.2">
      <c r="B24" s="23"/>
      <c r="C24" s="82" t="s">
        <v>61</v>
      </c>
      <c r="D24" s="78"/>
      <c r="E24" s="72"/>
      <c r="F24" s="158"/>
      <c r="G24" s="299"/>
      <c r="H24" s="228"/>
      <c r="I24" s="228"/>
      <c r="J24" s="228"/>
      <c r="K24" s="228"/>
      <c r="L24" s="228"/>
      <c r="M24" s="228"/>
    </row>
    <row r="25" spans="2:13" ht="15" x14ac:dyDescent="0.2">
      <c r="B25" s="24"/>
      <c r="C25" s="79"/>
      <c r="D25" s="132"/>
      <c r="E25" s="224" t="e">
        <f t="shared" si="0"/>
        <v>#DIV/0!</v>
      </c>
      <c r="F25" s="159"/>
      <c r="G25" s="299"/>
      <c r="H25" s="208"/>
      <c r="I25" s="208"/>
      <c r="J25" s="208"/>
      <c r="K25" s="208"/>
      <c r="L25" s="208"/>
      <c r="M25" s="208"/>
    </row>
    <row r="26" spans="2:13" ht="15" x14ac:dyDescent="0.2">
      <c r="B26" s="24"/>
      <c r="C26" s="79"/>
      <c r="D26" s="132"/>
      <c r="E26" s="224" t="e">
        <f t="shared" si="0"/>
        <v>#DIV/0!</v>
      </c>
      <c r="F26" s="159"/>
      <c r="G26" s="299"/>
      <c r="H26" s="208"/>
      <c r="I26" s="208"/>
      <c r="J26" s="208"/>
      <c r="K26" s="208"/>
      <c r="L26" s="208"/>
      <c r="M26" s="208"/>
    </row>
    <row r="27" spans="2:13" ht="15.75" x14ac:dyDescent="0.25">
      <c r="B27" s="22"/>
      <c r="C27" s="77" t="s">
        <v>62</v>
      </c>
      <c r="D27" s="46">
        <f>SUM(D18:D26)</f>
        <v>0</v>
      </c>
      <c r="E27" s="46" t="e">
        <f>SUM(E18:E26)</f>
        <v>#DIV/0!</v>
      </c>
      <c r="F27" s="160"/>
      <c r="G27" s="299"/>
      <c r="H27" s="208"/>
      <c r="I27" s="208"/>
      <c r="J27" s="208"/>
      <c r="K27" s="208"/>
      <c r="L27" s="208"/>
      <c r="M27" s="208"/>
    </row>
    <row r="28" spans="2:13" ht="18" customHeight="1" x14ac:dyDescent="0.25">
      <c r="B28" s="25" t="s">
        <v>63</v>
      </c>
      <c r="C28" s="25"/>
      <c r="D28" s="25"/>
      <c r="E28" s="25"/>
      <c r="F28" s="25"/>
      <c r="G28" s="189"/>
      <c r="H28" s="208"/>
      <c r="I28" s="208"/>
      <c r="J28" s="208"/>
      <c r="K28" s="208"/>
      <c r="L28" s="208"/>
      <c r="M28" s="208"/>
    </row>
    <row r="29" spans="2:13" ht="15" x14ac:dyDescent="0.2">
      <c r="B29" s="22"/>
      <c r="C29" s="80" t="s">
        <v>64</v>
      </c>
      <c r="D29" s="132"/>
      <c r="E29" s="224" t="e">
        <f t="shared" ref="E29:E48" si="1">D29/$D$7</f>
        <v>#DIV/0!</v>
      </c>
      <c r="F29" s="159"/>
      <c r="G29" s="299"/>
      <c r="H29" s="208"/>
      <c r="I29" s="208"/>
      <c r="J29" s="208"/>
      <c r="K29" s="208"/>
      <c r="L29" s="208"/>
      <c r="M29" s="208"/>
    </row>
    <row r="30" spans="2:13" ht="15" x14ac:dyDescent="0.2">
      <c r="B30" s="22"/>
      <c r="C30" s="80" t="s">
        <v>65</v>
      </c>
      <c r="D30" s="132"/>
      <c r="E30" s="224" t="e">
        <f t="shared" si="1"/>
        <v>#DIV/0!</v>
      </c>
      <c r="F30" s="159"/>
      <c r="G30" s="299"/>
      <c r="H30" s="208"/>
      <c r="I30" s="208"/>
      <c r="J30" s="208"/>
      <c r="K30" s="208"/>
      <c r="L30" s="208"/>
      <c r="M30" s="208"/>
    </row>
    <row r="31" spans="2:13" ht="15" x14ac:dyDescent="0.2">
      <c r="B31" s="22"/>
      <c r="C31" s="83" t="s">
        <v>66</v>
      </c>
      <c r="D31" s="132"/>
      <c r="E31" s="224" t="e">
        <f t="shared" si="1"/>
        <v>#DIV/0!</v>
      </c>
      <c r="F31" s="159"/>
      <c r="G31" s="299"/>
      <c r="H31" s="208"/>
      <c r="I31" s="208"/>
      <c r="J31" s="208"/>
      <c r="K31" s="208"/>
      <c r="L31" s="208"/>
      <c r="M31" s="208"/>
    </row>
    <row r="32" spans="2:13" ht="15" x14ac:dyDescent="0.2">
      <c r="B32" s="22"/>
      <c r="C32" s="80" t="s">
        <v>67</v>
      </c>
      <c r="D32" s="132"/>
      <c r="E32" s="224" t="e">
        <f t="shared" si="1"/>
        <v>#DIV/0!</v>
      </c>
      <c r="F32" s="159"/>
      <c r="G32" s="299"/>
      <c r="H32" s="208"/>
      <c r="I32" s="208"/>
      <c r="J32" s="208"/>
      <c r="K32" s="208"/>
      <c r="L32" s="208"/>
      <c r="M32" s="208"/>
    </row>
    <row r="33" spans="2:13" ht="15" x14ac:dyDescent="0.2">
      <c r="B33" s="22"/>
      <c r="C33" s="80" t="s">
        <v>68</v>
      </c>
      <c r="D33" s="132"/>
      <c r="E33" s="224" t="e">
        <f t="shared" si="1"/>
        <v>#DIV/0!</v>
      </c>
      <c r="F33" s="159"/>
      <c r="G33" s="299"/>
      <c r="H33" s="208"/>
      <c r="I33" s="208"/>
      <c r="J33" s="208"/>
      <c r="K33" s="208"/>
      <c r="L33" s="208"/>
      <c r="M33" s="208"/>
    </row>
    <row r="34" spans="2:13" ht="15" x14ac:dyDescent="0.2">
      <c r="B34" s="22"/>
      <c r="C34" s="83" t="s">
        <v>69</v>
      </c>
      <c r="D34" s="132"/>
      <c r="E34" s="224" t="e">
        <f t="shared" si="1"/>
        <v>#DIV/0!</v>
      </c>
      <c r="F34" s="159"/>
      <c r="G34" s="299"/>
      <c r="H34" s="208"/>
      <c r="I34" s="208"/>
      <c r="J34" s="208"/>
      <c r="K34" s="208"/>
      <c r="L34" s="208"/>
      <c r="M34" s="208"/>
    </row>
    <row r="35" spans="2:13" ht="15" x14ac:dyDescent="0.2">
      <c r="B35" s="22"/>
      <c r="C35" s="80" t="s">
        <v>70</v>
      </c>
      <c r="D35" s="132"/>
      <c r="E35" s="224" t="e">
        <f t="shared" si="1"/>
        <v>#DIV/0!</v>
      </c>
      <c r="F35" s="159"/>
      <c r="G35" s="299"/>
      <c r="H35" s="208"/>
      <c r="I35" s="208"/>
      <c r="J35" s="208"/>
      <c r="K35" s="208"/>
      <c r="L35" s="208"/>
      <c r="M35" s="208"/>
    </row>
    <row r="36" spans="2:13" ht="15" x14ac:dyDescent="0.2">
      <c r="B36" s="22"/>
      <c r="C36" s="80" t="s">
        <v>71</v>
      </c>
      <c r="D36" s="132"/>
      <c r="E36" s="224" t="e">
        <f t="shared" si="1"/>
        <v>#DIV/0!</v>
      </c>
      <c r="F36" s="159"/>
      <c r="G36" s="299"/>
      <c r="H36" s="208"/>
      <c r="I36" s="208"/>
      <c r="J36" s="208"/>
      <c r="K36" s="208"/>
      <c r="L36" s="208"/>
      <c r="M36" s="208"/>
    </row>
    <row r="37" spans="2:13" ht="15" x14ac:dyDescent="0.2">
      <c r="B37" s="22"/>
      <c r="C37" s="83" t="s">
        <v>72</v>
      </c>
      <c r="D37" s="132"/>
      <c r="E37" s="224" t="e">
        <f t="shared" si="1"/>
        <v>#DIV/0!</v>
      </c>
      <c r="F37" s="159"/>
      <c r="G37" s="299"/>
      <c r="H37" s="208"/>
      <c r="I37" s="208"/>
      <c r="J37" s="208"/>
      <c r="K37" s="208"/>
      <c r="L37" s="208"/>
      <c r="M37" s="208"/>
    </row>
    <row r="38" spans="2:13" ht="15" x14ac:dyDescent="0.2">
      <c r="B38" s="22"/>
      <c r="C38" s="80" t="s">
        <v>73</v>
      </c>
      <c r="D38" s="132"/>
      <c r="E38" s="224" t="e">
        <f t="shared" si="1"/>
        <v>#DIV/0!</v>
      </c>
      <c r="F38" s="159"/>
      <c r="G38" s="299"/>
      <c r="H38" s="208"/>
      <c r="I38" s="208"/>
      <c r="J38" s="208"/>
      <c r="K38" s="208"/>
      <c r="L38" s="208"/>
      <c r="M38" s="208"/>
    </row>
    <row r="39" spans="2:13" ht="15" x14ac:dyDescent="0.2">
      <c r="B39" s="22"/>
      <c r="C39" s="80" t="s">
        <v>74</v>
      </c>
      <c r="D39" s="132"/>
      <c r="E39" s="224" t="e">
        <f t="shared" si="1"/>
        <v>#DIV/0!</v>
      </c>
      <c r="F39" s="159"/>
      <c r="G39" s="299"/>
      <c r="H39" s="208"/>
      <c r="I39" s="208"/>
      <c r="J39" s="208"/>
      <c r="K39" s="208"/>
      <c r="L39" s="208"/>
      <c r="M39" s="208"/>
    </row>
    <row r="40" spans="2:13" ht="15" x14ac:dyDescent="0.2">
      <c r="B40" s="22"/>
      <c r="C40" s="83" t="s">
        <v>75</v>
      </c>
      <c r="D40" s="132"/>
      <c r="E40" s="224" t="e">
        <f t="shared" si="1"/>
        <v>#DIV/0!</v>
      </c>
      <c r="F40" s="159"/>
      <c r="G40" s="299"/>
      <c r="H40" s="208"/>
      <c r="I40" s="208"/>
      <c r="J40" s="208"/>
      <c r="K40" s="208"/>
      <c r="L40" s="208"/>
      <c r="M40" s="208"/>
    </row>
    <row r="41" spans="2:13" ht="15" x14ac:dyDescent="0.2">
      <c r="B41" s="22"/>
      <c r="C41" s="80" t="s">
        <v>76</v>
      </c>
      <c r="D41" s="132"/>
      <c r="E41" s="224" t="e">
        <f t="shared" si="1"/>
        <v>#DIV/0!</v>
      </c>
      <c r="F41" s="159"/>
      <c r="G41" s="299"/>
      <c r="H41" s="208"/>
      <c r="I41" s="208"/>
      <c r="J41" s="208"/>
      <c r="K41" s="208"/>
      <c r="L41" s="208"/>
      <c r="M41" s="208"/>
    </row>
    <row r="42" spans="2:13" ht="15" x14ac:dyDescent="0.2">
      <c r="B42" s="22"/>
      <c r="C42" s="80" t="s">
        <v>77</v>
      </c>
      <c r="D42" s="132"/>
      <c r="E42" s="224" t="e">
        <f t="shared" si="1"/>
        <v>#DIV/0!</v>
      </c>
      <c r="F42" s="159"/>
      <c r="G42" s="299"/>
      <c r="H42" s="208"/>
      <c r="I42" s="208"/>
      <c r="J42" s="208"/>
      <c r="K42" s="208"/>
      <c r="L42" s="208"/>
      <c r="M42" s="208"/>
    </row>
    <row r="43" spans="2:13" ht="15" x14ac:dyDescent="0.2">
      <c r="B43" s="22"/>
      <c r="C43" s="83" t="s">
        <v>78</v>
      </c>
      <c r="D43" s="132"/>
      <c r="E43" s="224" t="e">
        <f t="shared" si="1"/>
        <v>#DIV/0!</v>
      </c>
      <c r="F43" s="159"/>
      <c r="G43" s="299"/>
      <c r="H43" s="208"/>
      <c r="I43" s="208"/>
      <c r="J43" s="208"/>
      <c r="K43" s="208"/>
      <c r="L43" s="208"/>
      <c r="M43" s="208"/>
    </row>
    <row r="44" spans="2:13" ht="15" x14ac:dyDescent="0.2">
      <c r="B44" s="22"/>
      <c r="C44" s="80" t="s">
        <v>79</v>
      </c>
      <c r="D44" s="132"/>
      <c r="E44" s="224" t="e">
        <f t="shared" si="1"/>
        <v>#DIV/0!</v>
      </c>
      <c r="F44" s="159"/>
      <c r="G44" s="299"/>
      <c r="H44" s="208"/>
      <c r="I44" s="208"/>
      <c r="J44" s="208"/>
      <c r="K44" s="208"/>
      <c r="L44" s="208"/>
      <c r="M44" s="208"/>
    </row>
    <row r="45" spans="2:13" ht="15" x14ac:dyDescent="0.2">
      <c r="B45" s="22"/>
      <c r="C45" s="80" t="s">
        <v>80</v>
      </c>
      <c r="D45" s="132"/>
      <c r="E45" s="224" t="e">
        <f t="shared" si="1"/>
        <v>#DIV/0!</v>
      </c>
      <c r="F45" s="159"/>
      <c r="G45" s="299"/>
      <c r="H45" s="208"/>
      <c r="I45" s="208"/>
      <c r="J45" s="208"/>
      <c r="K45" s="208"/>
      <c r="L45" s="208"/>
      <c r="M45" s="208"/>
    </row>
    <row r="46" spans="2:13" ht="15" x14ac:dyDescent="0.2">
      <c r="B46" s="22"/>
      <c r="C46" s="80" t="s">
        <v>81</v>
      </c>
      <c r="D46" s="132"/>
      <c r="E46" s="224" t="e">
        <f t="shared" si="1"/>
        <v>#DIV/0!</v>
      </c>
      <c r="F46" s="159"/>
      <c r="G46" s="299"/>
      <c r="H46" s="208"/>
      <c r="I46" s="208"/>
      <c r="J46" s="208"/>
      <c r="K46" s="208"/>
      <c r="L46" s="208"/>
      <c r="M46" s="208"/>
    </row>
    <row r="47" spans="2:13" ht="15" x14ac:dyDescent="0.2">
      <c r="B47" s="22"/>
      <c r="C47" s="83" t="s">
        <v>82</v>
      </c>
      <c r="D47" s="132"/>
      <c r="E47" s="224" t="e">
        <f t="shared" si="1"/>
        <v>#DIV/0!</v>
      </c>
      <c r="F47" s="159"/>
      <c r="G47" s="299"/>
      <c r="H47" s="208"/>
      <c r="I47" s="208"/>
      <c r="J47" s="208"/>
      <c r="K47" s="208"/>
      <c r="L47" s="208"/>
      <c r="M47" s="208"/>
    </row>
    <row r="48" spans="2:13" ht="15" x14ac:dyDescent="0.2">
      <c r="B48" s="22"/>
      <c r="C48" s="80" t="s">
        <v>83</v>
      </c>
      <c r="D48" s="132"/>
      <c r="E48" s="224" t="e">
        <f t="shared" si="1"/>
        <v>#DIV/0!</v>
      </c>
      <c r="F48" s="159"/>
      <c r="G48" s="299"/>
      <c r="H48" s="208"/>
      <c r="I48" s="208"/>
      <c r="J48" s="208"/>
      <c r="K48" s="208"/>
      <c r="L48" s="208"/>
      <c r="M48" s="208"/>
    </row>
    <row r="49" spans="2:13" s="8" customFormat="1" ht="15" x14ac:dyDescent="0.2">
      <c r="B49" s="23"/>
      <c r="C49" s="80" t="s">
        <v>61</v>
      </c>
      <c r="D49" s="78"/>
      <c r="E49" s="72"/>
      <c r="F49" s="161"/>
      <c r="G49" s="299"/>
      <c r="H49" s="228"/>
      <c r="I49" s="228"/>
      <c r="J49" s="228"/>
      <c r="K49" s="228"/>
      <c r="L49" s="228"/>
      <c r="M49" s="228"/>
    </row>
    <row r="50" spans="2:13" ht="15" x14ac:dyDescent="0.2">
      <c r="B50" s="22"/>
      <c r="C50" s="79"/>
      <c r="D50" s="132"/>
      <c r="E50" s="224" t="e">
        <f t="shared" ref="E50:E51" si="2">D50/$D$7</f>
        <v>#DIV/0!</v>
      </c>
      <c r="F50" s="159"/>
      <c r="G50" s="299"/>
      <c r="H50" s="208"/>
      <c r="I50" s="208"/>
      <c r="J50" s="208"/>
      <c r="K50" s="208"/>
      <c r="L50" s="208"/>
      <c r="M50" s="208"/>
    </row>
    <row r="51" spans="2:13" ht="15" x14ac:dyDescent="0.2">
      <c r="B51" s="24"/>
      <c r="C51" s="79"/>
      <c r="D51" s="132"/>
      <c r="E51" s="224" t="e">
        <f t="shared" si="2"/>
        <v>#DIV/0!</v>
      </c>
      <c r="F51" s="159"/>
      <c r="G51" s="299"/>
      <c r="H51" s="208"/>
      <c r="I51" s="208"/>
      <c r="J51" s="208"/>
      <c r="K51" s="208"/>
      <c r="L51" s="208"/>
      <c r="M51" s="208"/>
    </row>
    <row r="52" spans="2:13" ht="15.75" x14ac:dyDescent="0.25">
      <c r="B52" s="22"/>
      <c r="C52" s="77" t="s">
        <v>84</v>
      </c>
      <c r="D52" s="46">
        <f>SUM(D29:D51)</f>
        <v>0</v>
      </c>
      <c r="E52" s="46" t="e">
        <f>SUM(E29:E51)</f>
        <v>#DIV/0!</v>
      </c>
      <c r="F52" s="162"/>
      <c r="G52" s="299"/>
      <c r="H52" s="208"/>
      <c r="I52" s="208"/>
      <c r="J52" s="208"/>
      <c r="K52" s="208"/>
      <c r="L52" s="208"/>
      <c r="M52" s="208"/>
    </row>
    <row r="53" spans="2:13" ht="18.600000000000001" customHeight="1" x14ac:dyDescent="0.25">
      <c r="B53" s="25" t="s">
        <v>85</v>
      </c>
      <c r="C53" s="25"/>
      <c r="D53" s="25"/>
      <c r="E53" s="25"/>
      <c r="F53" s="25"/>
      <c r="G53" s="189"/>
      <c r="H53" s="208"/>
      <c r="I53" s="208"/>
      <c r="J53" s="208"/>
      <c r="K53" s="208"/>
      <c r="L53" s="208"/>
      <c r="M53" s="208"/>
    </row>
    <row r="54" spans="2:13" ht="15" x14ac:dyDescent="0.2">
      <c r="B54" s="22"/>
      <c r="C54" s="80" t="s">
        <v>86</v>
      </c>
      <c r="D54" s="132"/>
      <c r="E54" s="224" t="e">
        <f t="shared" ref="E54:E71" si="3">D54/$D$7</f>
        <v>#DIV/0!</v>
      </c>
      <c r="F54" s="159"/>
      <c r="G54" s="299"/>
      <c r="H54" s="208"/>
      <c r="I54" s="208"/>
      <c r="J54" s="208"/>
      <c r="K54" s="208"/>
      <c r="L54" s="208"/>
      <c r="M54" s="208"/>
    </row>
    <row r="55" spans="2:13" ht="15" x14ac:dyDescent="0.2">
      <c r="B55" s="22"/>
      <c r="C55" s="80" t="s">
        <v>87</v>
      </c>
      <c r="D55" s="132"/>
      <c r="E55" s="224" t="e">
        <f t="shared" si="3"/>
        <v>#DIV/0!</v>
      </c>
      <c r="F55" s="159"/>
      <c r="G55" s="299"/>
      <c r="H55" s="208"/>
      <c r="I55" s="208"/>
      <c r="J55" s="208"/>
      <c r="K55" s="208"/>
      <c r="L55" s="208"/>
      <c r="M55" s="208"/>
    </row>
    <row r="56" spans="2:13" ht="15" x14ac:dyDescent="0.2">
      <c r="B56" s="22"/>
      <c r="C56" s="80" t="s">
        <v>88</v>
      </c>
      <c r="D56" s="132"/>
      <c r="E56" s="224" t="e">
        <f t="shared" si="3"/>
        <v>#DIV/0!</v>
      </c>
      <c r="F56" s="159"/>
      <c r="G56" s="299"/>
      <c r="H56" s="208"/>
      <c r="I56" s="208"/>
      <c r="J56" s="208"/>
      <c r="K56" s="208"/>
      <c r="L56" s="208"/>
      <c r="M56" s="208"/>
    </row>
    <row r="57" spans="2:13" ht="15" x14ac:dyDescent="0.2">
      <c r="B57" s="22"/>
      <c r="C57" s="80" t="s">
        <v>89</v>
      </c>
      <c r="D57" s="132"/>
      <c r="E57" s="224" t="e">
        <f t="shared" si="3"/>
        <v>#DIV/0!</v>
      </c>
      <c r="F57" s="159"/>
      <c r="G57" s="299"/>
      <c r="H57" s="208"/>
      <c r="I57" s="208"/>
      <c r="J57" s="208"/>
      <c r="K57" s="208"/>
      <c r="L57" s="208"/>
      <c r="M57" s="208"/>
    </row>
    <row r="58" spans="2:13" ht="15" x14ac:dyDescent="0.2">
      <c r="B58" s="22"/>
      <c r="C58" s="80" t="s">
        <v>90</v>
      </c>
      <c r="D58" s="132"/>
      <c r="E58" s="224" t="e">
        <f t="shared" si="3"/>
        <v>#DIV/0!</v>
      </c>
      <c r="F58" s="159"/>
      <c r="G58" s="299"/>
      <c r="H58" s="208"/>
      <c r="I58" s="208"/>
      <c r="J58" s="208"/>
      <c r="K58" s="208"/>
      <c r="L58" s="208"/>
      <c r="M58" s="208"/>
    </row>
    <row r="59" spans="2:13" ht="15" x14ac:dyDescent="0.2">
      <c r="B59" s="22"/>
      <c r="C59" s="80" t="s">
        <v>91</v>
      </c>
      <c r="D59" s="132"/>
      <c r="E59" s="224" t="e">
        <f t="shared" si="3"/>
        <v>#DIV/0!</v>
      </c>
      <c r="F59" s="159"/>
      <c r="G59" s="299"/>
      <c r="H59" s="208"/>
      <c r="I59" s="208"/>
      <c r="J59" s="208"/>
      <c r="K59" s="208"/>
      <c r="L59" s="208"/>
      <c r="M59" s="208"/>
    </row>
    <row r="60" spans="2:13" ht="15" x14ac:dyDescent="0.2">
      <c r="B60" s="22"/>
      <c r="C60" s="80" t="s">
        <v>92</v>
      </c>
      <c r="D60" s="132"/>
      <c r="E60" s="224" t="e">
        <f t="shared" si="3"/>
        <v>#DIV/0!</v>
      </c>
      <c r="F60" s="159"/>
      <c r="G60" s="299"/>
      <c r="H60" s="208"/>
      <c r="I60" s="208"/>
      <c r="J60" s="208"/>
      <c r="K60" s="208"/>
      <c r="L60" s="208"/>
      <c r="M60" s="208"/>
    </row>
    <row r="61" spans="2:13" ht="15" x14ac:dyDescent="0.2">
      <c r="B61" s="22"/>
      <c r="C61" s="80" t="s">
        <v>93</v>
      </c>
      <c r="D61" s="132"/>
      <c r="E61" s="224" t="e">
        <f t="shared" si="3"/>
        <v>#DIV/0!</v>
      </c>
      <c r="F61" s="159"/>
      <c r="G61" s="299"/>
      <c r="H61" s="208"/>
      <c r="I61" s="208"/>
      <c r="J61" s="208"/>
      <c r="K61" s="208"/>
      <c r="L61" s="208"/>
      <c r="M61" s="208"/>
    </row>
    <row r="62" spans="2:13" ht="15" x14ac:dyDescent="0.2">
      <c r="B62" s="22"/>
      <c r="C62" s="80" t="s">
        <v>94</v>
      </c>
      <c r="D62" s="132"/>
      <c r="E62" s="224" t="e">
        <f t="shared" si="3"/>
        <v>#DIV/0!</v>
      </c>
      <c r="F62" s="159"/>
      <c r="G62" s="299"/>
      <c r="H62" s="208"/>
      <c r="I62" s="208"/>
      <c r="J62" s="208"/>
      <c r="K62" s="208"/>
      <c r="L62" s="208"/>
      <c r="M62" s="208"/>
    </row>
    <row r="63" spans="2:13" ht="15" x14ac:dyDescent="0.2">
      <c r="B63" s="22"/>
      <c r="C63" s="80" t="s">
        <v>95</v>
      </c>
      <c r="D63" s="132"/>
      <c r="E63" s="224" t="e">
        <f t="shared" si="3"/>
        <v>#DIV/0!</v>
      </c>
      <c r="F63" s="159"/>
      <c r="G63" s="299"/>
      <c r="H63" s="208"/>
      <c r="I63" s="208"/>
      <c r="J63" s="208"/>
      <c r="K63" s="208"/>
      <c r="L63" s="208"/>
      <c r="M63" s="208"/>
    </row>
    <row r="64" spans="2:13" ht="15" x14ac:dyDescent="0.2">
      <c r="B64" s="22"/>
      <c r="C64" s="80" t="s">
        <v>96</v>
      </c>
      <c r="D64" s="132"/>
      <c r="E64" s="224" t="e">
        <f t="shared" si="3"/>
        <v>#DIV/0!</v>
      </c>
      <c r="F64" s="159"/>
      <c r="G64" s="299"/>
      <c r="H64" s="208"/>
      <c r="I64" s="208"/>
      <c r="J64" s="208"/>
      <c r="K64" s="208"/>
      <c r="L64" s="208"/>
      <c r="M64" s="208"/>
    </row>
    <row r="65" spans="2:13" ht="15" x14ac:dyDescent="0.2">
      <c r="B65" s="22"/>
      <c r="C65" s="80" t="s">
        <v>97</v>
      </c>
      <c r="D65" s="132"/>
      <c r="E65" s="224" t="e">
        <f t="shared" si="3"/>
        <v>#DIV/0!</v>
      </c>
      <c r="F65" s="159"/>
      <c r="G65" s="299"/>
      <c r="H65" s="208"/>
      <c r="I65" s="208"/>
      <c r="J65" s="208"/>
      <c r="K65" s="208"/>
      <c r="L65" s="208"/>
      <c r="M65" s="208"/>
    </row>
    <row r="66" spans="2:13" ht="15" x14ac:dyDescent="0.2">
      <c r="B66" s="22"/>
      <c r="C66" s="80" t="s">
        <v>98</v>
      </c>
      <c r="D66" s="132"/>
      <c r="E66" s="224" t="e">
        <f t="shared" si="3"/>
        <v>#DIV/0!</v>
      </c>
      <c r="F66" s="159"/>
      <c r="G66" s="299"/>
      <c r="H66" s="208"/>
      <c r="I66" s="208"/>
      <c r="J66" s="208"/>
      <c r="K66" s="208"/>
      <c r="L66" s="208"/>
      <c r="M66" s="208"/>
    </row>
    <row r="67" spans="2:13" ht="15" x14ac:dyDescent="0.2">
      <c r="B67" s="22"/>
      <c r="C67" s="80" t="s">
        <v>99</v>
      </c>
      <c r="D67" s="132"/>
      <c r="E67" s="224" t="e">
        <f t="shared" si="3"/>
        <v>#DIV/0!</v>
      </c>
      <c r="F67" s="159"/>
      <c r="G67" s="299"/>
      <c r="H67" s="208"/>
      <c r="I67" s="208"/>
      <c r="J67" s="208"/>
      <c r="K67" s="208"/>
      <c r="L67" s="208"/>
      <c r="M67" s="208"/>
    </row>
    <row r="68" spans="2:13" ht="15" x14ac:dyDescent="0.2">
      <c r="B68" s="22"/>
      <c r="C68" s="80" t="s">
        <v>100</v>
      </c>
      <c r="D68" s="132"/>
      <c r="E68" s="224" t="e">
        <f t="shared" si="3"/>
        <v>#DIV/0!</v>
      </c>
      <c r="F68" s="159"/>
      <c r="G68" s="299"/>
      <c r="H68" s="208"/>
      <c r="I68" s="208"/>
      <c r="J68" s="208"/>
      <c r="K68" s="208"/>
      <c r="L68" s="208"/>
      <c r="M68" s="208"/>
    </row>
    <row r="69" spans="2:13" s="8" customFormat="1" ht="15" x14ac:dyDescent="0.2">
      <c r="B69" s="23"/>
      <c r="C69" s="80" t="s">
        <v>61</v>
      </c>
      <c r="D69" s="78"/>
      <c r="E69" s="72"/>
      <c r="F69" s="158"/>
      <c r="G69" s="299"/>
      <c r="H69" s="228"/>
      <c r="I69" s="228"/>
      <c r="J69" s="228"/>
      <c r="K69" s="228"/>
      <c r="L69" s="228"/>
      <c r="M69" s="228"/>
    </row>
    <row r="70" spans="2:13" ht="15" x14ac:dyDescent="0.2">
      <c r="B70" s="22"/>
      <c r="C70" s="79"/>
      <c r="D70" s="132"/>
      <c r="E70" s="224" t="e">
        <f t="shared" si="3"/>
        <v>#DIV/0!</v>
      </c>
      <c r="F70" s="163"/>
      <c r="G70" s="299"/>
      <c r="H70" s="208"/>
      <c r="I70" s="208"/>
      <c r="J70" s="208"/>
      <c r="K70" s="208"/>
      <c r="L70" s="208"/>
      <c r="M70" s="208"/>
    </row>
    <row r="71" spans="2:13" ht="15" x14ac:dyDescent="0.2">
      <c r="B71" s="24"/>
      <c r="C71" s="79"/>
      <c r="D71" s="132"/>
      <c r="E71" s="224" t="e">
        <f t="shared" si="3"/>
        <v>#DIV/0!</v>
      </c>
      <c r="F71" s="163"/>
      <c r="G71" s="299"/>
      <c r="H71" s="208"/>
      <c r="I71" s="208"/>
      <c r="J71" s="208"/>
      <c r="K71" s="208"/>
      <c r="L71" s="208"/>
      <c r="M71" s="208"/>
    </row>
    <row r="72" spans="2:13" ht="18.600000000000001" customHeight="1" x14ac:dyDescent="0.25">
      <c r="B72" s="208"/>
      <c r="C72" s="44" t="s">
        <v>101</v>
      </c>
      <c r="D72" s="44"/>
      <c r="E72" s="44"/>
      <c r="F72" s="44"/>
      <c r="G72" s="189"/>
      <c r="H72" s="208"/>
      <c r="I72" s="208"/>
      <c r="J72" s="208"/>
      <c r="K72" s="208"/>
      <c r="L72" s="208"/>
      <c r="M72" s="208"/>
    </row>
    <row r="73" spans="2:13" ht="15" x14ac:dyDescent="0.2">
      <c r="B73" s="22"/>
      <c r="C73" s="80" t="s">
        <v>102</v>
      </c>
      <c r="D73" s="132"/>
      <c r="E73" s="224" t="e">
        <f t="shared" ref="E73:E82" si="4">D73/$D$7</f>
        <v>#DIV/0!</v>
      </c>
      <c r="F73" s="159"/>
      <c r="G73" s="299"/>
      <c r="H73" s="208"/>
      <c r="I73" s="208"/>
      <c r="J73" s="208"/>
      <c r="K73" s="208"/>
      <c r="L73" s="208"/>
      <c r="M73" s="208"/>
    </row>
    <row r="74" spans="2:13" ht="15" x14ac:dyDescent="0.2">
      <c r="B74" s="22"/>
      <c r="C74" s="80" t="s">
        <v>103</v>
      </c>
      <c r="D74" s="132"/>
      <c r="E74" s="224" t="e">
        <f t="shared" si="4"/>
        <v>#DIV/0!</v>
      </c>
      <c r="F74" s="159"/>
      <c r="G74" s="299"/>
      <c r="H74" s="208"/>
      <c r="I74" s="208"/>
      <c r="J74" s="208"/>
      <c r="K74" s="208"/>
      <c r="L74" s="208"/>
      <c r="M74" s="208"/>
    </row>
    <row r="75" spans="2:13" ht="15" x14ac:dyDescent="0.2">
      <c r="B75" s="22"/>
      <c r="C75" s="80" t="s">
        <v>104</v>
      </c>
      <c r="D75" s="132"/>
      <c r="E75" s="224" t="e">
        <f t="shared" si="4"/>
        <v>#DIV/0!</v>
      </c>
      <c r="F75" s="159"/>
      <c r="G75" s="299"/>
      <c r="H75" s="208"/>
      <c r="I75" s="208"/>
      <c r="J75" s="208"/>
      <c r="K75" s="208"/>
      <c r="L75" s="208"/>
      <c r="M75" s="208"/>
    </row>
    <row r="76" spans="2:13" ht="15" x14ac:dyDescent="0.2">
      <c r="B76" s="22"/>
      <c r="C76" s="80" t="s">
        <v>105</v>
      </c>
      <c r="D76" s="132"/>
      <c r="E76" s="224" t="e">
        <f t="shared" si="4"/>
        <v>#DIV/0!</v>
      </c>
      <c r="F76" s="159"/>
      <c r="G76" s="299"/>
      <c r="H76" s="208"/>
      <c r="I76" s="208"/>
      <c r="J76" s="208"/>
      <c r="K76" s="208"/>
      <c r="L76" s="208"/>
      <c r="M76" s="208"/>
    </row>
    <row r="77" spans="2:13" ht="15" x14ac:dyDescent="0.2">
      <c r="B77" s="22"/>
      <c r="C77" s="80" t="s">
        <v>106</v>
      </c>
      <c r="D77" s="132"/>
      <c r="E77" s="224" t="e">
        <f t="shared" si="4"/>
        <v>#DIV/0!</v>
      </c>
      <c r="F77" s="159"/>
      <c r="G77" s="299"/>
      <c r="H77" s="208"/>
      <c r="I77" s="208"/>
      <c r="J77" s="208"/>
      <c r="K77" s="208"/>
      <c r="L77" s="208"/>
      <c r="M77" s="208"/>
    </row>
    <row r="78" spans="2:13" ht="15" x14ac:dyDescent="0.2">
      <c r="B78" s="22"/>
      <c r="C78" s="80" t="s">
        <v>107</v>
      </c>
      <c r="D78" s="132"/>
      <c r="E78" s="224" t="e">
        <f t="shared" si="4"/>
        <v>#DIV/0!</v>
      </c>
      <c r="F78" s="159"/>
      <c r="G78" s="299"/>
      <c r="H78" s="208"/>
      <c r="I78" s="208"/>
      <c r="J78" s="208"/>
      <c r="K78" s="208"/>
      <c r="L78" s="208"/>
      <c r="M78" s="208"/>
    </row>
    <row r="79" spans="2:13" ht="15" x14ac:dyDescent="0.2">
      <c r="B79" s="22"/>
      <c r="C79" s="80" t="s">
        <v>108</v>
      </c>
      <c r="D79" s="132"/>
      <c r="E79" s="224" t="e">
        <f t="shared" si="4"/>
        <v>#DIV/0!</v>
      </c>
      <c r="F79" s="159"/>
      <c r="G79" s="299"/>
      <c r="H79" s="208"/>
      <c r="I79" s="208"/>
      <c r="J79" s="208"/>
      <c r="K79" s="208"/>
      <c r="L79" s="208"/>
      <c r="M79" s="208"/>
    </row>
    <row r="80" spans="2:13" ht="15" x14ac:dyDescent="0.2">
      <c r="B80" s="22"/>
      <c r="C80" s="80" t="s">
        <v>109</v>
      </c>
      <c r="D80" s="132"/>
      <c r="E80" s="224" t="e">
        <f t="shared" si="4"/>
        <v>#DIV/0!</v>
      </c>
      <c r="F80" s="159"/>
      <c r="G80" s="299"/>
      <c r="H80" s="208"/>
      <c r="I80" s="208"/>
      <c r="J80" s="208"/>
      <c r="K80" s="208"/>
      <c r="L80" s="208"/>
      <c r="M80" s="208"/>
    </row>
    <row r="81" spans="2:13" ht="15" x14ac:dyDescent="0.2">
      <c r="B81" s="22"/>
      <c r="C81" s="80" t="s">
        <v>110</v>
      </c>
      <c r="D81" s="132"/>
      <c r="E81" s="224" t="e">
        <f t="shared" si="4"/>
        <v>#DIV/0!</v>
      </c>
      <c r="F81" s="159"/>
      <c r="G81" s="299"/>
      <c r="H81" s="208"/>
      <c r="I81" s="208"/>
      <c r="J81" s="208"/>
      <c r="K81" s="208"/>
      <c r="L81" s="208"/>
      <c r="M81" s="208"/>
    </row>
    <row r="82" spans="2:13" ht="15" x14ac:dyDescent="0.2">
      <c r="B82" s="22"/>
      <c r="C82" s="80" t="s">
        <v>111</v>
      </c>
      <c r="D82" s="132"/>
      <c r="E82" s="224" t="e">
        <f t="shared" si="4"/>
        <v>#DIV/0!</v>
      </c>
      <c r="F82" s="159"/>
      <c r="G82" s="299"/>
      <c r="H82" s="208"/>
      <c r="I82" s="208"/>
      <c r="J82" s="208"/>
      <c r="K82" s="208"/>
      <c r="L82" s="208"/>
      <c r="M82" s="208"/>
    </row>
    <row r="83" spans="2:13" s="8" customFormat="1" ht="15" x14ac:dyDescent="0.2">
      <c r="B83" s="23"/>
      <c r="C83" s="80" t="s">
        <v>61</v>
      </c>
      <c r="D83" s="78"/>
      <c r="E83" s="72"/>
      <c r="F83" s="161"/>
      <c r="G83" s="299"/>
      <c r="H83" s="228"/>
      <c r="I83" s="228"/>
      <c r="J83" s="228"/>
      <c r="K83" s="228"/>
      <c r="L83" s="228"/>
      <c r="M83" s="228"/>
    </row>
    <row r="84" spans="2:13" ht="15" x14ac:dyDescent="0.2">
      <c r="B84" s="22"/>
      <c r="C84" s="79"/>
      <c r="D84" s="132"/>
      <c r="E84" s="224" t="e">
        <f t="shared" ref="E84:E85" si="5">D84/$D$7</f>
        <v>#DIV/0!</v>
      </c>
      <c r="F84" s="159"/>
      <c r="G84" s="299"/>
      <c r="H84" s="208"/>
      <c r="I84" s="208"/>
      <c r="J84" s="208"/>
      <c r="K84" s="208"/>
      <c r="L84" s="208"/>
      <c r="M84" s="208"/>
    </row>
    <row r="85" spans="2:13" ht="15" x14ac:dyDescent="0.2">
      <c r="B85" s="24"/>
      <c r="C85" s="79"/>
      <c r="D85" s="132"/>
      <c r="E85" s="224" t="e">
        <f t="shared" si="5"/>
        <v>#DIV/0!</v>
      </c>
      <c r="F85" s="159"/>
      <c r="G85" s="299"/>
      <c r="H85" s="208"/>
      <c r="I85" s="208"/>
      <c r="J85" s="208"/>
      <c r="K85" s="208"/>
      <c r="L85" s="208"/>
      <c r="M85" s="208"/>
    </row>
    <row r="86" spans="2:13" ht="18.600000000000001" customHeight="1" x14ac:dyDescent="0.25">
      <c r="B86" s="208"/>
      <c r="C86" s="25" t="s">
        <v>112</v>
      </c>
      <c r="D86" s="25"/>
      <c r="E86" s="25"/>
      <c r="F86" s="25"/>
      <c r="G86" s="189"/>
      <c r="H86" s="208"/>
      <c r="I86" s="208"/>
      <c r="J86" s="208"/>
      <c r="K86" s="208"/>
      <c r="L86" s="208"/>
      <c r="M86" s="208"/>
    </row>
    <row r="87" spans="2:13" ht="15" x14ac:dyDescent="0.2">
      <c r="B87" s="22"/>
      <c r="C87" s="80" t="s">
        <v>113</v>
      </c>
      <c r="D87" s="132"/>
      <c r="E87" s="224" t="e">
        <f t="shared" ref="E87:E93" si="6">D87/$D$7</f>
        <v>#DIV/0!</v>
      </c>
      <c r="F87" s="159"/>
      <c r="G87" s="299"/>
      <c r="H87" s="208"/>
      <c r="I87" s="208"/>
      <c r="J87" s="208"/>
      <c r="K87" s="208"/>
      <c r="L87" s="208"/>
      <c r="M87" s="208"/>
    </row>
    <row r="88" spans="2:13" ht="15" x14ac:dyDescent="0.2">
      <c r="B88" s="22"/>
      <c r="C88" s="80" t="s">
        <v>114</v>
      </c>
      <c r="D88" s="132"/>
      <c r="E88" s="224" t="e">
        <f t="shared" si="6"/>
        <v>#DIV/0!</v>
      </c>
      <c r="F88" s="159"/>
      <c r="G88" s="299"/>
      <c r="H88" s="208"/>
      <c r="I88" s="208"/>
      <c r="J88" s="208"/>
      <c r="K88" s="208"/>
      <c r="L88" s="208"/>
      <c r="M88" s="208"/>
    </row>
    <row r="89" spans="2:13" ht="15" x14ac:dyDescent="0.2">
      <c r="B89" s="22"/>
      <c r="C89" s="80" t="s">
        <v>115</v>
      </c>
      <c r="D89" s="132"/>
      <c r="E89" s="224" t="e">
        <f t="shared" si="6"/>
        <v>#DIV/0!</v>
      </c>
      <c r="F89" s="159"/>
      <c r="G89" s="299"/>
      <c r="H89" s="208"/>
      <c r="I89" s="208"/>
      <c r="J89" s="208"/>
      <c r="K89" s="208"/>
      <c r="L89" s="208"/>
      <c r="M89" s="208"/>
    </row>
    <row r="90" spans="2:13" ht="15" x14ac:dyDescent="0.2">
      <c r="B90" s="22"/>
      <c r="C90" s="80" t="s">
        <v>116</v>
      </c>
      <c r="D90" s="132"/>
      <c r="E90" s="224" t="e">
        <f t="shared" si="6"/>
        <v>#DIV/0!</v>
      </c>
      <c r="F90" s="159"/>
      <c r="G90" s="299"/>
      <c r="H90" s="208"/>
      <c r="I90" s="208"/>
      <c r="J90" s="208"/>
      <c r="K90" s="208"/>
      <c r="L90" s="208"/>
      <c r="M90" s="208"/>
    </row>
    <row r="91" spans="2:13" ht="15" x14ac:dyDescent="0.2">
      <c r="B91" s="22"/>
      <c r="C91" s="80" t="s">
        <v>117</v>
      </c>
      <c r="D91" s="132"/>
      <c r="E91" s="224" t="e">
        <f t="shared" si="6"/>
        <v>#DIV/0!</v>
      </c>
      <c r="F91" s="159"/>
      <c r="G91" s="299"/>
      <c r="H91" s="208"/>
      <c r="I91" s="208"/>
      <c r="J91" s="208"/>
      <c r="K91" s="208"/>
      <c r="L91" s="208"/>
      <c r="M91" s="208"/>
    </row>
    <row r="92" spans="2:13" ht="15" x14ac:dyDescent="0.2">
      <c r="B92" s="22"/>
      <c r="C92" s="80" t="s">
        <v>118</v>
      </c>
      <c r="D92" s="132"/>
      <c r="E92" s="224" t="e">
        <f t="shared" si="6"/>
        <v>#DIV/0!</v>
      </c>
      <c r="F92" s="159"/>
      <c r="G92" s="299"/>
      <c r="H92" s="208"/>
      <c r="I92" s="208"/>
      <c r="J92" s="208"/>
      <c r="K92" s="208"/>
      <c r="L92" s="208"/>
      <c r="M92" s="208"/>
    </row>
    <row r="93" spans="2:13" ht="15" x14ac:dyDescent="0.2">
      <c r="B93" s="22"/>
      <c r="C93" s="80" t="s">
        <v>97</v>
      </c>
      <c r="D93" s="132"/>
      <c r="E93" s="224" t="e">
        <f t="shared" si="6"/>
        <v>#DIV/0!</v>
      </c>
      <c r="F93" s="159"/>
      <c r="G93" s="299"/>
      <c r="H93" s="208"/>
      <c r="I93" s="208"/>
      <c r="J93" s="208"/>
      <c r="K93" s="208"/>
      <c r="L93" s="208"/>
      <c r="M93" s="208"/>
    </row>
    <row r="94" spans="2:13" ht="18.600000000000001" customHeight="1" x14ac:dyDescent="0.25">
      <c r="B94" s="208"/>
      <c r="C94" s="25" t="s">
        <v>119</v>
      </c>
      <c r="D94" s="35"/>
      <c r="E94" s="35"/>
      <c r="F94" s="36"/>
      <c r="G94" s="189"/>
      <c r="H94" s="208"/>
      <c r="I94" s="208"/>
      <c r="J94" s="208"/>
      <c r="K94" s="208"/>
      <c r="L94" s="208"/>
      <c r="M94" s="208"/>
    </row>
    <row r="95" spans="2:13" ht="15.75" x14ac:dyDescent="0.25">
      <c r="B95" s="25"/>
      <c r="C95" s="80" t="s">
        <v>120</v>
      </c>
      <c r="D95" s="132"/>
      <c r="E95" s="224" t="e">
        <f t="shared" ref="E95:E97" si="7">D95/$D$7</f>
        <v>#DIV/0!</v>
      </c>
      <c r="F95" s="159"/>
      <c r="G95" s="299"/>
      <c r="H95" s="208"/>
      <c r="I95" s="208"/>
      <c r="J95" s="208"/>
      <c r="K95" s="208"/>
      <c r="L95" s="208"/>
      <c r="M95" s="208"/>
    </row>
    <row r="96" spans="2:13" ht="15.75" x14ac:dyDescent="0.25">
      <c r="B96" s="25"/>
      <c r="C96" s="80" t="s">
        <v>121</v>
      </c>
      <c r="D96" s="132"/>
      <c r="E96" s="224" t="e">
        <f t="shared" si="7"/>
        <v>#DIV/0!</v>
      </c>
      <c r="F96" s="159"/>
      <c r="G96" s="299"/>
      <c r="H96" s="208"/>
      <c r="I96" s="208"/>
      <c r="J96" s="208"/>
      <c r="K96" s="208"/>
      <c r="L96" s="208"/>
      <c r="M96" s="208"/>
    </row>
    <row r="97" spans="2:13" ht="15.75" x14ac:dyDescent="0.25">
      <c r="B97" s="25"/>
      <c r="C97" s="80" t="s">
        <v>122</v>
      </c>
      <c r="D97" s="132"/>
      <c r="E97" s="224" t="e">
        <f t="shared" si="7"/>
        <v>#DIV/0!</v>
      </c>
      <c r="F97" s="159"/>
      <c r="G97" s="299"/>
      <c r="H97" s="208"/>
      <c r="I97" s="208"/>
      <c r="J97" s="208"/>
      <c r="K97" s="208"/>
      <c r="L97" s="208"/>
      <c r="M97" s="208"/>
    </row>
    <row r="98" spans="2:13" ht="18.600000000000001" customHeight="1" x14ac:dyDescent="0.25">
      <c r="B98" s="208"/>
      <c r="C98" s="25" t="s">
        <v>123</v>
      </c>
      <c r="D98" s="35"/>
      <c r="E98" s="35"/>
      <c r="F98" s="133"/>
      <c r="G98" s="189"/>
      <c r="H98" s="208"/>
      <c r="I98" s="208"/>
      <c r="J98" s="208"/>
      <c r="K98" s="208"/>
      <c r="L98" s="208"/>
      <c r="M98" s="208"/>
    </row>
    <row r="99" spans="2:13" ht="15" x14ac:dyDescent="0.2">
      <c r="B99" s="22"/>
      <c r="C99" s="80" t="s">
        <v>124</v>
      </c>
      <c r="D99" s="132"/>
      <c r="E99" s="224" t="e">
        <f t="shared" ref="E99:E100" si="8">D99/$D$7</f>
        <v>#DIV/0!</v>
      </c>
      <c r="F99" s="159"/>
      <c r="G99" s="299"/>
      <c r="H99" s="208"/>
      <c r="I99" s="208"/>
      <c r="J99" s="208"/>
      <c r="K99" s="208"/>
      <c r="L99" s="208"/>
      <c r="M99" s="208"/>
    </row>
    <row r="100" spans="2:13" ht="15" x14ac:dyDescent="0.2">
      <c r="B100" s="22"/>
      <c r="C100" s="80" t="s">
        <v>125</v>
      </c>
      <c r="D100" s="132"/>
      <c r="E100" s="224" t="e">
        <f t="shared" si="8"/>
        <v>#DIV/0!</v>
      </c>
      <c r="F100" s="159"/>
      <c r="G100" s="299"/>
      <c r="H100" s="208"/>
      <c r="I100" s="208"/>
      <c r="J100" s="208"/>
      <c r="K100" s="208"/>
      <c r="L100" s="208"/>
      <c r="M100" s="208"/>
    </row>
    <row r="101" spans="2:13" ht="18.600000000000001" customHeight="1" x14ac:dyDescent="0.25">
      <c r="B101" s="208"/>
      <c r="C101" s="25" t="s">
        <v>126</v>
      </c>
      <c r="D101" s="35"/>
      <c r="E101" s="35"/>
      <c r="F101" s="36"/>
      <c r="G101" s="189"/>
      <c r="H101" s="208"/>
      <c r="I101" s="208"/>
      <c r="J101" s="208"/>
      <c r="K101" s="208"/>
      <c r="L101" s="208"/>
      <c r="M101" s="208"/>
    </row>
    <row r="102" spans="2:13" ht="15" x14ac:dyDescent="0.2">
      <c r="B102" s="22"/>
      <c r="C102" s="80" t="s">
        <v>127</v>
      </c>
      <c r="D102" s="132"/>
      <c r="E102" s="224" t="e">
        <f t="shared" ref="E102:E105" si="9">D102/$D$7</f>
        <v>#DIV/0!</v>
      </c>
      <c r="F102" s="159"/>
      <c r="G102" s="299"/>
      <c r="H102" s="208"/>
      <c r="I102" s="208"/>
      <c r="J102" s="208"/>
      <c r="K102" s="208"/>
      <c r="L102" s="208"/>
      <c r="M102" s="208"/>
    </row>
    <row r="103" spans="2:13" ht="15" x14ac:dyDescent="0.2">
      <c r="B103" s="22"/>
      <c r="C103" s="80" t="s">
        <v>128</v>
      </c>
      <c r="D103" s="132"/>
      <c r="E103" s="224" t="e">
        <f t="shared" si="9"/>
        <v>#DIV/0!</v>
      </c>
      <c r="F103" s="159"/>
      <c r="G103" s="299"/>
      <c r="H103" s="208"/>
      <c r="I103" s="208"/>
      <c r="J103" s="208"/>
      <c r="K103" s="208"/>
      <c r="L103" s="208"/>
      <c r="M103" s="208"/>
    </row>
    <row r="104" spans="2:13" ht="15" x14ac:dyDescent="0.2">
      <c r="B104" s="22"/>
      <c r="C104" s="80" t="s">
        <v>129</v>
      </c>
      <c r="D104" s="132"/>
      <c r="E104" s="224" t="e">
        <f t="shared" si="9"/>
        <v>#DIV/0!</v>
      </c>
      <c r="F104" s="159"/>
      <c r="G104" s="299"/>
      <c r="H104" s="208"/>
      <c r="I104" s="208"/>
      <c r="J104" s="208"/>
      <c r="K104" s="208"/>
      <c r="L104" s="208"/>
      <c r="M104" s="208"/>
    </row>
    <row r="105" spans="2:13" ht="15" x14ac:dyDescent="0.2">
      <c r="B105" s="22"/>
      <c r="C105" s="80" t="s">
        <v>130</v>
      </c>
      <c r="D105" s="132"/>
      <c r="E105" s="224" t="e">
        <f t="shared" si="9"/>
        <v>#DIV/0!</v>
      </c>
      <c r="F105" s="159"/>
      <c r="G105" s="299"/>
      <c r="H105" s="208"/>
      <c r="I105" s="208"/>
      <c r="J105" s="208"/>
      <c r="K105" s="208"/>
      <c r="L105" s="208"/>
      <c r="M105" s="208"/>
    </row>
    <row r="106" spans="2:13" ht="18.600000000000001" customHeight="1" x14ac:dyDescent="0.25">
      <c r="B106" s="208"/>
      <c r="C106" s="25" t="s">
        <v>131</v>
      </c>
      <c r="D106" s="35"/>
      <c r="E106" s="35"/>
      <c r="F106" s="36"/>
      <c r="G106" s="189"/>
      <c r="H106" s="208"/>
      <c r="I106" s="208"/>
      <c r="J106" s="208"/>
      <c r="K106" s="208"/>
      <c r="L106" s="208"/>
      <c r="M106" s="208"/>
    </row>
    <row r="107" spans="2:13" ht="15" x14ac:dyDescent="0.2">
      <c r="B107" s="22"/>
      <c r="C107" s="80" t="s">
        <v>132</v>
      </c>
      <c r="D107" s="132"/>
      <c r="E107" s="224" t="e">
        <f t="shared" ref="E107:E109" si="10">D107/$D$7</f>
        <v>#DIV/0!</v>
      </c>
      <c r="F107" s="159"/>
      <c r="G107" s="299"/>
      <c r="H107" s="208"/>
      <c r="I107" s="208"/>
      <c r="J107" s="208"/>
      <c r="K107" s="208"/>
      <c r="L107" s="208"/>
      <c r="M107" s="208"/>
    </row>
    <row r="108" spans="2:13" ht="15" x14ac:dyDescent="0.2">
      <c r="B108" s="22"/>
      <c r="C108" s="80" t="s">
        <v>133</v>
      </c>
      <c r="D108" s="132"/>
      <c r="E108" s="224" t="e">
        <f t="shared" si="10"/>
        <v>#DIV/0!</v>
      </c>
      <c r="F108" s="159"/>
      <c r="G108" s="299"/>
      <c r="H108" s="208"/>
      <c r="I108" s="208"/>
      <c r="J108" s="208"/>
      <c r="K108" s="208"/>
      <c r="L108" s="208"/>
      <c r="M108" s="208"/>
    </row>
    <row r="109" spans="2:13" ht="15" x14ac:dyDescent="0.2">
      <c r="B109" s="22"/>
      <c r="C109" s="80" t="s">
        <v>134</v>
      </c>
      <c r="D109" s="132"/>
      <c r="E109" s="224" t="e">
        <f t="shared" si="10"/>
        <v>#DIV/0!</v>
      </c>
      <c r="F109" s="159"/>
      <c r="G109" s="299"/>
      <c r="H109" s="208"/>
      <c r="I109" s="208"/>
      <c r="J109" s="208"/>
      <c r="K109" s="208"/>
      <c r="L109" s="208"/>
      <c r="M109" s="208"/>
    </row>
    <row r="110" spans="2:13" ht="18.600000000000001" customHeight="1" x14ac:dyDescent="0.25">
      <c r="B110" s="208"/>
      <c r="C110" s="25" t="s">
        <v>135</v>
      </c>
      <c r="D110" s="25"/>
      <c r="E110" s="25"/>
      <c r="F110" s="25"/>
      <c r="G110" s="189"/>
      <c r="H110" s="208"/>
      <c r="I110" s="208"/>
      <c r="J110" s="208"/>
      <c r="K110" s="208"/>
      <c r="L110" s="208"/>
      <c r="M110" s="208"/>
    </row>
    <row r="111" spans="2:13" ht="15" x14ac:dyDescent="0.2">
      <c r="B111" s="22"/>
      <c r="C111" s="80" t="s">
        <v>136</v>
      </c>
      <c r="D111" s="132"/>
      <c r="E111" s="224" t="e">
        <f t="shared" ref="E111:E112" si="11">D111/$D$7</f>
        <v>#DIV/0!</v>
      </c>
      <c r="F111" s="159"/>
      <c r="G111" s="299"/>
      <c r="H111" s="208"/>
      <c r="I111" s="208"/>
      <c r="J111" s="208"/>
      <c r="K111" s="208"/>
      <c r="L111" s="208"/>
      <c r="M111" s="208"/>
    </row>
    <row r="112" spans="2:13" ht="15" x14ac:dyDescent="0.2">
      <c r="B112" s="22"/>
      <c r="C112" s="80" t="s">
        <v>137</v>
      </c>
      <c r="D112" s="132"/>
      <c r="E112" s="224" t="e">
        <f t="shared" si="11"/>
        <v>#DIV/0!</v>
      </c>
      <c r="F112" s="159"/>
      <c r="G112" s="299"/>
      <c r="H112" s="208"/>
      <c r="I112" s="208"/>
      <c r="J112" s="208"/>
      <c r="K112" s="208"/>
      <c r="L112" s="208"/>
      <c r="M112" s="208"/>
    </row>
    <row r="113" spans="2:13" s="8" customFormat="1" ht="15" x14ac:dyDescent="0.2">
      <c r="B113" s="23"/>
      <c r="C113" s="80" t="s">
        <v>61</v>
      </c>
      <c r="D113" s="72"/>
      <c r="E113" s="72"/>
      <c r="F113" s="161"/>
      <c r="G113" s="299"/>
      <c r="H113" s="228"/>
      <c r="I113" s="228"/>
      <c r="J113" s="228"/>
      <c r="K113" s="228"/>
      <c r="L113" s="228"/>
      <c r="M113" s="228"/>
    </row>
    <row r="114" spans="2:13" ht="15" x14ac:dyDescent="0.2">
      <c r="B114" s="22"/>
      <c r="C114" s="81"/>
      <c r="D114" s="132"/>
      <c r="E114" s="224" t="e">
        <f t="shared" ref="E114:E115" si="12">D114/$D$7</f>
        <v>#DIV/0!</v>
      </c>
      <c r="F114" s="159"/>
      <c r="G114" s="299"/>
      <c r="H114" s="208"/>
      <c r="I114" s="208"/>
      <c r="J114" s="208"/>
      <c r="K114" s="208"/>
      <c r="L114" s="208"/>
      <c r="M114" s="208"/>
    </row>
    <row r="115" spans="2:13" ht="15" x14ac:dyDescent="0.2">
      <c r="B115" s="24"/>
      <c r="C115" s="81"/>
      <c r="D115" s="132"/>
      <c r="E115" s="224" t="e">
        <f t="shared" si="12"/>
        <v>#DIV/0!</v>
      </c>
      <c r="F115" s="159"/>
      <c r="G115" s="299"/>
      <c r="H115" s="208"/>
      <c r="I115" s="208"/>
      <c r="J115" s="208"/>
      <c r="K115" s="208"/>
      <c r="L115" s="208"/>
      <c r="M115" s="208"/>
    </row>
    <row r="116" spans="2:13" ht="18.600000000000001" customHeight="1" x14ac:dyDescent="0.25">
      <c r="B116" s="208"/>
      <c r="C116" s="125" t="s">
        <v>138</v>
      </c>
      <c r="D116" s="125"/>
      <c r="E116" s="125"/>
      <c r="F116" s="125"/>
      <c r="G116" s="189"/>
      <c r="H116" s="208"/>
      <c r="I116" s="208"/>
      <c r="J116" s="208"/>
      <c r="K116" s="208"/>
      <c r="L116" s="208"/>
      <c r="M116" s="208"/>
    </row>
    <row r="117" spans="2:13" ht="15" x14ac:dyDescent="0.2">
      <c r="B117" s="22"/>
      <c r="C117" s="80" t="s">
        <v>138</v>
      </c>
      <c r="D117" s="132"/>
      <c r="E117" s="224" t="e">
        <f t="shared" ref="E117:E118" si="13">D117/$D$7</f>
        <v>#DIV/0!</v>
      </c>
      <c r="F117" s="159"/>
      <c r="G117" s="299"/>
      <c r="H117" s="208"/>
      <c r="I117" s="208"/>
      <c r="J117" s="208"/>
      <c r="K117" s="208"/>
      <c r="L117" s="208"/>
      <c r="M117" s="208"/>
    </row>
    <row r="118" spans="2:13" ht="15" x14ac:dyDescent="0.2">
      <c r="B118" s="22"/>
      <c r="C118" s="80" t="s">
        <v>139</v>
      </c>
      <c r="D118" s="132"/>
      <c r="E118" s="224" t="e">
        <f t="shared" si="13"/>
        <v>#DIV/0!</v>
      </c>
      <c r="F118" s="159"/>
      <c r="G118" s="299"/>
      <c r="H118" s="208"/>
      <c r="I118" s="208"/>
      <c r="J118" s="208"/>
      <c r="K118" s="208"/>
      <c r="L118" s="208"/>
      <c r="M118" s="208"/>
    </row>
    <row r="119" spans="2:13" ht="18.600000000000001" customHeight="1" x14ac:dyDescent="0.25">
      <c r="B119" s="208"/>
      <c r="C119" s="44" t="s">
        <v>140</v>
      </c>
      <c r="D119" s="35"/>
      <c r="E119" s="35"/>
      <c r="F119" s="126"/>
      <c r="G119" s="189"/>
      <c r="H119" s="208"/>
      <c r="I119" s="208"/>
      <c r="J119" s="208"/>
      <c r="K119" s="208"/>
      <c r="L119" s="208"/>
      <c r="M119" s="208"/>
    </row>
    <row r="120" spans="2:13" ht="15" x14ac:dyDescent="0.2">
      <c r="B120" s="22"/>
      <c r="C120" s="80" t="s">
        <v>141</v>
      </c>
      <c r="D120" s="132"/>
      <c r="E120" s="224" t="e">
        <f t="shared" ref="E120:E121" si="14">D120/$D$7</f>
        <v>#DIV/0!</v>
      </c>
      <c r="F120" s="159"/>
      <c r="G120" s="299"/>
      <c r="H120" s="208"/>
      <c r="I120" s="208"/>
      <c r="J120" s="208"/>
      <c r="K120" s="208"/>
      <c r="L120" s="208"/>
      <c r="M120" s="208"/>
    </row>
    <row r="121" spans="2:13" ht="15" x14ac:dyDescent="0.2">
      <c r="B121" s="22"/>
      <c r="C121" s="80" t="s">
        <v>142</v>
      </c>
      <c r="D121" s="132"/>
      <c r="E121" s="224" t="e">
        <f t="shared" si="14"/>
        <v>#DIV/0!</v>
      </c>
      <c r="F121" s="159"/>
      <c r="G121" s="299"/>
      <c r="H121" s="208"/>
      <c r="I121" s="208"/>
      <c r="J121" s="208"/>
      <c r="K121" s="208"/>
      <c r="L121" s="208"/>
      <c r="M121" s="208"/>
    </row>
    <row r="122" spans="2:13" ht="18.600000000000001" customHeight="1" x14ac:dyDescent="0.25">
      <c r="B122" s="208"/>
      <c r="C122" s="44" t="s">
        <v>143</v>
      </c>
      <c r="D122" s="35"/>
      <c r="E122" s="35"/>
      <c r="F122" s="126"/>
      <c r="G122" s="189"/>
      <c r="H122" s="208"/>
      <c r="I122" s="208"/>
      <c r="J122" s="208"/>
      <c r="K122" s="208"/>
      <c r="L122" s="208"/>
      <c r="M122" s="208"/>
    </row>
    <row r="123" spans="2:13" ht="15" x14ac:dyDescent="0.2">
      <c r="B123" s="22"/>
      <c r="C123" s="80" t="s">
        <v>144</v>
      </c>
      <c r="D123" s="132"/>
      <c r="E123" s="224" t="e">
        <f t="shared" ref="E123:E124" si="15">D123/$D$7</f>
        <v>#DIV/0!</v>
      </c>
      <c r="F123" s="159"/>
      <c r="G123" s="299"/>
      <c r="H123" s="208"/>
      <c r="I123" s="208"/>
      <c r="J123" s="208"/>
      <c r="K123" s="208"/>
      <c r="L123" s="208"/>
      <c r="M123" s="208"/>
    </row>
    <row r="124" spans="2:13" ht="15" x14ac:dyDescent="0.2">
      <c r="B124" s="22"/>
      <c r="C124" s="80" t="s">
        <v>145</v>
      </c>
      <c r="D124" s="132"/>
      <c r="E124" s="224" t="e">
        <f t="shared" si="15"/>
        <v>#DIV/0!</v>
      </c>
      <c r="F124" s="159"/>
      <c r="G124" s="299"/>
      <c r="H124" s="208"/>
      <c r="I124" s="208"/>
      <c r="J124" s="208"/>
      <c r="K124" s="208"/>
      <c r="L124" s="208"/>
      <c r="M124" s="208"/>
    </row>
    <row r="125" spans="2:13" s="8" customFormat="1" ht="15" x14ac:dyDescent="0.2">
      <c r="B125" s="23"/>
      <c r="C125" s="80" t="s">
        <v>61</v>
      </c>
      <c r="D125" s="78"/>
      <c r="E125" s="72"/>
      <c r="F125" s="161"/>
      <c r="G125" s="299"/>
      <c r="H125" s="228"/>
      <c r="I125" s="228"/>
      <c r="J125" s="228"/>
      <c r="K125" s="228"/>
      <c r="L125" s="228"/>
      <c r="M125" s="228"/>
    </row>
    <row r="126" spans="2:13" ht="15" x14ac:dyDescent="0.2">
      <c r="B126" s="24"/>
      <c r="C126" s="81"/>
      <c r="D126" s="132"/>
      <c r="E126" s="224" t="e">
        <f t="shared" ref="E126:E127" si="16">D126/$D$7</f>
        <v>#DIV/0!</v>
      </c>
      <c r="F126" s="159"/>
      <c r="G126" s="299"/>
      <c r="H126" s="208"/>
      <c r="I126" s="208"/>
      <c r="J126" s="208"/>
      <c r="K126" s="208"/>
      <c r="L126" s="208"/>
      <c r="M126" s="208"/>
    </row>
    <row r="127" spans="2:13" ht="15" x14ac:dyDescent="0.2">
      <c r="B127" s="24"/>
      <c r="C127" s="81"/>
      <c r="D127" s="132"/>
      <c r="E127" s="224" t="e">
        <f t="shared" si="16"/>
        <v>#DIV/0!</v>
      </c>
      <c r="F127" s="159"/>
      <c r="G127" s="299"/>
      <c r="H127" s="208"/>
      <c r="I127" s="208"/>
      <c r="J127" s="208"/>
      <c r="K127" s="208"/>
      <c r="L127" s="208"/>
      <c r="M127" s="208"/>
    </row>
    <row r="128" spans="2:13" ht="15" x14ac:dyDescent="0.2">
      <c r="B128" s="24"/>
      <c r="C128" s="209"/>
      <c r="D128" s="210"/>
      <c r="E128" s="211"/>
      <c r="F128" s="212"/>
      <c r="G128" s="213"/>
      <c r="H128" s="208"/>
      <c r="I128" s="208"/>
      <c r="J128" s="208"/>
      <c r="K128" s="208"/>
      <c r="L128" s="208"/>
      <c r="M128" s="208"/>
    </row>
    <row r="129" spans="2:13" ht="15" x14ac:dyDescent="0.2">
      <c r="B129" s="24"/>
      <c r="C129" s="23"/>
      <c r="D129" s="17"/>
      <c r="E129" s="127"/>
      <c r="F129" s="128"/>
      <c r="G129" s="191"/>
      <c r="H129" s="208"/>
      <c r="I129" s="208"/>
      <c r="J129" s="208"/>
      <c r="K129" s="208"/>
      <c r="L129" s="208"/>
      <c r="M129" s="208"/>
    </row>
    <row r="130" spans="2:13" ht="15.75" x14ac:dyDescent="0.25">
      <c r="B130" s="22"/>
      <c r="C130" s="77" t="s">
        <v>146</v>
      </c>
      <c r="D130" s="46">
        <f>SUM(D54:D129)</f>
        <v>0</v>
      </c>
      <c r="E130" s="46" t="e">
        <f>SUM(E54:E129)</f>
        <v>#DIV/0!</v>
      </c>
      <c r="F130" s="160"/>
      <c r="G130" s="299"/>
      <c r="H130" s="208"/>
      <c r="I130" s="208"/>
      <c r="J130" s="208"/>
      <c r="K130" s="208"/>
      <c r="L130" s="208"/>
      <c r="M130" s="208"/>
    </row>
    <row r="131" spans="2:13" ht="15" x14ac:dyDescent="0.2">
      <c r="B131" s="22"/>
      <c r="C131" s="23"/>
      <c r="D131" s="18"/>
      <c r="E131" s="18"/>
      <c r="F131" s="129"/>
      <c r="G131" s="299"/>
      <c r="H131" s="208"/>
      <c r="I131" s="208"/>
      <c r="J131" s="208"/>
      <c r="K131" s="208"/>
      <c r="L131" s="208"/>
      <c r="M131" s="208"/>
    </row>
    <row r="132" spans="2:13" ht="15.75" x14ac:dyDescent="0.25">
      <c r="B132" s="22"/>
      <c r="C132" s="77" t="s">
        <v>147</v>
      </c>
      <c r="D132" s="46">
        <f>D130+D52+D27</f>
        <v>0</v>
      </c>
      <c r="E132" s="46" t="e">
        <f>E130+E52+E27</f>
        <v>#DIV/0!</v>
      </c>
      <c r="F132" s="160"/>
      <c r="G132" s="299"/>
      <c r="H132" s="208"/>
      <c r="I132" s="208"/>
      <c r="J132" s="208"/>
      <c r="K132" s="208"/>
      <c r="L132" s="208"/>
      <c r="M132" s="208"/>
    </row>
    <row r="133" spans="2:13" ht="15.75" x14ac:dyDescent="0.25">
      <c r="B133" s="22"/>
      <c r="C133" s="44"/>
      <c r="D133" s="19"/>
      <c r="E133" s="130"/>
      <c r="F133" s="20"/>
      <c r="G133" s="300"/>
      <c r="H133" s="249"/>
      <c r="I133" s="7"/>
      <c r="J133" s="250"/>
      <c r="K133" s="249"/>
      <c r="L133" s="7"/>
      <c r="M133" s="243"/>
    </row>
    <row r="134" spans="2:13" ht="15.75" x14ac:dyDescent="0.25">
      <c r="B134" s="244"/>
      <c r="C134" s="131" t="s">
        <v>148</v>
      </c>
      <c r="D134" s="47">
        <f>Sources!D41-'Uses of Funds'!D132</f>
        <v>0</v>
      </c>
      <c r="E134" s="18"/>
      <c r="F134" s="21"/>
      <c r="G134" s="71" t="str">
        <f>Sources!I44</f>
        <v>April 2022</v>
      </c>
      <c r="H134" s="251"/>
      <c r="I134" s="251"/>
      <c r="J134" s="220"/>
      <c r="K134" s="220"/>
      <c r="L134" s="220"/>
      <c r="M134" s="243"/>
    </row>
    <row r="135" spans="2:13" s="11" customFormat="1" ht="15" customHeight="1" x14ac:dyDescent="0.25">
      <c r="B135" s="252"/>
      <c r="C135" s="252"/>
      <c r="D135" s="253"/>
      <c r="E135" s="253"/>
      <c r="F135" s="253"/>
      <c r="G135" s="254" t="str">
        <f>Sources!I45</f>
        <v>Approved by OR DOJ on 4/28/22</v>
      </c>
      <c r="H135" s="252"/>
      <c r="I135" s="252"/>
      <c r="J135" s="252"/>
      <c r="K135" s="252"/>
      <c r="L135" s="252"/>
      <c r="M135" s="255"/>
    </row>
    <row r="136" spans="2:13" x14ac:dyDescent="0.2">
      <c r="B136" s="244"/>
      <c r="C136" s="244"/>
      <c r="D136" s="256"/>
      <c r="E136" s="220"/>
      <c r="F136" s="220"/>
      <c r="G136" s="220"/>
      <c r="H136" s="220"/>
      <c r="I136" s="220"/>
      <c r="J136" s="220"/>
      <c r="K136" s="220"/>
      <c r="L136" s="220"/>
      <c r="M136" s="243"/>
    </row>
    <row r="168" spans="2:13" s="10" customFormat="1" x14ac:dyDescent="0.2">
      <c r="B168" s="257"/>
      <c r="C168" s="257"/>
      <c r="D168" s="240"/>
      <c r="E168" s="240"/>
      <c r="F168" s="240"/>
      <c r="G168" s="240"/>
      <c r="H168" s="240"/>
      <c r="I168" s="240"/>
      <c r="J168" s="240"/>
      <c r="K168" s="240"/>
      <c r="L168" s="240"/>
      <c r="M168" s="258"/>
    </row>
    <row r="169" spans="2:13" hidden="1" x14ac:dyDescent="0.2">
      <c r="B169" s="244"/>
      <c r="C169" s="244" t="s">
        <v>149</v>
      </c>
      <c r="D169" s="220"/>
      <c r="E169" s="220"/>
      <c r="F169" s="220"/>
      <c r="G169" s="220"/>
      <c r="H169" s="220"/>
      <c r="I169" s="220"/>
      <c r="J169" s="220"/>
      <c r="K169" s="220"/>
      <c r="L169" s="220"/>
      <c r="M169" s="243"/>
    </row>
    <row r="170" spans="2:13" hidden="1" x14ac:dyDescent="0.2">
      <c r="B170" s="244"/>
      <c r="C170" s="244" t="s">
        <v>150</v>
      </c>
      <c r="D170" s="220"/>
      <c r="E170" s="220"/>
      <c r="F170" s="220"/>
      <c r="G170" s="220"/>
      <c r="H170" s="220"/>
      <c r="I170" s="220"/>
      <c r="J170" s="220"/>
      <c r="K170" s="220"/>
      <c r="L170" s="220"/>
      <c r="M170" s="243"/>
    </row>
    <row r="171" spans="2:13" hidden="1" x14ac:dyDescent="0.2">
      <c r="B171" s="244"/>
      <c r="C171" s="244" t="s">
        <v>151</v>
      </c>
      <c r="D171" s="220"/>
      <c r="E171" s="220"/>
      <c r="F171" s="220"/>
      <c r="G171" s="220"/>
      <c r="H171" s="220"/>
      <c r="I171" s="220"/>
      <c r="J171" s="220"/>
      <c r="K171" s="220"/>
      <c r="L171" s="220"/>
      <c r="M171" s="243"/>
    </row>
    <row r="172" spans="2:13" hidden="1" x14ac:dyDescent="0.2">
      <c r="B172" s="244"/>
      <c r="C172" s="244"/>
      <c r="D172" s="220"/>
      <c r="E172" s="220"/>
      <c r="F172" s="220"/>
      <c r="G172" s="220"/>
      <c r="H172" s="220"/>
      <c r="I172" s="220"/>
      <c r="J172" s="220"/>
      <c r="K172" s="220"/>
      <c r="L172" s="220"/>
      <c r="M172" s="243"/>
    </row>
    <row r="173" spans="2:13" hidden="1" x14ac:dyDescent="0.2">
      <c r="B173" s="244"/>
      <c r="C173" s="244"/>
      <c r="D173" s="220"/>
      <c r="E173" s="220"/>
      <c r="F173" s="220"/>
      <c r="G173" s="220"/>
      <c r="H173" s="220"/>
      <c r="I173" s="220"/>
      <c r="J173" s="220"/>
      <c r="K173" s="220"/>
      <c r="L173" s="220"/>
      <c r="M173" s="243"/>
    </row>
    <row r="174" spans="2:13" hidden="1" x14ac:dyDescent="0.2">
      <c r="B174" s="244"/>
      <c r="C174" s="244"/>
      <c r="D174" s="220"/>
      <c r="E174" s="220"/>
      <c r="F174" s="220"/>
      <c r="G174" s="220"/>
      <c r="H174" s="220"/>
      <c r="I174" s="220"/>
      <c r="J174" s="220"/>
      <c r="K174" s="220"/>
      <c r="L174" s="220"/>
      <c r="M174" s="243"/>
    </row>
    <row r="175" spans="2:13" hidden="1" x14ac:dyDescent="0.2">
      <c r="B175" s="244"/>
      <c r="C175" s="244"/>
      <c r="D175" s="220"/>
      <c r="E175" s="220"/>
      <c r="F175" s="220"/>
      <c r="G175" s="220"/>
      <c r="H175" s="220"/>
      <c r="I175" s="220"/>
      <c r="J175" s="220"/>
      <c r="K175" s="220"/>
      <c r="L175" s="220"/>
      <c r="M175" s="243"/>
    </row>
    <row r="176" spans="2:13" hidden="1" x14ac:dyDescent="0.2">
      <c r="B176" s="244"/>
      <c r="C176" s="244"/>
      <c r="D176" s="220"/>
      <c r="E176" s="220"/>
      <c r="F176" s="220"/>
      <c r="G176" s="220"/>
      <c r="H176" s="220"/>
      <c r="I176" s="220"/>
      <c r="J176" s="220"/>
      <c r="K176" s="220"/>
      <c r="L176" s="220"/>
      <c r="M176" s="243"/>
    </row>
    <row r="177" hidden="1" x14ac:dyDescent="0.2"/>
    <row r="178" hidden="1" x14ac:dyDescent="0.2"/>
    <row r="179" hidden="1" x14ac:dyDescent="0.2"/>
  </sheetData>
  <sheetProtection formatCells="0" formatColumns="0" formatRows="0"/>
  <mergeCells count="40">
    <mergeCell ref="G123:G127"/>
    <mergeCell ref="G130:G133"/>
    <mergeCell ref="B16:C17"/>
    <mergeCell ref="G18:G27"/>
    <mergeCell ref="G29:G52"/>
    <mergeCell ref="G54:G71"/>
    <mergeCell ref="G73:G85"/>
    <mergeCell ref="G87:G93"/>
    <mergeCell ref="G95:G97"/>
    <mergeCell ref="G99:G100"/>
    <mergeCell ref="G102:G105"/>
    <mergeCell ref="G107:G109"/>
    <mergeCell ref="G111:G115"/>
    <mergeCell ref="G117:G118"/>
    <mergeCell ref="G120:G121"/>
    <mergeCell ref="B2:F2"/>
    <mergeCell ref="D4:E4"/>
    <mergeCell ref="B12:C12"/>
    <mergeCell ref="B14:C14"/>
    <mergeCell ref="B13:C13"/>
    <mergeCell ref="B11:C11"/>
    <mergeCell ref="E8:F8"/>
    <mergeCell ref="I12:J12"/>
    <mergeCell ref="I13:J13"/>
    <mergeCell ref="K10:L10"/>
    <mergeCell ref="K11:L11"/>
    <mergeCell ref="K12:L12"/>
    <mergeCell ref="K13:L13"/>
    <mergeCell ref="I11:J11"/>
    <mergeCell ref="K4:L4"/>
    <mergeCell ref="I4:J4"/>
    <mergeCell ref="B10:C10"/>
    <mergeCell ref="B4:C4"/>
    <mergeCell ref="B6:C6"/>
    <mergeCell ref="B9:C9"/>
    <mergeCell ref="B7:C7"/>
    <mergeCell ref="I9:J9"/>
    <mergeCell ref="K9:L9"/>
    <mergeCell ref="I10:J10"/>
    <mergeCell ref="B8:C8"/>
  </mergeCells>
  <dataValidations count="1">
    <dataValidation type="decimal" operator="greaterThanOrEqual" allowBlank="1" showInputMessage="1" showErrorMessage="1" sqref="D7:D8 D10:D12" xr:uid="{00000000-0002-0000-0100-000000000000}">
      <formula1>0</formula1>
    </dataValidation>
  </dataValidations>
  <printOptions horizontalCentered="1"/>
  <pageMargins left="0.2" right="0.2" top="0.5" bottom="0.5" header="0.3" footer="0.3"/>
  <pageSetup scale="65" fitToHeight="0" orientation="portrait" r:id="rId1"/>
  <rowBreaks count="1" manualBreakCount="1">
    <brk id="71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0DEE-AC50-40A9-BAC4-AE5A604648AA}">
  <sheetPr>
    <tabColor rgb="FFFFFF00"/>
  </sheetPr>
  <dimension ref="A1:I23"/>
  <sheetViews>
    <sheetView workbookViewId="0">
      <selection activeCell="C28" sqref="C28"/>
    </sheetView>
  </sheetViews>
  <sheetFormatPr defaultRowHeight="15" x14ac:dyDescent="0.25"/>
  <cols>
    <col min="3" max="3" width="13.28515625" customWidth="1"/>
    <col min="4" max="4" width="10.7109375" customWidth="1"/>
  </cols>
  <sheetData>
    <row r="1" spans="1:9" ht="57.75" customHeight="1" x14ac:dyDescent="0.35">
      <c r="A1" s="324" t="s">
        <v>239</v>
      </c>
      <c r="B1" s="325"/>
      <c r="C1" s="326"/>
      <c r="D1" s="260" t="s">
        <v>251</v>
      </c>
      <c r="E1" s="321" t="s">
        <v>152</v>
      </c>
      <c r="F1" s="322"/>
      <c r="G1" s="322"/>
      <c r="H1" s="322"/>
      <c r="I1" s="323"/>
    </row>
    <row r="2" spans="1:9" ht="37.5" customHeight="1" x14ac:dyDescent="0.25">
      <c r="A2" s="327" t="s">
        <v>153</v>
      </c>
      <c r="B2" s="328"/>
      <c r="C2" s="328"/>
      <c r="D2" s="328"/>
      <c r="E2" s="328"/>
      <c r="F2" s="328"/>
      <c r="G2" s="328"/>
      <c r="H2" s="328"/>
      <c r="I2" s="329"/>
    </row>
    <row r="3" spans="1:9" ht="37.5" customHeight="1" x14ac:dyDescent="0.25">
      <c r="A3" s="309" t="s">
        <v>241</v>
      </c>
      <c r="B3" s="310"/>
      <c r="C3" s="311"/>
      <c r="D3" s="259"/>
      <c r="E3" s="330"/>
      <c r="F3" s="331"/>
      <c r="G3" s="331"/>
      <c r="H3" s="331"/>
      <c r="I3" s="332"/>
    </row>
    <row r="4" spans="1:9" x14ac:dyDescent="0.25">
      <c r="A4" s="303" t="s">
        <v>156</v>
      </c>
      <c r="B4" s="304"/>
      <c r="C4" s="305"/>
      <c r="D4" s="214"/>
      <c r="E4" s="306"/>
      <c r="F4" s="307"/>
      <c r="G4" s="307"/>
      <c r="H4" s="307"/>
      <c r="I4" s="308"/>
    </row>
    <row r="5" spans="1:9" x14ac:dyDescent="0.25">
      <c r="A5" s="303" t="s">
        <v>154</v>
      </c>
      <c r="B5" s="304"/>
      <c r="C5" s="305"/>
      <c r="D5" s="214"/>
      <c r="E5" s="306"/>
      <c r="F5" s="307"/>
      <c r="G5" s="307"/>
      <c r="H5" s="307"/>
      <c r="I5" s="308"/>
    </row>
    <row r="6" spans="1:9" x14ac:dyDescent="0.25">
      <c r="A6" s="303" t="s">
        <v>155</v>
      </c>
      <c r="B6" s="304"/>
      <c r="C6" s="305"/>
      <c r="D6" s="214"/>
      <c r="E6" s="306"/>
      <c r="F6" s="307"/>
      <c r="G6" s="307"/>
      <c r="H6" s="307"/>
      <c r="I6" s="308"/>
    </row>
    <row r="7" spans="1:9" x14ac:dyDescent="0.25">
      <c r="A7" s="303" t="s">
        <v>156</v>
      </c>
      <c r="B7" s="304"/>
      <c r="C7" s="305"/>
      <c r="D7" s="214"/>
      <c r="E7" s="306"/>
      <c r="F7" s="307"/>
      <c r="G7" s="307"/>
      <c r="H7" s="307"/>
      <c r="I7" s="308"/>
    </row>
    <row r="8" spans="1:9" ht="35.25" customHeight="1" x14ac:dyDescent="0.25">
      <c r="A8" s="309" t="s">
        <v>242</v>
      </c>
      <c r="B8" s="310"/>
      <c r="C8" s="311"/>
      <c r="D8" s="259"/>
      <c r="E8" s="312"/>
      <c r="F8" s="313"/>
      <c r="G8" s="313"/>
      <c r="H8" s="313"/>
      <c r="I8" s="314"/>
    </row>
    <row r="9" spans="1:9" ht="16.5" customHeight="1" x14ac:dyDescent="0.25">
      <c r="A9" s="315" t="s">
        <v>243</v>
      </c>
      <c r="B9" s="316"/>
      <c r="C9" s="317"/>
      <c r="D9" s="215"/>
      <c r="E9" s="318"/>
      <c r="F9" s="319"/>
      <c r="G9" s="319"/>
      <c r="H9" s="319"/>
      <c r="I9" s="320"/>
    </row>
    <row r="10" spans="1:9" x14ac:dyDescent="0.25">
      <c r="A10" s="315" t="s">
        <v>244</v>
      </c>
      <c r="B10" s="316"/>
      <c r="C10" s="317"/>
      <c r="D10" s="215"/>
      <c r="E10" s="318"/>
      <c r="F10" s="319"/>
      <c r="G10" s="319"/>
      <c r="H10" s="319"/>
      <c r="I10" s="320"/>
    </row>
    <row r="11" spans="1:9" x14ac:dyDescent="0.25">
      <c r="A11" s="303" t="s">
        <v>240</v>
      </c>
      <c r="B11" s="304"/>
      <c r="C11" s="305"/>
      <c r="D11" s="214"/>
      <c r="E11" s="306"/>
      <c r="F11" s="307"/>
      <c r="G11" s="307"/>
      <c r="H11" s="307"/>
      <c r="I11" s="308"/>
    </row>
    <row r="12" spans="1:9" x14ac:dyDescent="0.25">
      <c r="A12" s="303" t="s">
        <v>245</v>
      </c>
      <c r="B12" s="304"/>
      <c r="C12" s="305"/>
      <c r="D12" s="214"/>
      <c r="E12" s="306"/>
      <c r="F12" s="307"/>
      <c r="G12" s="307"/>
      <c r="H12" s="307"/>
      <c r="I12" s="308"/>
    </row>
    <row r="13" spans="1:9" ht="33.75" customHeight="1" x14ac:dyDescent="0.25">
      <c r="A13" s="309" t="s">
        <v>246</v>
      </c>
      <c r="B13" s="310"/>
      <c r="C13" s="311"/>
      <c r="D13" s="259"/>
      <c r="E13" s="312"/>
      <c r="F13" s="313"/>
      <c r="G13" s="313"/>
      <c r="H13" s="313"/>
      <c r="I13" s="314"/>
    </row>
    <row r="14" spans="1:9" x14ac:dyDescent="0.25">
      <c r="A14" s="303" t="s">
        <v>157</v>
      </c>
      <c r="B14" s="304"/>
      <c r="C14" s="305"/>
      <c r="D14" s="214"/>
      <c r="E14" s="306"/>
      <c r="F14" s="307"/>
      <c r="G14" s="307"/>
      <c r="H14" s="307"/>
      <c r="I14" s="308"/>
    </row>
    <row r="15" spans="1:9" x14ac:dyDescent="0.25">
      <c r="A15" s="303" t="s">
        <v>247</v>
      </c>
      <c r="B15" s="304"/>
      <c r="C15" s="305"/>
      <c r="D15" s="214"/>
      <c r="E15" s="306"/>
      <c r="F15" s="307"/>
      <c r="G15" s="307"/>
      <c r="H15" s="307"/>
      <c r="I15" s="308"/>
    </row>
    <row r="16" spans="1:9" ht="30.75" customHeight="1" x14ac:dyDescent="0.25">
      <c r="A16" s="309" t="s">
        <v>248</v>
      </c>
      <c r="B16" s="310"/>
      <c r="C16" s="311"/>
      <c r="D16" s="259"/>
      <c r="E16" s="312"/>
      <c r="F16" s="313"/>
      <c r="G16" s="313"/>
      <c r="H16" s="313"/>
      <c r="I16" s="314"/>
    </row>
    <row r="17" spans="1:9" x14ac:dyDescent="0.25">
      <c r="A17" s="303" t="s">
        <v>238</v>
      </c>
      <c r="B17" s="304"/>
      <c r="C17" s="305"/>
      <c r="D17" s="214"/>
      <c r="E17" s="306"/>
      <c r="F17" s="307"/>
      <c r="G17" s="307"/>
      <c r="H17" s="307"/>
      <c r="I17" s="308"/>
    </row>
    <row r="18" spans="1:9" x14ac:dyDescent="0.25">
      <c r="A18" s="303" t="s">
        <v>249</v>
      </c>
      <c r="B18" s="304"/>
      <c r="C18" s="305"/>
      <c r="D18" s="214"/>
      <c r="E18" s="306"/>
      <c r="F18" s="307"/>
      <c r="G18" s="307"/>
      <c r="H18" s="307"/>
      <c r="I18" s="308"/>
    </row>
    <row r="19" spans="1:9" x14ac:dyDescent="0.25">
      <c r="A19" s="303" t="s">
        <v>250</v>
      </c>
      <c r="B19" s="304"/>
      <c r="C19" s="305"/>
      <c r="D19" s="214"/>
      <c r="E19" s="306"/>
      <c r="F19" s="307"/>
      <c r="G19" s="307"/>
      <c r="H19" s="307"/>
      <c r="I19" s="308"/>
    </row>
    <row r="20" spans="1:9" x14ac:dyDescent="0.25">
      <c r="A20" s="303"/>
      <c r="B20" s="304"/>
      <c r="C20" s="305"/>
      <c r="D20" s="214"/>
      <c r="E20" s="306"/>
      <c r="F20" s="307"/>
      <c r="G20" s="307"/>
      <c r="H20" s="307"/>
      <c r="I20" s="308"/>
    </row>
    <row r="21" spans="1:9" x14ac:dyDescent="0.25">
      <c r="A21" s="303"/>
      <c r="B21" s="304"/>
      <c r="C21" s="305"/>
      <c r="D21" s="214"/>
      <c r="E21" s="306"/>
      <c r="F21" s="307"/>
      <c r="G21" s="307"/>
      <c r="H21" s="307"/>
      <c r="I21" s="308"/>
    </row>
    <row r="22" spans="1:9" x14ac:dyDescent="0.25">
      <c r="A22" s="315" t="s">
        <v>158</v>
      </c>
      <c r="B22" s="316"/>
      <c r="C22" s="317"/>
      <c r="D22" s="215"/>
      <c r="E22" s="318"/>
      <c r="F22" s="319"/>
      <c r="G22" s="319"/>
      <c r="H22" s="319"/>
      <c r="I22" s="320"/>
    </row>
    <row r="23" spans="1:9" x14ac:dyDescent="0.25">
      <c r="A23" s="216" t="s">
        <v>159</v>
      </c>
      <c r="B23" s="217"/>
      <c r="C23" s="217"/>
      <c r="D23" s="218">
        <f>SUM(D4:D22)</f>
        <v>0</v>
      </c>
      <c r="E23" s="307"/>
      <c r="F23" s="307"/>
      <c r="G23" s="307"/>
      <c r="H23" s="307"/>
      <c r="I23" s="333"/>
    </row>
  </sheetData>
  <mergeCells count="44">
    <mergeCell ref="E23:I23"/>
    <mergeCell ref="A7:C7"/>
    <mergeCell ref="E7:I7"/>
    <mergeCell ref="A21:C21"/>
    <mergeCell ref="E21:I21"/>
    <mergeCell ref="A22:C22"/>
    <mergeCell ref="E22:I22"/>
    <mergeCell ref="A20:C20"/>
    <mergeCell ref="E20:I20"/>
    <mergeCell ref="A14:C14"/>
    <mergeCell ref="E14:I14"/>
    <mergeCell ref="A15:C15"/>
    <mergeCell ref="E15:I15"/>
    <mergeCell ref="A17:C17"/>
    <mergeCell ref="E17:I17"/>
    <mergeCell ref="A18:C18"/>
    <mergeCell ref="A11:C11"/>
    <mergeCell ref="E11:I11"/>
    <mergeCell ref="E1:I1"/>
    <mergeCell ref="A4:C4"/>
    <mergeCell ref="E4:I4"/>
    <mergeCell ref="A6:C6"/>
    <mergeCell ref="E6:I6"/>
    <mergeCell ref="A1:C1"/>
    <mergeCell ref="A2:I2"/>
    <mergeCell ref="A3:C3"/>
    <mergeCell ref="E3:I3"/>
    <mergeCell ref="A5:C5"/>
    <mergeCell ref="E5:I5"/>
    <mergeCell ref="A8:C8"/>
    <mergeCell ref="E8:I8"/>
    <mergeCell ref="A9:C9"/>
    <mergeCell ref="E9:I9"/>
    <mergeCell ref="A10:C10"/>
    <mergeCell ref="E10:I10"/>
    <mergeCell ref="A19:C19"/>
    <mergeCell ref="A12:C12"/>
    <mergeCell ref="E12:I12"/>
    <mergeCell ref="A13:C13"/>
    <mergeCell ref="E13:I13"/>
    <mergeCell ref="A16:C16"/>
    <mergeCell ref="E16:I16"/>
    <mergeCell ref="E18:I18"/>
    <mergeCell ref="E19:I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B1:AR48"/>
  <sheetViews>
    <sheetView zoomScale="85" zoomScaleNormal="85" workbookViewId="0">
      <selection activeCell="O21" sqref="O21"/>
    </sheetView>
  </sheetViews>
  <sheetFormatPr defaultColWidth="8.85546875" defaultRowHeight="15" x14ac:dyDescent="0.2"/>
  <cols>
    <col min="1" max="2" width="8.85546875" style="49"/>
    <col min="3" max="3" width="13.7109375" style="49" customWidth="1"/>
    <col min="4" max="4" width="7.28515625" style="49" customWidth="1"/>
    <col min="5" max="5" width="8.85546875" style="49"/>
    <col min="6" max="6" width="10.7109375" style="49" customWidth="1"/>
    <col min="7" max="7" width="3.7109375" style="49" customWidth="1"/>
    <col min="8" max="8" width="8.85546875" style="49"/>
    <col min="9" max="9" width="3.7109375" style="49" customWidth="1"/>
    <col min="10" max="10" width="11" style="49" customWidth="1"/>
    <col min="11" max="11" width="6.5703125" style="49" customWidth="1"/>
    <col min="12" max="12" width="7.7109375" style="49" customWidth="1"/>
    <col min="13" max="13" width="5.5703125" style="49" customWidth="1"/>
    <col min="14" max="18" width="11.140625" style="49" bestFit="1" customWidth="1"/>
    <col min="19" max="22" width="11.140625" style="49" hidden="1" customWidth="1"/>
    <col min="23" max="23" width="11.140625" style="49" bestFit="1" customWidth="1"/>
    <col min="24" max="27" width="11.140625" style="49" hidden="1" customWidth="1"/>
    <col min="28" max="28" width="11.140625" style="49" bestFit="1" customWidth="1"/>
    <col min="29" max="32" width="11.140625" style="49" hidden="1" customWidth="1"/>
    <col min="33" max="33" width="11.140625" style="49" bestFit="1" customWidth="1"/>
    <col min="34" max="37" width="11.140625" style="49" hidden="1" customWidth="1"/>
    <col min="38" max="38" width="11.140625" style="49" bestFit="1" customWidth="1"/>
    <col min="39" max="42" width="11.140625" style="49" hidden="1" customWidth="1"/>
    <col min="43" max="43" width="11.140625" style="49" bestFit="1" customWidth="1"/>
    <col min="44" max="44" width="47.85546875" style="49" customWidth="1"/>
    <col min="45" max="16384" width="8.85546875" style="49"/>
  </cols>
  <sheetData>
    <row r="1" spans="2:44" ht="15.75" x14ac:dyDescent="0.25">
      <c r="B1" s="100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</row>
    <row r="2" spans="2:44" ht="18" x14ac:dyDescent="0.25">
      <c r="B2" s="135" t="s">
        <v>160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</row>
    <row r="3" spans="2:44" x14ac:dyDescent="0.2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</row>
    <row r="4" spans="2:44" ht="15.75" x14ac:dyDescent="0.25">
      <c r="B4" s="134"/>
      <c r="C4" s="134" t="s">
        <v>161</v>
      </c>
      <c r="D4" s="342">
        <f>Sources!$B$5</f>
        <v>0</v>
      </c>
      <c r="E4" s="342"/>
      <c r="F4" s="342"/>
      <c r="G4" s="134"/>
      <c r="H4" s="134"/>
      <c r="I4" s="134"/>
      <c r="J4" s="134"/>
      <c r="K4" s="136"/>
      <c r="L4" s="134"/>
      <c r="M4" s="343" t="s">
        <v>162</v>
      </c>
      <c r="N4" s="343"/>
      <c r="O4" s="343"/>
      <c r="P4" s="137">
        <v>0.02</v>
      </c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</row>
    <row r="5" spans="2:44" x14ac:dyDescent="0.2"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</row>
    <row r="6" spans="2:44" ht="14.45" customHeight="1" x14ac:dyDescent="0.25">
      <c r="B6" s="334" t="s">
        <v>163</v>
      </c>
      <c r="C6" s="334" t="s">
        <v>164</v>
      </c>
      <c r="D6" s="334" t="s">
        <v>165</v>
      </c>
      <c r="E6" s="334" t="s">
        <v>166</v>
      </c>
      <c r="F6" s="334" t="s">
        <v>167</v>
      </c>
      <c r="G6" s="335"/>
      <c r="H6" s="334" t="s">
        <v>168</v>
      </c>
      <c r="I6" s="335"/>
      <c r="J6" s="334" t="s">
        <v>169</v>
      </c>
      <c r="K6" s="335"/>
      <c r="L6" s="334" t="s">
        <v>170</v>
      </c>
      <c r="M6" s="134"/>
      <c r="N6" s="138" t="s">
        <v>171</v>
      </c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</row>
    <row r="7" spans="2:44" s="59" customFormat="1" ht="52.15" customHeight="1" x14ac:dyDescent="0.25">
      <c r="B7" s="334"/>
      <c r="C7" s="334"/>
      <c r="D7" s="334"/>
      <c r="E7" s="334"/>
      <c r="F7" s="334"/>
      <c r="G7" s="335"/>
      <c r="H7" s="334"/>
      <c r="I7" s="335"/>
      <c r="J7" s="334"/>
      <c r="K7" s="335"/>
      <c r="L7" s="334"/>
      <c r="M7" s="139"/>
      <c r="N7" s="226">
        <v>1</v>
      </c>
      <c r="O7" s="226">
        <v>2</v>
      </c>
      <c r="P7" s="226">
        <v>3</v>
      </c>
      <c r="Q7" s="226">
        <v>4</v>
      </c>
      <c r="R7" s="226">
        <v>5</v>
      </c>
      <c r="S7" s="226">
        <v>6</v>
      </c>
      <c r="T7" s="226">
        <v>7</v>
      </c>
      <c r="U7" s="226">
        <v>8</v>
      </c>
      <c r="V7" s="226">
        <v>9</v>
      </c>
      <c r="W7" s="226">
        <v>10</v>
      </c>
      <c r="X7" s="226">
        <v>11</v>
      </c>
      <c r="Y7" s="226">
        <v>12</v>
      </c>
      <c r="Z7" s="226">
        <v>13</v>
      </c>
      <c r="AA7" s="226">
        <v>14</v>
      </c>
      <c r="AB7" s="226">
        <v>15</v>
      </c>
      <c r="AC7" s="226">
        <v>16</v>
      </c>
      <c r="AD7" s="226">
        <v>17</v>
      </c>
      <c r="AE7" s="226">
        <v>18</v>
      </c>
      <c r="AF7" s="226">
        <v>19</v>
      </c>
      <c r="AG7" s="226">
        <v>20</v>
      </c>
      <c r="AH7" s="226">
        <v>21</v>
      </c>
      <c r="AI7" s="226">
        <v>22</v>
      </c>
      <c r="AJ7" s="226">
        <v>23</v>
      </c>
      <c r="AK7" s="226">
        <v>24</v>
      </c>
      <c r="AL7" s="226">
        <v>25</v>
      </c>
      <c r="AM7" s="226">
        <v>26</v>
      </c>
      <c r="AN7" s="226">
        <v>27</v>
      </c>
      <c r="AO7" s="226">
        <v>28</v>
      </c>
      <c r="AP7" s="226">
        <v>29</v>
      </c>
      <c r="AQ7" s="226">
        <v>30</v>
      </c>
      <c r="AR7" s="140" t="s">
        <v>172</v>
      </c>
    </row>
    <row r="8" spans="2:44" x14ac:dyDescent="0.2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</row>
    <row r="9" spans="2:44" ht="15.75" x14ac:dyDescent="0.25">
      <c r="B9" s="143"/>
      <c r="C9" s="143"/>
      <c r="D9" s="143"/>
      <c r="E9" s="143"/>
      <c r="F9" s="144"/>
      <c r="G9" s="227" t="s">
        <v>173</v>
      </c>
      <c r="H9" s="144"/>
      <c r="I9" s="227" t="s">
        <v>174</v>
      </c>
      <c r="J9" s="141">
        <f t="shared" ref="J9:J18" si="0">F9-H9</f>
        <v>0</v>
      </c>
      <c r="K9" s="227" t="s">
        <v>175</v>
      </c>
      <c r="L9" s="143"/>
      <c r="M9" s="142" t="s">
        <v>174</v>
      </c>
      <c r="N9" s="90">
        <f>J9*L9*12</f>
        <v>0</v>
      </c>
      <c r="O9" s="90">
        <f t="shared" ref="O9:AQ9" si="1">(+N9*$P$4)+N9</f>
        <v>0</v>
      </c>
      <c r="P9" s="90">
        <f t="shared" si="1"/>
        <v>0</v>
      </c>
      <c r="Q9" s="90">
        <f t="shared" si="1"/>
        <v>0</v>
      </c>
      <c r="R9" s="90">
        <f t="shared" si="1"/>
        <v>0</v>
      </c>
      <c r="S9" s="90">
        <f t="shared" si="1"/>
        <v>0</v>
      </c>
      <c r="T9" s="90">
        <f t="shared" si="1"/>
        <v>0</v>
      </c>
      <c r="U9" s="90">
        <f t="shared" si="1"/>
        <v>0</v>
      </c>
      <c r="V9" s="90">
        <f t="shared" si="1"/>
        <v>0</v>
      </c>
      <c r="W9" s="90">
        <f t="shared" si="1"/>
        <v>0</v>
      </c>
      <c r="X9" s="90">
        <f t="shared" si="1"/>
        <v>0</v>
      </c>
      <c r="Y9" s="90">
        <f t="shared" si="1"/>
        <v>0</v>
      </c>
      <c r="Z9" s="90">
        <f t="shared" si="1"/>
        <v>0</v>
      </c>
      <c r="AA9" s="90">
        <f t="shared" si="1"/>
        <v>0</v>
      </c>
      <c r="AB9" s="90">
        <f t="shared" si="1"/>
        <v>0</v>
      </c>
      <c r="AC9" s="90">
        <f t="shared" si="1"/>
        <v>0</v>
      </c>
      <c r="AD9" s="90">
        <f t="shared" si="1"/>
        <v>0</v>
      </c>
      <c r="AE9" s="90">
        <f t="shared" si="1"/>
        <v>0</v>
      </c>
      <c r="AF9" s="90">
        <f t="shared" si="1"/>
        <v>0</v>
      </c>
      <c r="AG9" s="90">
        <f t="shared" si="1"/>
        <v>0</v>
      </c>
      <c r="AH9" s="90">
        <f t="shared" si="1"/>
        <v>0</v>
      </c>
      <c r="AI9" s="90">
        <f t="shared" si="1"/>
        <v>0</v>
      </c>
      <c r="AJ9" s="90">
        <f t="shared" si="1"/>
        <v>0</v>
      </c>
      <c r="AK9" s="90">
        <f t="shared" si="1"/>
        <v>0</v>
      </c>
      <c r="AL9" s="90">
        <f t="shared" si="1"/>
        <v>0</v>
      </c>
      <c r="AM9" s="90">
        <f t="shared" si="1"/>
        <v>0</v>
      </c>
      <c r="AN9" s="90">
        <f t="shared" si="1"/>
        <v>0</v>
      </c>
      <c r="AO9" s="90">
        <f t="shared" si="1"/>
        <v>0</v>
      </c>
      <c r="AP9" s="90">
        <f t="shared" si="1"/>
        <v>0</v>
      </c>
      <c r="AQ9" s="91">
        <f t="shared" si="1"/>
        <v>0</v>
      </c>
      <c r="AR9" s="344"/>
    </row>
    <row r="10" spans="2:44" ht="15.75" x14ac:dyDescent="0.25">
      <c r="B10" s="143"/>
      <c r="C10" s="143"/>
      <c r="D10" s="143"/>
      <c r="E10" s="143"/>
      <c r="F10" s="144"/>
      <c r="G10" s="227" t="s">
        <v>173</v>
      </c>
      <c r="H10" s="144"/>
      <c r="I10" s="227" t="s">
        <v>174</v>
      </c>
      <c r="J10" s="141">
        <f t="shared" si="0"/>
        <v>0</v>
      </c>
      <c r="K10" s="227" t="s">
        <v>175</v>
      </c>
      <c r="L10" s="143"/>
      <c r="M10" s="142" t="s">
        <v>174</v>
      </c>
      <c r="N10" s="90">
        <f t="shared" ref="N10:N18" si="2">J10*L10*12</f>
        <v>0</v>
      </c>
      <c r="O10" s="90">
        <f t="shared" ref="O10:AQ10" si="3">(+N10*$P$4)+N10</f>
        <v>0</v>
      </c>
      <c r="P10" s="90">
        <f t="shared" si="3"/>
        <v>0</v>
      </c>
      <c r="Q10" s="90">
        <f t="shared" si="3"/>
        <v>0</v>
      </c>
      <c r="R10" s="90">
        <f t="shared" si="3"/>
        <v>0</v>
      </c>
      <c r="S10" s="90">
        <f t="shared" si="3"/>
        <v>0</v>
      </c>
      <c r="T10" s="90">
        <f t="shared" si="3"/>
        <v>0</v>
      </c>
      <c r="U10" s="90">
        <f t="shared" si="3"/>
        <v>0</v>
      </c>
      <c r="V10" s="90">
        <f t="shared" si="3"/>
        <v>0</v>
      </c>
      <c r="W10" s="90">
        <f t="shared" si="3"/>
        <v>0</v>
      </c>
      <c r="X10" s="90">
        <f t="shared" si="3"/>
        <v>0</v>
      </c>
      <c r="Y10" s="90">
        <f t="shared" si="3"/>
        <v>0</v>
      </c>
      <c r="Z10" s="90">
        <f t="shared" si="3"/>
        <v>0</v>
      </c>
      <c r="AA10" s="90">
        <f t="shared" si="3"/>
        <v>0</v>
      </c>
      <c r="AB10" s="90">
        <f t="shared" si="3"/>
        <v>0</v>
      </c>
      <c r="AC10" s="90">
        <f t="shared" si="3"/>
        <v>0</v>
      </c>
      <c r="AD10" s="90">
        <f t="shared" si="3"/>
        <v>0</v>
      </c>
      <c r="AE10" s="90">
        <f t="shared" si="3"/>
        <v>0</v>
      </c>
      <c r="AF10" s="90">
        <f t="shared" si="3"/>
        <v>0</v>
      </c>
      <c r="AG10" s="90">
        <f t="shared" si="3"/>
        <v>0</v>
      </c>
      <c r="AH10" s="90">
        <f t="shared" si="3"/>
        <v>0</v>
      </c>
      <c r="AI10" s="90">
        <f t="shared" si="3"/>
        <v>0</v>
      </c>
      <c r="AJ10" s="90">
        <f t="shared" si="3"/>
        <v>0</v>
      </c>
      <c r="AK10" s="90">
        <f t="shared" si="3"/>
        <v>0</v>
      </c>
      <c r="AL10" s="90">
        <f t="shared" si="3"/>
        <v>0</v>
      </c>
      <c r="AM10" s="90">
        <f t="shared" si="3"/>
        <v>0</v>
      </c>
      <c r="AN10" s="90">
        <f t="shared" si="3"/>
        <v>0</v>
      </c>
      <c r="AO10" s="90">
        <f t="shared" si="3"/>
        <v>0</v>
      </c>
      <c r="AP10" s="90">
        <f t="shared" si="3"/>
        <v>0</v>
      </c>
      <c r="AQ10" s="91">
        <f t="shared" si="3"/>
        <v>0</v>
      </c>
      <c r="AR10" s="345"/>
    </row>
    <row r="11" spans="2:44" ht="15.75" x14ac:dyDescent="0.25">
      <c r="B11" s="143"/>
      <c r="C11" s="143"/>
      <c r="D11" s="143"/>
      <c r="E11" s="143"/>
      <c r="F11" s="144"/>
      <c r="G11" s="227" t="s">
        <v>173</v>
      </c>
      <c r="H11" s="144"/>
      <c r="I11" s="227" t="s">
        <v>174</v>
      </c>
      <c r="J11" s="141">
        <f t="shared" si="0"/>
        <v>0</v>
      </c>
      <c r="K11" s="227" t="s">
        <v>175</v>
      </c>
      <c r="L11" s="143"/>
      <c r="M11" s="142" t="s">
        <v>174</v>
      </c>
      <c r="N11" s="90">
        <f t="shared" si="2"/>
        <v>0</v>
      </c>
      <c r="O11" s="90">
        <f t="shared" ref="O11:AQ11" si="4">(+N11*$P$4)+N11</f>
        <v>0</v>
      </c>
      <c r="P11" s="90">
        <f t="shared" si="4"/>
        <v>0</v>
      </c>
      <c r="Q11" s="90">
        <f t="shared" si="4"/>
        <v>0</v>
      </c>
      <c r="R11" s="90">
        <f t="shared" si="4"/>
        <v>0</v>
      </c>
      <c r="S11" s="90">
        <f t="shared" si="4"/>
        <v>0</v>
      </c>
      <c r="T11" s="90">
        <f t="shared" si="4"/>
        <v>0</v>
      </c>
      <c r="U11" s="90">
        <f t="shared" si="4"/>
        <v>0</v>
      </c>
      <c r="V11" s="90">
        <f t="shared" si="4"/>
        <v>0</v>
      </c>
      <c r="W11" s="90">
        <f t="shared" si="4"/>
        <v>0</v>
      </c>
      <c r="X11" s="90">
        <f t="shared" si="4"/>
        <v>0</v>
      </c>
      <c r="Y11" s="90">
        <f t="shared" si="4"/>
        <v>0</v>
      </c>
      <c r="Z11" s="90">
        <f t="shared" si="4"/>
        <v>0</v>
      </c>
      <c r="AA11" s="90">
        <f t="shared" si="4"/>
        <v>0</v>
      </c>
      <c r="AB11" s="90">
        <f t="shared" si="4"/>
        <v>0</v>
      </c>
      <c r="AC11" s="90">
        <f t="shared" si="4"/>
        <v>0</v>
      </c>
      <c r="AD11" s="90">
        <f t="shared" si="4"/>
        <v>0</v>
      </c>
      <c r="AE11" s="90">
        <f t="shared" si="4"/>
        <v>0</v>
      </c>
      <c r="AF11" s="90">
        <f t="shared" si="4"/>
        <v>0</v>
      </c>
      <c r="AG11" s="90">
        <f t="shared" si="4"/>
        <v>0</v>
      </c>
      <c r="AH11" s="90">
        <f t="shared" si="4"/>
        <v>0</v>
      </c>
      <c r="AI11" s="90">
        <f t="shared" si="4"/>
        <v>0</v>
      </c>
      <c r="AJ11" s="90">
        <f t="shared" si="4"/>
        <v>0</v>
      </c>
      <c r="AK11" s="90">
        <f t="shared" si="4"/>
        <v>0</v>
      </c>
      <c r="AL11" s="90">
        <f t="shared" si="4"/>
        <v>0</v>
      </c>
      <c r="AM11" s="90">
        <f t="shared" si="4"/>
        <v>0</v>
      </c>
      <c r="AN11" s="90">
        <f t="shared" si="4"/>
        <v>0</v>
      </c>
      <c r="AO11" s="90">
        <f t="shared" si="4"/>
        <v>0</v>
      </c>
      <c r="AP11" s="90">
        <f t="shared" si="4"/>
        <v>0</v>
      </c>
      <c r="AQ11" s="91">
        <f t="shared" si="4"/>
        <v>0</v>
      </c>
      <c r="AR11" s="345"/>
    </row>
    <row r="12" spans="2:44" ht="15.75" x14ac:dyDescent="0.25">
      <c r="B12" s="143"/>
      <c r="C12" s="143"/>
      <c r="D12" s="143"/>
      <c r="E12" s="143"/>
      <c r="F12" s="144"/>
      <c r="G12" s="227" t="s">
        <v>173</v>
      </c>
      <c r="H12" s="144"/>
      <c r="I12" s="227" t="s">
        <v>174</v>
      </c>
      <c r="J12" s="141">
        <f t="shared" si="0"/>
        <v>0</v>
      </c>
      <c r="K12" s="227" t="s">
        <v>175</v>
      </c>
      <c r="L12" s="143"/>
      <c r="M12" s="142" t="s">
        <v>174</v>
      </c>
      <c r="N12" s="90">
        <f t="shared" si="2"/>
        <v>0</v>
      </c>
      <c r="O12" s="90">
        <f t="shared" ref="O12:AQ12" si="5">(+N12*$P$4)+N12</f>
        <v>0</v>
      </c>
      <c r="P12" s="90">
        <f t="shared" si="5"/>
        <v>0</v>
      </c>
      <c r="Q12" s="90">
        <f t="shared" si="5"/>
        <v>0</v>
      </c>
      <c r="R12" s="90">
        <f t="shared" si="5"/>
        <v>0</v>
      </c>
      <c r="S12" s="90">
        <f t="shared" si="5"/>
        <v>0</v>
      </c>
      <c r="T12" s="90">
        <f t="shared" si="5"/>
        <v>0</v>
      </c>
      <c r="U12" s="90">
        <f t="shared" si="5"/>
        <v>0</v>
      </c>
      <c r="V12" s="90">
        <f t="shared" si="5"/>
        <v>0</v>
      </c>
      <c r="W12" s="90">
        <f t="shared" si="5"/>
        <v>0</v>
      </c>
      <c r="X12" s="90">
        <f t="shared" si="5"/>
        <v>0</v>
      </c>
      <c r="Y12" s="90">
        <f t="shared" si="5"/>
        <v>0</v>
      </c>
      <c r="Z12" s="90">
        <f t="shared" si="5"/>
        <v>0</v>
      </c>
      <c r="AA12" s="90">
        <f t="shared" si="5"/>
        <v>0</v>
      </c>
      <c r="AB12" s="90">
        <f t="shared" si="5"/>
        <v>0</v>
      </c>
      <c r="AC12" s="90">
        <f t="shared" si="5"/>
        <v>0</v>
      </c>
      <c r="AD12" s="90">
        <f t="shared" si="5"/>
        <v>0</v>
      </c>
      <c r="AE12" s="90">
        <f t="shared" si="5"/>
        <v>0</v>
      </c>
      <c r="AF12" s="90">
        <f t="shared" si="5"/>
        <v>0</v>
      </c>
      <c r="AG12" s="90">
        <f t="shared" si="5"/>
        <v>0</v>
      </c>
      <c r="AH12" s="90">
        <f t="shared" si="5"/>
        <v>0</v>
      </c>
      <c r="AI12" s="90">
        <f t="shared" si="5"/>
        <v>0</v>
      </c>
      <c r="AJ12" s="90">
        <f t="shared" si="5"/>
        <v>0</v>
      </c>
      <c r="AK12" s="90">
        <f t="shared" si="5"/>
        <v>0</v>
      </c>
      <c r="AL12" s="90">
        <f t="shared" si="5"/>
        <v>0</v>
      </c>
      <c r="AM12" s="90">
        <f t="shared" si="5"/>
        <v>0</v>
      </c>
      <c r="AN12" s="90">
        <f t="shared" si="5"/>
        <v>0</v>
      </c>
      <c r="AO12" s="90">
        <f t="shared" si="5"/>
        <v>0</v>
      </c>
      <c r="AP12" s="90">
        <f t="shared" si="5"/>
        <v>0</v>
      </c>
      <c r="AQ12" s="91">
        <f t="shared" si="5"/>
        <v>0</v>
      </c>
      <c r="AR12" s="345"/>
    </row>
    <row r="13" spans="2:44" ht="15.75" x14ac:dyDescent="0.25">
      <c r="B13" s="143"/>
      <c r="C13" s="143"/>
      <c r="D13" s="143"/>
      <c r="E13" s="143"/>
      <c r="F13" s="144"/>
      <c r="G13" s="227" t="s">
        <v>173</v>
      </c>
      <c r="H13" s="144"/>
      <c r="I13" s="227" t="s">
        <v>174</v>
      </c>
      <c r="J13" s="141">
        <f t="shared" si="0"/>
        <v>0</v>
      </c>
      <c r="K13" s="227" t="s">
        <v>175</v>
      </c>
      <c r="L13" s="143"/>
      <c r="M13" s="142" t="s">
        <v>174</v>
      </c>
      <c r="N13" s="90">
        <f t="shared" si="2"/>
        <v>0</v>
      </c>
      <c r="O13" s="90">
        <f t="shared" ref="O13:O18" si="6">(+N13*$P$4)+N13</f>
        <v>0</v>
      </c>
      <c r="P13" s="90">
        <f t="shared" ref="P13:P18" si="7">(+O13*$P$4)+O13</f>
        <v>0</v>
      </c>
      <c r="Q13" s="90">
        <f t="shared" ref="Q13:Q18" si="8">(+P13*$P$4)+P13</f>
        <v>0</v>
      </c>
      <c r="R13" s="90">
        <f t="shared" ref="R13:R18" si="9">(+Q13*$P$4)+Q13</f>
        <v>0</v>
      </c>
      <c r="S13" s="90">
        <f t="shared" ref="S13:S18" si="10">(+R13*$P$4)+R13</f>
        <v>0</v>
      </c>
      <c r="T13" s="90">
        <f t="shared" ref="T13:T18" si="11">(+S13*$P$4)+S13</f>
        <v>0</v>
      </c>
      <c r="U13" s="90">
        <f t="shared" ref="U13:U18" si="12">(+T13*$P$4)+T13</f>
        <v>0</v>
      </c>
      <c r="V13" s="90">
        <f t="shared" ref="V13:V18" si="13">(+U13*$P$4)+U13</f>
        <v>0</v>
      </c>
      <c r="W13" s="90">
        <f t="shared" ref="W13:W18" si="14">(+V13*$P$4)+V13</f>
        <v>0</v>
      </c>
      <c r="X13" s="90">
        <f t="shared" ref="X13:X18" si="15">(+W13*$P$4)+W13</f>
        <v>0</v>
      </c>
      <c r="Y13" s="90">
        <f t="shared" ref="Y13:Y18" si="16">(+X13*$P$4)+X13</f>
        <v>0</v>
      </c>
      <c r="Z13" s="90">
        <f t="shared" ref="Z13:Z18" si="17">(+Y13*$P$4)+Y13</f>
        <v>0</v>
      </c>
      <c r="AA13" s="90">
        <f t="shared" ref="AA13:AA18" si="18">(+Z13*$P$4)+Z13</f>
        <v>0</v>
      </c>
      <c r="AB13" s="90">
        <f t="shared" ref="AB13:AB18" si="19">(+AA13*$P$4)+AA13</f>
        <v>0</v>
      </c>
      <c r="AC13" s="90">
        <f t="shared" ref="AC13:AC18" si="20">(+AB13*$P$4)+AB13</f>
        <v>0</v>
      </c>
      <c r="AD13" s="90">
        <f t="shared" ref="AD13:AD18" si="21">(+AC13*$P$4)+AC13</f>
        <v>0</v>
      </c>
      <c r="AE13" s="90">
        <f t="shared" ref="AE13:AE18" si="22">(+AD13*$P$4)+AD13</f>
        <v>0</v>
      </c>
      <c r="AF13" s="90">
        <f t="shared" ref="AF13:AF18" si="23">(+AE13*$P$4)+AE13</f>
        <v>0</v>
      </c>
      <c r="AG13" s="90">
        <f t="shared" ref="AG13:AG18" si="24">(+AF13*$P$4)+AF13</f>
        <v>0</v>
      </c>
      <c r="AH13" s="90">
        <f t="shared" ref="AH13:AH18" si="25">(+AG13*$P$4)+AG13</f>
        <v>0</v>
      </c>
      <c r="AI13" s="90">
        <f t="shared" ref="AI13:AI18" si="26">(+AH13*$P$4)+AH13</f>
        <v>0</v>
      </c>
      <c r="AJ13" s="90">
        <f t="shared" ref="AJ13:AJ18" si="27">(+AI13*$P$4)+AI13</f>
        <v>0</v>
      </c>
      <c r="AK13" s="90">
        <f t="shared" ref="AK13:AK18" si="28">(+AJ13*$P$4)+AJ13</f>
        <v>0</v>
      </c>
      <c r="AL13" s="90">
        <f t="shared" ref="AL13:AL18" si="29">(+AK13*$P$4)+AK13</f>
        <v>0</v>
      </c>
      <c r="AM13" s="90">
        <f t="shared" ref="AM13:AM18" si="30">(+AL13*$P$4)+AL13</f>
        <v>0</v>
      </c>
      <c r="AN13" s="90">
        <f t="shared" ref="AN13:AN18" si="31">(+AM13*$P$4)+AM13</f>
        <v>0</v>
      </c>
      <c r="AO13" s="90">
        <f t="shared" ref="AO13:AO18" si="32">(+AN13*$P$4)+AN13</f>
        <v>0</v>
      </c>
      <c r="AP13" s="90">
        <f t="shared" ref="AP13:AP18" si="33">(+AO13*$P$4)+AO13</f>
        <v>0</v>
      </c>
      <c r="AQ13" s="91">
        <f t="shared" ref="AQ13:AQ18" si="34">(+AP13*$P$4)+AP13</f>
        <v>0</v>
      </c>
      <c r="AR13" s="345"/>
    </row>
    <row r="14" spans="2:44" ht="15.75" x14ac:dyDescent="0.25">
      <c r="B14" s="143"/>
      <c r="C14" s="143"/>
      <c r="D14" s="143"/>
      <c r="E14" s="143"/>
      <c r="F14" s="144"/>
      <c r="G14" s="227" t="s">
        <v>173</v>
      </c>
      <c r="H14" s="144"/>
      <c r="I14" s="227" t="s">
        <v>174</v>
      </c>
      <c r="J14" s="141">
        <f t="shared" si="0"/>
        <v>0</v>
      </c>
      <c r="K14" s="227" t="s">
        <v>175</v>
      </c>
      <c r="L14" s="143"/>
      <c r="M14" s="142" t="s">
        <v>174</v>
      </c>
      <c r="N14" s="90">
        <f t="shared" si="2"/>
        <v>0</v>
      </c>
      <c r="O14" s="90">
        <f t="shared" si="6"/>
        <v>0</v>
      </c>
      <c r="P14" s="90">
        <f t="shared" si="7"/>
        <v>0</v>
      </c>
      <c r="Q14" s="90">
        <f t="shared" si="8"/>
        <v>0</v>
      </c>
      <c r="R14" s="90">
        <f t="shared" si="9"/>
        <v>0</v>
      </c>
      <c r="S14" s="90">
        <f t="shared" si="10"/>
        <v>0</v>
      </c>
      <c r="T14" s="90">
        <f t="shared" si="11"/>
        <v>0</v>
      </c>
      <c r="U14" s="90">
        <f t="shared" si="12"/>
        <v>0</v>
      </c>
      <c r="V14" s="90">
        <f t="shared" si="13"/>
        <v>0</v>
      </c>
      <c r="W14" s="90">
        <f t="shared" si="14"/>
        <v>0</v>
      </c>
      <c r="X14" s="90">
        <f t="shared" si="15"/>
        <v>0</v>
      </c>
      <c r="Y14" s="90">
        <f t="shared" si="16"/>
        <v>0</v>
      </c>
      <c r="Z14" s="90">
        <f t="shared" si="17"/>
        <v>0</v>
      </c>
      <c r="AA14" s="90">
        <f t="shared" si="18"/>
        <v>0</v>
      </c>
      <c r="AB14" s="90">
        <f t="shared" si="19"/>
        <v>0</v>
      </c>
      <c r="AC14" s="90">
        <f t="shared" si="20"/>
        <v>0</v>
      </c>
      <c r="AD14" s="90">
        <f t="shared" si="21"/>
        <v>0</v>
      </c>
      <c r="AE14" s="90">
        <f t="shared" si="22"/>
        <v>0</v>
      </c>
      <c r="AF14" s="90">
        <f t="shared" si="23"/>
        <v>0</v>
      </c>
      <c r="AG14" s="90">
        <f t="shared" si="24"/>
        <v>0</v>
      </c>
      <c r="AH14" s="90">
        <f t="shared" si="25"/>
        <v>0</v>
      </c>
      <c r="AI14" s="90">
        <f t="shared" si="26"/>
        <v>0</v>
      </c>
      <c r="AJ14" s="90">
        <f t="shared" si="27"/>
        <v>0</v>
      </c>
      <c r="AK14" s="90">
        <f t="shared" si="28"/>
        <v>0</v>
      </c>
      <c r="AL14" s="90">
        <f t="shared" si="29"/>
        <v>0</v>
      </c>
      <c r="AM14" s="90">
        <f t="shared" si="30"/>
        <v>0</v>
      </c>
      <c r="AN14" s="90">
        <f t="shared" si="31"/>
        <v>0</v>
      </c>
      <c r="AO14" s="90">
        <f t="shared" si="32"/>
        <v>0</v>
      </c>
      <c r="AP14" s="90">
        <f t="shared" si="33"/>
        <v>0</v>
      </c>
      <c r="AQ14" s="91">
        <f t="shared" si="34"/>
        <v>0</v>
      </c>
      <c r="AR14" s="345"/>
    </row>
    <row r="15" spans="2:44" ht="15.75" x14ac:dyDescent="0.25">
      <c r="B15" s="143"/>
      <c r="C15" s="143"/>
      <c r="D15" s="143"/>
      <c r="E15" s="143"/>
      <c r="F15" s="144"/>
      <c r="G15" s="227" t="s">
        <v>173</v>
      </c>
      <c r="H15" s="144"/>
      <c r="I15" s="227" t="s">
        <v>174</v>
      </c>
      <c r="J15" s="141">
        <f t="shared" si="0"/>
        <v>0</v>
      </c>
      <c r="K15" s="227" t="s">
        <v>175</v>
      </c>
      <c r="L15" s="143"/>
      <c r="M15" s="142" t="s">
        <v>174</v>
      </c>
      <c r="N15" s="90">
        <f t="shared" si="2"/>
        <v>0</v>
      </c>
      <c r="O15" s="90">
        <f t="shared" si="6"/>
        <v>0</v>
      </c>
      <c r="P15" s="90">
        <f t="shared" si="7"/>
        <v>0</v>
      </c>
      <c r="Q15" s="90">
        <f t="shared" si="8"/>
        <v>0</v>
      </c>
      <c r="R15" s="90">
        <f t="shared" si="9"/>
        <v>0</v>
      </c>
      <c r="S15" s="90">
        <f t="shared" si="10"/>
        <v>0</v>
      </c>
      <c r="T15" s="90">
        <f t="shared" si="11"/>
        <v>0</v>
      </c>
      <c r="U15" s="90">
        <f t="shared" si="12"/>
        <v>0</v>
      </c>
      <c r="V15" s="90">
        <f t="shared" si="13"/>
        <v>0</v>
      </c>
      <c r="W15" s="90">
        <f t="shared" si="14"/>
        <v>0</v>
      </c>
      <c r="X15" s="90">
        <f t="shared" si="15"/>
        <v>0</v>
      </c>
      <c r="Y15" s="90">
        <f t="shared" si="16"/>
        <v>0</v>
      </c>
      <c r="Z15" s="90">
        <f t="shared" si="17"/>
        <v>0</v>
      </c>
      <c r="AA15" s="90">
        <f t="shared" si="18"/>
        <v>0</v>
      </c>
      <c r="AB15" s="90">
        <f t="shared" si="19"/>
        <v>0</v>
      </c>
      <c r="AC15" s="90">
        <f t="shared" si="20"/>
        <v>0</v>
      </c>
      <c r="AD15" s="90">
        <f t="shared" si="21"/>
        <v>0</v>
      </c>
      <c r="AE15" s="90">
        <f t="shared" si="22"/>
        <v>0</v>
      </c>
      <c r="AF15" s="90">
        <f t="shared" si="23"/>
        <v>0</v>
      </c>
      <c r="AG15" s="90">
        <f t="shared" si="24"/>
        <v>0</v>
      </c>
      <c r="AH15" s="90">
        <f t="shared" si="25"/>
        <v>0</v>
      </c>
      <c r="AI15" s="90">
        <f t="shared" si="26"/>
        <v>0</v>
      </c>
      <c r="AJ15" s="90">
        <f t="shared" si="27"/>
        <v>0</v>
      </c>
      <c r="AK15" s="90">
        <f t="shared" si="28"/>
        <v>0</v>
      </c>
      <c r="AL15" s="90">
        <f t="shared" si="29"/>
        <v>0</v>
      </c>
      <c r="AM15" s="90">
        <f t="shared" si="30"/>
        <v>0</v>
      </c>
      <c r="AN15" s="90">
        <f t="shared" si="31"/>
        <v>0</v>
      </c>
      <c r="AO15" s="90">
        <f t="shared" si="32"/>
        <v>0</v>
      </c>
      <c r="AP15" s="90">
        <f t="shared" si="33"/>
        <v>0</v>
      </c>
      <c r="AQ15" s="91">
        <f t="shared" si="34"/>
        <v>0</v>
      </c>
      <c r="AR15" s="345"/>
    </row>
    <row r="16" spans="2:44" ht="15.75" x14ac:dyDescent="0.25">
      <c r="B16" s="143"/>
      <c r="C16" s="143"/>
      <c r="D16" s="143"/>
      <c r="E16" s="143"/>
      <c r="F16" s="144"/>
      <c r="G16" s="227" t="s">
        <v>173</v>
      </c>
      <c r="H16" s="144"/>
      <c r="I16" s="227" t="s">
        <v>174</v>
      </c>
      <c r="J16" s="141">
        <f t="shared" si="0"/>
        <v>0</v>
      </c>
      <c r="K16" s="227" t="s">
        <v>175</v>
      </c>
      <c r="L16" s="143"/>
      <c r="M16" s="142" t="s">
        <v>174</v>
      </c>
      <c r="N16" s="90">
        <f t="shared" si="2"/>
        <v>0</v>
      </c>
      <c r="O16" s="90">
        <f t="shared" si="6"/>
        <v>0</v>
      </c>
      <c r="P16" s="90">
        <f t="shared" si="7"/>
        <v>0</v>
      </c>
      <c r="Q16" s="90">
        <f t="shared" si="8"/>
        <v>0</v>
      </c>
      <c r="R16" s="90">
        <f t="shared" si="9"/>
        <v>0</v>
      </c>
      <c r="S16" s="90">
        <f t="shared" si="10"/>
        <v>0</v>
      </c>
      <c r="T16" s="90">
        <f t="shared" si="11"/>
        <v>0</v>
      </c>
      <c r="U16" s="90">
        <f t="shared" si="12"/>
        <v>0</v>
      </c>
      <c r="V16" s="90">
        <f t="shared" si="13"/>
        <v>0</v>
      </c>
      <c r="W16" s="90">
        <f t="shared" si="14"/>
        <v>0</v>
      </c>
      <c r="X16" s="90">
        <f t="shared" si="15"/>
        <v>0</v>
      </c>
      <c r="Y16" s="90">
        <f t="shared" si="16"/>
        <v>0</v>
      </c>
      <c r="Z16" s="90">
        <f t="shared" si="17"/>
        <v>0</v>
      </c>
      <c r="AA16" s="90">
        <f t="shared" si="18"/>
        <v>0</v>
      </c>
      <c r="AB16" s="90">
        <f t="shared" si="19"/>
        <v>0</v>
      </c>
      <c r="AC16" s="90">
        <f t="shared" si="20"/>
        <v>0</v>
      </c>
      <c r="AD16" s="90">
        <f t="shared" si="21"/>
        <v>0</v>
      </c>
      <c r="AE16" s="90">
        <f t="shared" si="22"/>
        <v>0</v>
      </c>
      <c r="AF16" s="90">
        <f t="shared" si="23"/>
        <v>0</v>
      </c>
      <c r="AG16" s="90">
        <f t="shared" si="24"/>
        <v>0</v>
      </c>
      <c r="AH16" s="90">
        <f t="shared" si="25"/>
        <v>0</v>
      </c>
      <c r="AI16" s="90">
        <f t="shared" si="26"/>
        <v>0</v>
      </c>
      <c r="AJ16" s="90">
        <f t="shared" si="27"/>
        <v>0</v>
      </c>
      <c r="AK16" s="90">
        <f t="shared" si="28"/>
        <v>0</v>
      </c>
      <c r="AL16" s="90">
        <f t="shared" si="29"/>
        <v>0</v>
      </c>
      <c r="AM16" s="90">
        <f t="shared" si="30"/>
        <v>0</v>
      </c>
      <c r="AN16" s="90">
        <f t="shared" si="31"/>
        <v>0</v>
      </c>
      <c r="AO16" s="90">
        <f t="shared" si="32"/>
        <v>0</v>
      </c>
      <c r="AP16" s="90">
        <f t="shared" si="33"/>
        <v>0</v>
      </c>
      <c r="AQ16" s="91">
        <f t="shared" si="34"/>
        <v>0</v>
      </c>
      <c r="AR16" s="345"/>
    </row>
    <row r="17" spans="2:44" ht="15.75" x14ac:dyDescent="0.25">
      <c r="B17" s="143"/>
      <c r="C17" s="143"/>
      <c r="D17" s="143"/>
      <c r="E17" s="143"/>
      <c r="F17" s="144"/>
      <c r="G17" s="227" t="s">
        <v>173</v>
      </c>
      <c r="H17" s="144"/>
      <c r="I17" s="227" t="s">
        <v>174</v>
      </c>
      <c r="J17" s="141">
        <f t="shared" si="0"/>
        <v>0</v>
      </c>
      <c r="K17" s="227" t="s">
        <v>175</v>
      </c>
      <c r="L17" s="143"/>
      <c r="M17" s="142" t="s">
        <v>174</v>
      </c>
      <c r="N17" s="90">
        <f t="shared" si="2"/>
        <v>0</v>
      </c>
      <c r="O17" s="90">
        <f t="shared" si="6"/>
        <v>0</v>
      </c>
      <c r="P17" s="90">
        <f t="shared" si="7"/>
        <v>0</v>
      </c>
      <c r="Q17" s="90">
        <f t="shared" si="8"/>
        <v>0</v>
      </c>
      <c r="R17" s="90">
        <f t="shared" si="9"/>
        <v>0</v>
      </c>
      <c r="S17" s="90">
        <f t="shared" si="10"/>
        <v>0</v>
      </c>
      <c r="T17" s="90">
        <f t="shared" si="11"/>
        <v>0</v>
      </c>
      <c r="U17" s="90">
        <f t="shared" si="12"/>
        <v>0</v>
      </c>
      <c r="V17" s="90">
        <f t="shared" si="13"/>
        <v>0</v>
      </c>
      <c r="W17" s="90">
        <f t="shared" si="14"/>
        <v>0</v>
      </c>
      <c r="X17" s="90">
        <f t="shared" si="15"/>
        <v>0</v>
      </c>
      <c r="Y17" s="90">
        <f t="shared" si="16"/>
        <v>0</v>
      </c>
      <c r="Z17" s="90">
        <f t="shared" si="17"/>
        <v>0</v>
      </c>
      <c r="AA17" s="90">
        <f t="shared" si="18"/>
        <v>0</v>
      </c>
      <c r="AB17" s="90">
        <f t="shared" si="19"/>
        <v>0</v>
      </c>
      <c r="AC17" s="90">
        <f t="shared" si="20"/>
        <v>0</v>
      </c>
      <c r="AD17" s="90">
        <f t="shared" si="21"/>
        <v>0</v>
      </c>
      <c r="AE17" s="90">
        <f t="shared" si="22"/>
        <v>0</v>
      </c>
      <c r="AF17" s="90">
        <f t="shared" si="23"/>
        <v>0</v>
      </c>
      <c r="AG17" s="90">
        <f t="shared" si="24"/>
        <v>0</v>
      </c>
      <c r="AH17" s="90">
        <f t="shared" si="25"/>
        <v>0</v>
      </c>
      <c r="AI17" s="90">
        <f t="shared" si="26"/>
        <v>0</v>
      </c>
      <c r="AJ17" s="90">
        <f t="shared" si="27"/>
        <v>0</v>
      </c>
      <c r="AK17" s="90">
        <f t="shared" si="28"/>
        <v>0</v>
      </c>
      <c r="AL17" s="90">
        <f t="shared" si="29"/>
        <v>0</v>
      </c>
      <c r="AM17" s="90">
        <f t="shared" si="30"/>
        <v>0</v>
      </c>
      <c r="AN17" s="90">
        <f t="shared" si="31"/>
        <v>0</v>
      </c>
      <c r="AO17" s="90">
        <f t="shared" si="32"/>
        <v>0</v>
      </c>
      <c r="AP17" s="90">
        <f t="shared" si="33"/>
        <v>0</v>
      </c>
      <c r="AQ17" s="91">
        <f t="shared" si="34"/>
        <v>0</v>
      </c>
      <c r="AR17" s="345"/>
    </row>
    <row r="18" spans="2:44" ht="15.75" x14ac:dyDescent="0.25">
      <c r="B18" s="143"/>
      <c r="C18" s="143"/>
      <c r="D18" s="143"/>
      <c r="E18" s="143"/>
      <c r="F18" s="144"/>
      <c r="G18" s="227" t="s">
        <v>173</v>
      </c>
      <c r="H18" s="144"/>
      <c r="I18" s="227" t="s">
        <v>174</v>
      </c>
      <c r="J18" s="141">
        <f t="shared" si="0"/>
        <v>0</v>
      </c>
      <c r="K18" s="227" t="s">
        <v>175</v>
      </c>
      <c r="L18" s="143"/>
      <c r="M18" s="142" t="s">
        <v>174</v>
      </c>
      <c r="N18" s="90">
        <f t="shared" si="2"/>
        <v>0</v>
      </c>
      <c r="O18" s="90">
        <f t="shared" si="6"/>
        <v>0</v>
      </c>
      <c r="P18" s="90">
        <f t="shared" si="7"/>
        <v>0</v>
      </c>
      <c r="Q18" s="90">
        <f t="shared" si="8"/>
        <v>0</v>
      </c>
      <c r="R18" s="90">
        <f t="shared" si="9"/>
        <v>0</v>
      </c>
      <c r="S18" s="90">
        <f t="shared" si="10"/>
        <v>0</v>
      </c>
      <c r="T18" s="90">
        <f t="shared" si="11"/>
        <v>0</v>
      </c>
      <c r="U18" s="90">
        <f t="shared" si="12"/>
        <v>0</v>
      </c>
      <c r="V18" s="90">
        <f t="shared" si="13"/>
        <v>0</v>
      </c>
      <c r="W18" s="90">
        <f t="shared" si="14"/>
        <v>0</v>
      </c>
      <c r="X18" s="90">
        <f t="shared" si="15"/>
        <v>0</v>
      </c>
      <c r="Y18" s="90">
        <f t="shared" si="16"/>
        <v>0</v>
      </c>
      <c r="Z18" s="90">
        <f t="shared" si="17"/>
        <v>0</v>
      </c>
      <c r="AA18" s="90">
        <f t="shared" si="18"/>
        <v>0</v>
      </c>
      <c r="AB18" s="90">
        <f t="shared" si="19"/>
        <v>0</v>
      </c>
      <c r="AC18" s="90">
        <f t="shared" si="20"/>
        <v>0</v>
      </c>
      <c r="AD18" s="90">
        <f t="shared" si="21"/>
        <v>0</v>
      </c>
      <c r="AE18" s="90">
        <f t="shared" si="22"/>
        <v>0</v>
      </c>
      <c r="AF18" s="90">
        <f t="shared" si="23"/>
        <v>0</v>
      </c>
      <c r="AG18" s="90">
        <f t="shared" si="24"/>
        <v>0</v>
      </c>
      <c r="AH18" s="90">
        <f t="shared" si="25"/>
        <v>0</v>
      </c>
      <c r="AI18" s="90">
        <f t="shared" si="26"/>
        <v>0</v>
      </c>
      <c r="AJ18" s="90">
        <f t="shared" si="27"/>
        <v>0</v>
      </c>
      <c r="AK18" s="90">
        <f t="shared" si="28"/>
        <v>0</v>
      </c>
      <c r="AL18" s="90">
        <f t="shared" si="29"/>
        <v>0</v>
      </c>
      <c r="AM18" s="90">
        <f t="shared" si="30"/>
        <v>0</v>
      </c>
      <c r="AN18" s="90">
        <f t="shared" si="31"/>
        <v>0</v>
      </c>
      <c r="AO18" s="90">
        <f t="shared" si="32"/>
        <v>0</v>
      </c>
      <c r="AP18" s="90">
        <f t="shared" si="33"/>
        <v>0</v>
      </c>
      <c r="AQ18" s="91">
        <f t="shared" si="34"/>
        <v>0</v>
      </c>
      <c r="AR18" s="345"/>
    </row>
    <row r="19" spans="2:44" x14ac:dyDescent="0.2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>
        <f>SUM(L9:L18)</f>
        <v>0</v>
      </c>
      <c r="M19" s="134"/>
      <c r="N19" s="90">
        <f>SUM(N9:N18)</f>
        <v>0</v>
      </c>
      <c r="O19" s="90">
        <f t="shared" ref="O19:AQ19" si="35">SUM(O9:O18)</f>
        <v>0</v>
      </c>
      <c r="P19" s="90">
        <f t="shared" si="35"/>
        <v>0</v>
      </c>
      <c r="Q19" s="90">
        <f t="shared" si="35"/>
        <v>0</v>
      </c>
      <c r="R19" s="90">
        <f t="shared" si="35"/>
        <v>0</v>
      </c>
      <c r="S19" s="90">
        <f t="shared" si="35"/>
        <v>0</v>
      </c>
      <c r="T19" s="90">
        <f t="shared" si="35"/>
        <v>0</v>
      </c>
      <c r="U19" s="90">
        <f t="shared" si="35"/>
        <v>0</v>
      </c>
      <c r="V19" s="90">
        <f t="shared" si="35"/>
        <v>0</v>
      </c>
      <c r="W19" s="90">
        <f t="shared" si="35"/>
        <v>0</v>
      </c>
      <c r="X19" s="90">
        <f t="shared" si="35"/>
        <v>0</v>
      </c>
      <c r="Y19" s="90">
        <f t="shared" si="35"/>
        <v>0</v>
      </c>
      <c r="Z19" s="90">
        <f t="shared" si="35"/>
        <v>0</v>
      </c>
      <c r="AA19" s="90">
        <f t="shared" si="35"/>
        <v>0</v>
      </c>
      <c r="AB19" s="90">
        <f t="shared" si="35"/>
        <v>0</v>
      </c>
      <c r="AC19" s="90">
        <f t="shared" si="35"/>
        <v>0</v>
      </c>
      <c r="AD19" s="90">
        <f t="shared" si="35"/>
        <v>0</v>
      </c>
      <c r="AE19" s="90">
        <f t="shared" si="35"/>
        <v>0</v>
      </c>
      <c r="AF19" s="90">
        <f t="shared" si="35"/>
        <v>0</v>
      </c>
      <c r="AG19" s="90">
        <f t="shared" si="35"/>
        <v>0</v>
      </c>
      <c r="AH19" s="90">
        <f t="shared" si="35"/>
        <v>0</v>
      </c>
      <c r="AI19" s="90">
        <f t="shared" si="35"/>
        <v>0</v>
      </c>
      <c r="AJ19" s="90">
        <f t="shared" si="35"/>
        <v>0</v>
      </c>
      <c r="AK19" s="90">
        <f t="shared" si="35"/>
        <v>0</v>
      </c>
      <c r="AL19" s="90">
        <f t="shared" si="35"/>
        <v>0</v>
      </c>
      <c r="AM19" s="90">
        <f t="shared" si="35"/>
        <v>0</v>
      </c>
      <c r="AN19" s="90">
        <f t="shared" si="35"/>
        <v>0</v>
      </c>
      <c r="AO19" s="90">
        <f t="shared" si="35"/>
        <v>0</v>
      </c>
      <c r="AP19" s="90">
        <f t="shared" si="35"/>
        <v>0</v>
      </c>
      <c r="AQ19" s="91">
        <f t="shared" si="35"/>
        <v>0</v>
      </c>
      <c r="AR19" s="346"/>
    </row>
    <row r="20" spans="2:44" x14ac:dyDescent="0.2">
      <c r="B20" s="134" t="s">
        <v>176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192"/>
    </row>
    <row r="21" spans="2:44" x14ac:dyDescent="0.2">
      <c r="B21" s="134"/>
      <c r="C21" s="134"/>
      <c r="D21" s="134"/>
      <c r="E21" s="134"/>
      <c r="F21" s="134"/>
      <c r="G21" s="134"/>
      <c r="H21" s="134"/>
      <c r="I21" s="134"/>
      <c r="J21" s="136"/>
      <c r="K21" s="136"/>
      <c r="L21" s="222" t="s">
        <v>177</v>
      </c>
      <c r="M21" s="134"/>
      <c r="N21" s="150"/>
      <c r="O21" s="145">
        <f t="shared" ref="O21:AQ21" si="36">(+N21*$P$4)+N21</f>
        <v>0</v>
      </c>
      <c r="P21" s="145">
        <f t="shared" si="36"/>
        <v>0</v>
      </c>
      <c r="Q21" s="145">
        <f t="shared" si="36"/>
        <v>0</v>
      </c>
      <c r="R21" s="145">
        <f t="shared" si="36"/>
        <v>0</v>
      </c>
      <c r="S21" s="145">
        <f t="shared" si="36"/>
        <v>0</v>
      </c>
      <c r="T21" s="145">
        <f t="shared" si="36"/>
        <v>0</v>
      </c>
      <c r="U21" s="145">
        <f t="shared" si="36"/>
        <v>0</v>
      </c>
      <c r="V21" s="145">
        <f t="shared" si="36"/>
        <v>0</v>
      </c>
      <c r="W21" s="145">
        <f t="shared" si="36"/>
        <v>0</v>
      </c>
      <c r="X21" s="145">
        <f t="shared" si="36"/>
        <v>0</v>
      </c>
      <c r="Y21" s="145">
        <f t="shared" si="36"/>
        <v>0</v>
      </c>
      <c r="Z21" s="145">
        <f t="shared" si="36"/>
        <v>0</v>
      </c>
      <c r="AA21" s="145">
        <f t="shared" si="36"/>
        <v>0</v>
      </c>
      <c r="AB21" s="145">
        <f t="shared" si="36"/>
        <v>0</v>
      </c>
      <c r="AC21" s="145">
        <f t="shared" si="36"/>
        <v>0</v>
      </c>
      <c r="AD21" s="145">
        <f t="shared" si="36"/>
        <v>0</v>
      </c>
      <c r="AE21" s="145">
        <f t="shared" si="36"/>
        <v>0</v>
      </c>
      <c r="AF21" s="145">
        <f t="shared" si="36"/>
        <v>0</v>
      </c>
      <c r="AG21" s="145">
        <f t="shared" si="36"/>
        <v>0</v>
      </c>
      <c r="AH21" s="145">
        <f t="shared" si="36"/>
        <v>0</v>
      </c>
      <c r="AI21" s="145">
        <f t="shared" si="36"/>
        <v>0</v>
      </c>
      <c r="AJ21" s="145">
        <f t="shared" si="36"/>
        <v>0</v>
      </c>
      <c r="AK21" s="145">
        <f t="shared" si="36"/>
        <v>0</v>
      </c>
      <c r="AL21" s="145">
        <f t="shared" si="36"/>
        <v>0</v>
      </c>
      <c r="AM21" s="145">
        <f t="shared" si="36"/>
        <v>0</v>
      </c>
      <c r="AN21" s="145">
        <f t="shared" si="36"/>
        <v>0</v>
      </c>
      <c r="AO21" s="145">
        <f t="shared" si="36"/>
        <v>0</v>
      </c>
      <c r="AP21" s="145">
        <f t="shared" si="36"/>
        <v>0</v>
      </c>
      <c r="AQ21" s="146">
        <f t="shared" si="36"/>
        <v>0</v>
      </c>
      <c r="AR21" s="302"/>
    </row>
    <row r="22" spans="2:44" x14ac:dyDescent="0.2">
      <c r="B22" s="134"/>
      <c r="C22" s="134"/>
      <c r="D22" s="134"/>
      <c r="E22" s="134"/>
      <c r="F22" s="134"/>
      <c r="G22" s="134"/>
      <c r="H22" s="134"/>
      <c r="I22" s="134"/>
      <c r="J22" s="136"/>
      <c r="K22" s="136"/>
      <c r="L22" s="222"/>
      <c r="M22" s="134"/>
      <c r="N22" s="53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300"/>
    </row>
    <row r="23" spans="2:44" ht="15.75" x14ac:dyDescent="0.25">
      <c r="B23" s="134"/>
      <c r="C23" s="347" t="s">
        <v>2</v>
      </c>
      <c r="D23" s="347"/>
      <c r="E23" s="134"/>
      <c r="F23" s="134"/>
      <c r="G23" s="134"/>
      <c r="H23" s="134"/>
      <c r="I23" s="134"/>
      <c r="J23" s="136"/>
      <c r="K23" s="136"/>
      <c r="L23" s="222" t="s">
        <v>178</v>
      </c>
      <c r="M23" s="134"/>
      <c r="N23" s="53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92"/>
    </row>
    <row r="24" spans="2:44" x14ac:dyDescent="0.2">
      <c r="B24" s="134"/>
      <c r="C24" s="338" t="s">
        <v>3</v>
      </c>
      <c r="D24" s="338"/>
      <c r="E24" s="134"/>
      <c r="F24" s="134"/>
      <c r="G24" s="134"/>
      <c r="H24" s="134"/>
      <c r="I24" s="134"/>
      <c r="J24" s="136"/>
      <c r="K24" s="136"/>
      <c r="L24" s="222" t="s">
        <v>179</v>
      </c>
      <c r="M24" s="134"/>
      <c r="N24" s="150"/>
      <c r="O24" s="145">
        <f t="shared" ref="O24:AD29" si="37">(+N24*$P$4)+N24</f>
        <v>0</v>
      </c>
      <c r="P24" s="145">
        <f t="shared" si="37"/>
        <v>0</v>
      </c>
      <c r="Q24" s="145">
        <f t="shared" si="37"/>
        <v>0</v>
      </c>
      <c r="R24" s="145">
        <f t="shared" si="37"/>
        <v>0</v>
      </c>
      <c r="S24" s="145">
        <f t="shared" si="37"/>
        <v>0</v>
      </c>
      <c r="T24" s="145">
        <f t="shared" si="37"/>
        <v>0</v>
      </c>
      <c r="U24" s="145">
        <f t="shared" si="37"/>
        <v>0</v>
      </c>
      <c r="V24" s="145">
        <f t="shared" si="37"/>
        <v>0</v>
      </c>
      <c r="W24" s="145">
        <f t="shared" si="37"/>
        <v>0</v>
      </c>
      <c r="X24" s="145">
        <f t="shared" si="37"/>
        <v>0</v>
      </c>
      <c r="Y24" s="145">
        <f t="shared" si="37"/>
        <v>0</v>
      </c>
      <c r="Z24" s="145">
        <f t="shared" si="37"/>
        <v>0</v>
      </c>
      <c r="AA24" s="145">
        <f t="shared" si="37"/>
        <v>0</v>
      </c>
      <c r="AB24" s="145">
        <f t="shared" si="37"/>
        <v>0</v>
      </c>
      <c r="AC24" s="145">
        <f t="shared" si="37"/>
        <v>0</v>
      </c>
      <c r="AD24" s="145">
        <f t="shared" si="37"/>
        <v>0</v>
      </c>
      <c r="AE24" s="145">
        <f t="shared" ref="AE24:AQ29" si="38">(+AD24*$P$4)+AD24</f>
        <v>0</v>
      </c>
      <c r="AF24" s="145">
        <f t="shared" si="38"/>
        <v>0</v>
      </c>
      <c r="AG24" s="145">
        <f t="shared" si="38"/>
        <v>0</v>
      </c>
      <c r="AH24" s="145">
        <f t="shared" si="38"/>
        <v>0</v>
      </c>
      <c r="AI24" s="145">
        <f t="shared" si="38"/>
        <v>0</v>
      </c>
      <c r="AJ24" s="145">
        <f t="shared" si="38"/>
        <v>0</v>
      </c>
      <c r="AK24" s="145">
        <f t="shared" si="38"/>
        <v>0</v>
      </c>
      <c r="AL24" s="145">
        <f t="shared" si="38"/>
        <v>0</v>
      </c>
      <c r="AM24" s="145">
        <f t="shared" si="38"/>
        <v>0</v>
      </c>
      <c r="AN24" s="145">
        <f t="shared" si="38"/>
        <v>0</v>
      </c>
      <c r="AO24" s="145">
        <f t="shared" si="38"/>
        <v>0</v>
      </c>
      <c r="AP24" s="145">
        <f t="shared" si="38"/>
        <v>0</v>
      </c>
      <c r="AQ24" s="146">
        <f t="shared" si="38"/>
        <v>0</v>
      </c>
      <c r="AR24" s="302"/>
    </row>
    <row r="25" spans="2:44" x14ac:dyDescent="0.2">
      <c r="B25" s="134"/>
      <c r="C25" s="339" t="s">
        <v>6</v>
      </c>
      <c r="D25" s="339"/>
      <c r="E25" s="134"/>
      <c r="F25" s="134"/>
      <c r="G25" s="134"/>
      <c r="H25" s="134"/>
      <c r="I25" s="134"/>
      <c r="J25" s="136"/>
      <c r="K25" s="136"/>
      <c r="L25" s="222" t="s">
        <v>180</v>
      </c>
      <c r="M25" s="134"/>
      <c r="N25" s="150"/>
      <c r="O25" s="145">
        <f t="shared" si="37"/>
        <v>0</v>
      </c>
      <c r="P25" s="145">
        <f t="shared" si="37"/>
        <v>0</v>
      </c>
      <c r="Q25" s="145">
        <f t="shared" si="37"/>
        <v>0</v>
      </c>
      <c r="R25" s="145">
        <f t="shared" si="37"/>
        <v>0</v>
      </c>
      <c r="S25" s="145">
        <f t="shared" si="37"/>
        <v>0</v>
      </c>
      <c r="T25" s="145">
        <f t="shared" si="37"/>
        <v>0</v>
      </c>
      <c r="U25" s="145">
        <f t="shared" si="37"/>
        <v>0</v>
      </c>
      <c r="V25" s="145">
        <f t="shared" si="37"/>
        <v>0</v>
      </c>
      <c r="W25" s="145">
        <f t="shared" si="37"/>
        <v>0</v>
      </c>
      <c r="X25" s="145">
        <f t="shared" si="37"/>
        <v>0</v>
      </c>
      <c r="Y25" s="145">
        <f t="shared" si="37"/>
        <v>0</v>
      </c>
      <c r="Z25" s="145">
        <f t="shared" si="37"/>
        <v>0</v>
      </c>
      <c r="AA25" s="145">
        <f t="shared" si="37"/>
        <v>0</v>
      </c>
      <c r="AB25" s="145">
        <f t="shared" si="37"/>
        <v>0</v>
      </c>
      <c r="AC25" s="145">
        <f t="shared" si="37"/>
        <v>0</v>
      </c>
      <c r="AD25" s="145">
        <f t="shared" si="37"/>
        <v>0</v>
      </c>
      <c r="AE25" s="145">
        <f t="shared" si="38"/>
        <v>0</v>
      </c>
      <c r="AF25" s="145">
        <f t="shared" si="38"/>
        <v>0</v>
      </c>
      <c r="AG25" s="145">
        <f t="shared" si="38"/>
        <v>0</v>
      </c>
      <c r="AH25" s="145">
        <f t="shared" si="38"/>
        <v>0</v>
      </c>
      <c r="AI25" s="145">
        <f t="shared" si="38"/>
        <v>0</v>
      </c>
      <c r="AJ25" s="145">
        <f t="shared" si="38"/>
        <v>0</v>
      </c>
      <c r="AK25" s="145">
        <f t="shared" si="38"/>
        <v>0</v>
      </c>
      <c r="AL25" s="145">
        <f t="shared" si="38"/>
        <v>0</v>
      </c>
      <c r="AM25" s="145">
        <f t="shared" si="38"/>
        <v>0</v>
      </c>
      <c r="AN25" s="145">
        <f t="shared" si="38"/>
        <v>0</v>
      </c>
      <c r="AO25" s="145">
        <f t="shared" si="38"/>
        <v>0</v>
      </c>
      <c r="AP25" s="145">
        <f t="shared" si="38"/>
        <v>0</v>
      </c>
      <c r="AQ25" s="146">
        <f t="shared" si="38"/>
        <v>0</v>
      </c>
      <c r="AR25" s="299"/>
    </row>
    <row r="26" spans="2:44" x14ac:dyDescent="0.2">
      <c r="B26" s="134"/>
      <c r="C26" s="340" t="s">
        <v>7</v>
      </c>
      <c r="D26" s="340"/>
      <c r="E26" s="134"/>
      <c r="F26" s="134"/>
      <c r="G26" s="134"/>
      <c r="H26" s="134"/>
      <c r="I26" s="134"/>
      <c r="J26" s="136"/>
      <c r="K26" s="136"/>
      <c r="L26" s="222" t="s">
        <v>181</v>
      </c>
      <c r="M26" s="134"/>
      <c r="N26" s="150"/>
      <c r="O26" s="145">
        <f t="shared" si="37"/>
        <v>0</v>
      </c>
      <c r="P26" s="145">
        <f t="shared" si="37"/>
        <v>0</v>
      </c>
      <c r="Q26" s="145">
        <f t="shared" si="37"/>
        <v>0</v>
      </c>
      <c r="R26" s="145">
        <f t="shared" si="37"/>
        <v>0</v>
      </c>
      <c r="S26" s="145">
        <f t="shared" si="37"/>
        <v>0</v>
      </c>
      <c r="T26" s="145">
        <f t="shared" si="37"/>
        <v>0</v>
      </c>
      <c r="U26" s="145">
        <f t="shared" si="37"/>
        <v>0</v>
      </c>
      <c r="V26" s="145">
        <f t="shared" si="37"/>
        <v>0</v>
      </c>
      <c r="W26" s="145">
        <f t="shared" si="37"/>
        <v>0</v>
      </c>
      <c r="X26" s="145">
        <f t="shared" si="37"/>
        <v>0</v>
      </c>
      <c r="Y26" s="145">
        <f t="shared" si="37"/>
        <v>0</v>
      </c>
      <c r="Z26" s="145">
        <f t="shared" si="37"/>
        <v>0</v>
      </c>
      <c r="AA26" s="145">
        <f t="shared" si="37"/>
        <v>0</v>
      </c>
      <c r="AB26" s="145">
        <f t="shared" si="37"/>
        <v>0</v>
      </c>
      <c r="AC26" s="145">
        <f t="shared" si="37"/>
        <v>0</v>
      </c>
      <c r="AD26" s="145">
        <f t="shared" si="37"/>
        <v>0</v>
      </c>
      <c r="AE26" s="145">
        <f t="shared" si="38"/>
        <v>0</v>
      </c>
      <c r="AF26" s="145">
        <f t="shared" si="38"/>
        <v>0</v>
      </c>
      <c r="AG26" s="145">
        <f t="shared" si="38"/>
        <v>0</v>
      </c>
      <c r="AH26" s="145">
        <f t="shared" si="38"/>
        <v>0</v>
      </c>
      <c r="AI26" s="145">
        <f t="shared" si="38"/>
        <v>0</v>
      </c>
      <c r="AJ26" s="145">
        <f t="shared" si="38"/>
        <v>0</v>
      </c>
      <c r="AK26" s="145">
        <f t="shared" si="38"/>
        <v>0</v>
      </c>
      <c r="AL26" s="145">
        <f t="shared" si="38"/>
        <v>0</v>
      </c>
      <c r="AM26" s="145">
        <f t="shared" si="38"/>
        <v>0</v>
      </c>
      <c r="AN26" s="145">
        <f t="shared" si="38"/>
        <v>0</v>
      </c>
      <c r="AO26" s="145">
        <f t="shared" si="38"/>
        <v>0</v>
      </c>
      <c r="AP26" s="145">
        <f t="shared" si="38"/>
        <v>0</v>
      </c>
      <c r="AQ26" s="146">
        <f t="shared" si="38"/>
        <v>0</v>
      </c>
      <c r="AR26" s="299"/>
    </row>
    <row r="27" spans="2:44" x14ac:dyDescent="0.2">
      <c r="B27" s="134"/>
      <c r="C27" s="134"/>
      <c r="D27" s="134"/>
      <c r="E27" s="134"/>
      <c r="F27" s="134"/>
      <c r="G27" s="134"/>
      <c r="H27" s="134"/>
      <c r="I27" s="134"/>
      <c r="J27" s="136"/>
      <c r="K27" s="136"/>
      <c r="L27" s="222" t="s">
        <v>182</v>
      </c>
      <c r="M27" s="134"/>
      <c r="N27" s="150"/>
      <c r="O27" s="145">
        <f t="shared" si="37"/>
        <v>0</v>
      </c>
      <c r="P27" s="145">
        <f t="shared" si="37"/>
        <v>0</v>
      </c>
      <c r="Q27" s="145">
        <f t="shared" si="37"/>
        <v>0</v>
      </c>
      <c r="R27" s="145">
        <f t="shared" si="37"/>
        <v>0</v>
      </c>
      <c r="S27" s="145">
        <f t="shared" si="37"/>
        <v>0</v>
      </c>
      <c r="T27" s="145">
        <f t="shared" si="37"/>
        <v>0</v>
      </c>
      <c r="U27" s="145">
        <f t="shared" si="37"/>
        <v>0</v>
      </c>
      <c r="V27" s="145">
        <f t="shared" si="37"/>
        <v>0</v>
      </c>
      <c r="W27" s="145">
        <f t="shared" si="37"/>
        <v>0</v>
      </c>
      <c r="X27" s="145">
        <f t="shared" si="37"/>
        <v>0</v>
      </c>
      <c r="Y27" s="145">
        <f t="shared" si="37"/>
        <v>0</v>
      </c>
      <c r="Z27" s="145">
        <f t="shared" si="37"/>
        <v>0</v>
      </c>
      <c r="AA27" s="145">
        <f t="shared" si="37"/>
        <v>0</v>
      </c>
      <c r="AB27" s="145">
        <f t="shared" si="37"/>
        <v>0</v>
      </c>
      <c r="AC27" s="145">
        <f t="shared" si="37"/>
        <v>0</v>
      </c>
      <c r="AD27" s="145">
        <f t="shared" si="37"/>
        <v>0</v>
      </c>
      <c r="AE27" s="145">
        <f t="shared" si="38"/>
        <v>0</v>
      </c>
      <c r="AF27" s="145">
        <f t="shared" si="38"/>
        <v>0</v>
      </c>
      <c r="AG27" s="145">
        <f t="shared" si="38"/>
        <v>0</v>
      </c>
      <c r="AH27" s="145">
        <f t="shared" si="38"/>
        <v>0</v>
      </c>
      <c r="AI27" s="145">
        <f t="shared" si="38"/>
        <v>0</v>
      </c>
      <c r="AJ27" s="145">
        <f t="shared" si="38"/>
        <v>0</v>
      </c>
      <c r="AK27" s="145">
        <f t="shared" si="38"/>
        <v>0</v>
      </c>
      <c r="AL27" s="145">
        <f t="shared" si="38"/>
        <v>0</v>
      </c>
      <c r="AM27" s="145">
        <f t="shared" si="38"/>
        <v>0</v>
      </c>
      <c r="AN27" s="145">
        <f t="shared" si="38"/>
        <v>0</v>
      </c>
      <c r="AO27" s="145">
        <f t="shared" si="38"/>
        <v>0</v>
      </c>
      <c r="AP27" s="145">
        <f t="shared" si="38"/>
        <v>0</v>
      </c>
      <c r="AQ27" s="146">
        <f t="shared" si="38"/>
        <v>0</v>
      </c>
      <c r="AR27" s="299"/>
    </row>
    <row r="28" spans="2:44" x14ac:dyDescent="0.2">
      <c r="B28" s="134"/>
      <c r="C28" s="134"/>
      <c r="D28" s="134"/>
      <c r="E28" s="134"/>
      <c r="F28" s="134"/>
      <c r="G28" s="134"/>
      <c r="H28" s="134"/>
      <c r="I28" s="134"/>
      <c r="J28" s="136"/>
      <c r="K28" s="136"/>
      <c r="L28" s="222" t="s">
        <v>183</v>
      </c>
      <c r="M28" s="134"/>
      <c r="N28" s="150"/>
      <c r="O28" s="145">
        <f t="shared" si="37"/>
        <v>0</v>
      </c>
      <c r="P28" s="145">
        <f t="shared" si="37"/>
        <v>0</v>
      </c>
      <c r="Q28" s="145">
        <f t="shared" si="37"/>
        <v>0</v>
      </c>
      <c r="R28" s="145">
        <f t="shared" si="37"/>
        <v>0</v>
      </c>
      <c r="S28" s="145">
        <f t="shared" si="37"/>
        <v>0</v>
      </c>
      <c r="T28" s="145">
        <f t="shared" si="37"/>
        <v>0</v>
      </c>
      <c r="U28" s="145">
        <f t="shared" si="37"/>
        <v>0</v>
      </c>
      <c r="V28" s="145">
        <f t="shared" si="37"/>
        <v>0</v>
      </c>
      <c r="W28" s="145">
        <f t="shared" si="37"/>
        <v>0</v>
      </c>
      <c r="X28" s="145">
        <f t="shared" si="37"/>
        <v>0</v>
      </c>
      <c r="Y28" s="145">
        <f t="shared" si="37"/>
        <v>0</v>
      </c>
      <c r="Z28" s="145">
        <f t="shared" si="37"/>
        <v>0</v>
      </c>
      <c r="AA28" s="145">
        <f t="shared" si="37"/>
        <v>0</v>
      </c>
      <c r="AB28" s="145">
        <f t="shared" si="37"/>
        <v>0</v>
      </c>
      <c r="AC28" s="145">
        <f t="shared" si="37"/>
        <v>0</v>
      </c>
      <c r="AD28" s="145">
        <f t="shared" si="37"/>
        <v>0</v>
      </c>
      <c r="AE28" s="145">
        <f t="shared" si="38"/>
        <v>0</v>
      </c>
      <c r="AF28" s="145">
        <f t="shared" si="38"/>
        <v>0</v>
      </c>
      <c r="AG28" s="145">
        <f t="shared" si="38"/>
        <v>0</v>
      </c>
      <c r="AH28" s="145">
        <f t="shared" si="38"/>
        <v>0</v>
      </c>
      <c r="AI28" s="145">
        <f t="shared" si="38"/>
        <v>0</v>
      </c>
      <c r="AJ28" s="145">
        <f t="shared" si="38"/>
        <v>0</v>
      </c>
      <c r="AK28" s="145">
        <f t="shared" si="38"/>
        <v>0</v>
      </c>
      <c r="AL28" s="145">
        <f t="shared" si="38"/>
        <v>0</v>
      </c>
      <c r="AM28" s="145">
        <f t="shared" si="38"/>
        <v>0</v>
      </c>
      <c r="AN28" s="145">
        <f t="shared" si="38"/>
        <v>0</v>
      </c>
      <c r="AO28" s="145">
        <f t="shared" si="38"/>
        <v>0</v>
      </c>
      <c r="AP28" s="145">
        <f t="shared" si="38"/>
        <v>0</v>
      </c>
      <c r="AQ28" s="146">
        <f t="shared" si="38"/>
        <v>0</v>
      </c>
      <c r="AR28" s="299"/>
    </row>
    <row r="29" spans="2:44" x14ac:dyDescent="0.2">
      <c r="B29" s="134"/>
      <c r="C29" s="134"/>
      <c r="D29" s="134"/>
      <c r="E29" s="134"/>
      <c r="F29" s="134"/>
      <c r="G29" s="134"/>
      <c r="H29" s="134"/>
      <c r="I29" s="134"/>
      <c r="J29" s="136"/>
      <c r="K29" s="136"/>
      <c r="L29" s="222" t="s">
        <v>184</v>
      </c>
      <c r="M29" s="134"/>
      <c r="N29" s="150"/>
      <c r="O29" s="145">
        <f t="shared" si="37"/>
        <v>0</v>
      </c>
      <c r="P29" s="145">
        <f t="shared" si="37"/>
        <v>0</v>
      </c>
      <c r="Q29" s="145">
        <f t="shared" si="37"/>
        <v>0</v>
      </c>
      <c r="R29" s="145">
        <f t="shared" si="37"/>
        <v>0</v>
      </c>
      <c r="S29" s="145">
        <f t="shared" si="37"/>
        <v>0</v>
      </c>
      <c r="T29" s="145">
        <f t="shared" si="37"/>
        <v>0</v>
      </c>
      <c r="U29" s="145">
        <f t="shared" si="37"/>
        <v>0</v>
      </c>
      <c r="V29" s="145">
        <f t="shared" si="37"/>
        <v>0</v>
      </c>
      <c r="W29" s="145">
        <f t="shared" si="37"/>
        <v>0</v>
      </c>
      <c r="X29" s="145">
        <f t="shared" si="37"/>
        <v>0</v>
      </c>
      <c r="Y29" s="145">
        <f t="shared" si="37"/>
        <v>0</v>
      </c>
      <c r="Z29" s="145">
        <f t="shared" si="37"/>
        <v>0</v>
      </c>
      <c r="AA29" s="145">
        <f t="shared" si="37"/>
        <v>0</v>
      </c>
      <c r="AB29" s="145">
        <f t="shared" si="37"/>
        <v>0</v>
      </c>
      <c r="AC29" s="145">
        <f t="shared" si="37"/>
        <v>0</v>
      </c>
      <c r="AD29" s="145">
        <f t="shared" si="37"/>
        <v>0</v>
      </c>
      <c r="AE29" s="145">
        <f t="shared" si="38"/>
        <v>0</v>
      </c>
      <c r="AF29" s="145">
        <f t="shared" si="38"/>
        <v>0</v>
      </c>
      <c r="AG29" s="145">
        <f t="shared" si="38"/>
        <v>0</v>
      </c>
      <c r="AH29" s="145">
        <f t="shared" si="38"/>
        <v>0</v>
      </c>
      <c r="AI29" s="145">
        <f t="shared" si="38"/>
        <v>0</v>
      </c>
      <c r="AJ29" s="145">
        <f t="shared" si="38"/>
        <v>0</v>
      </c>
      <c r="AK29" s="145">
        <f t="shared" si="38"/>
        <v>0</v>
      </c>
      <c r="AL29" s="145">
        <f t="shared" si="38"/>
        <v>0</v>
      </c>
      <c r="AM29" s="145">
        <f t="shared" si="38"/>
        <v>0</v>
      </c>
      <c r="AN29" s="145">
        <f t="shared" si="38"/>
        <v>0</v>
      </c>
      <c r="AO29" s="145">
        <f t="shared" si="38"/>
        <v>0</v>
      </c>
      <c r="AP29" s="145">
        <f t="shared" si="38"/>
        <v>0</v>
      </c>
      <c r="AQ29" s="146">
        <f t="shared" si="38"/>
        <v>0</v>
      </c>
      <c r="AR29" s="299"/>
    </row>
    <row r="30" spans="2:44" x14ac:dyDescent="0.2">
      <c r="B30" s="134"/>
      <c r="C30" s="134"/>
      <c r="D30" s="134"/>
      <c r="E30" s="134"/>
      <c r="F30" s="134"/>
      <c r="G30" s="134"/>
      <c r="H30" s="134"/>
      <c r="I30" s="134"/>
      <c r="J30" s="348"/>
      <c r="K30" s="348"/>
      <c r="L30" s="348"/>
      <c r="M30" s="134"/>
      <c r="N30" s="150"/>
      <c r="O30" s="145">
        <f t="shared" ref="O30" si="39">(+N30*$P$4)+N30</f>
        <v>0</v>
      </c>
      <c r="P30" s="145">
        <f t="shared" ref="P30" si="40">(+O30*$P$4)+O30</f>
        <v>0</v>
      </c>
      <c r="Q30" s="145">
        <f t="shared" ref="Q30" si="41">(+P30*$P$4)+P30</f>
        <v>0</v>
      </c>
      <c r="R30" s="145">
        <f t="shared" ref="R30" si="42">(+Q30*$P$4)+Q30</f>
        <v>0</v>
      </c>
      <c r="S30" s="145">
        <f t="shared" ref="S30" si="43">(+R30*$P$4)+R30</f>
        <v>0</v>
      </c>
      <c r="T30" s="145">
        <f t="shared" ref="T30" si="44">(+S30*$P$4)+S30</f>
        <v>0</v>
      </c>
      <c r="U30" s="145">
        <f t="shared" ref="U30" si="45">(+T30*$P$4)+T30</f>
        <v>0</v>
      </c>
      <c r="V30" s="145">
        <f t="shared" ref="V30" si="46">(+U30*$P$4)+U30</f>
        <v>0</v>
      </c>
      <c r="W30" s="145">
        <f t="shared" ref="W30" si="47">(+V30*$P$4)+V30</f>
        <v>0</v>
      </c>
      <c r="X30" s="145">
        <f t="shared" ref="X30" si="48">(+W30*$P$4)+W30</f>
        <v>0</v>
      </c>
      <c r="Y30" s="145">
        <f t="shared" ref="Y30" si="49">(+X30*$P$4)+X30</f>
        <v>0</v>
      </c>
      <c r="Z30" s="145">
        <f t="shared" ref="Z30" si="50">(+Y30*$P$4)+Y30</f>
        <v>0</v>
      </c>
      <c r="AA30" s="145">
        <f t="shared" ref="AA30" si="51">(+Z30*$P$4)+Z30</f>
        <v>0</v>
      </c>
      <c r="AB30" s="145">
        <f t="shared" ref="AB30" si="52">(+AA30*$P$4)+AA30</f>
        <v>0</v>
      </c>
      <c r="AC30" s="145">
        <f t="shared" ref="AC30" si="53">(+AB30*$P$4)+AB30</f>
        <v>0</v>
      </c>
      <c r="AD30" s="145">
        <f t="shared" ref="AD30" si="54">(+AC30*$P$4)+AC30</f>
        <v>0</v>
      </c>
      <c r="AE30" s="145">
        <f t="shared" ref="AE30" si="55">(+AD30*$P$4)+AD30</f>
        <v>0</v>
      </c>
      <c r="AF30" s="145">
        <f t="shared" ref="AF30" si="56">(+AE30*$P$4)+AE30</f>
        <v>0</v>
      </c>
      <c r="AG30" s="145">
        <f t="shared" ref="AG30" si="57">(+AF30*$P$4)+AF30</f>
        <v>0</v>
      </c>
      <c r="AH30" s="145">
        <f t="shared" ref="AH30" si="58">(+AG30*$P$4)+AG30</f>
        <v>0</v>
      </c>
      <c r="AI30" s="145">
        <f t="shared" ref="AI30" si="59">(+AH30*$P$4)+AH30</f>
        <v>0</v>
      </c>
      <c r="AJ30" s="145">
        <f t="shared" ref="AJ30" si="60">(+AI30*$P$4)+AI30</f>
        <v>0</v>
      </c>
      <c r="AK30" s="145">
        <f t="shared" ref="AK30" si="61">(+AJ30*$P$4)+AJ30</f>
        <v>0</v>
      </c>
      <c r="AL30" s="145">
        <f t="shared" ref="AL30" si="62">(+AK30*$P$4)+AK30</f>
        <v>0</v>
      </c>
      <c r="AM30" s="145">
        <f t="shared" ref="AM30" si="63">(+AL30*$P$4)+AL30</f>
        <v>0</v>
      </c>
      <c r="AN30" s="145">
        <f t="shared" ref="AN30" si="64">(+AM30*$P$4)+AM30</f>
        <v>0</v>
      </c>
      <c r="AO30" s="145">
        <f t="shared" ref="AO30" si="65">(+AN30*$P$4)+AN30</f>
        <v>0</v>
      </c>
      <c r="AP30" s="145">
        <f t="shared" ref="AP30" si="66">(+AO30*$P$4)+AO30</f>
        <v>0</v>
      </c>
      <c r="AQ30" s="146">
        <f t="shared" ref="AQ30" si="67">(+AP30*$P$4)+AP30</f>
        <v>0</v>
      </c>
      <c r="AR30" s="299"/>
    </row>
    <row r="31" spans="2:44" x14ac:dyDescent="0.2">
      <c r="B31" s="134"/>
      <c r="C31" s="134"/>
      <c r="D31" s="134"/>
      <c r="E31" s="134"/>
      <c r="F31" s="134"/>
      <c r="G31" s="134"/>
      <c r="H31" s="134"/>
      <c r="I31" s="134"/>
      <c r="J31" s="348"/>
      <c r="K31" s="348"/>
      <c r="L31" s="348"/>
      <c r="M31" s="134"/>
      <c r="N31" s="150"/>
      <c r="O31" s="145">
        <f t="shared" ref="O31" si="68">(+N31*$P$4)+N31</f>
        <v>0</v>
      </c>
      <c r="P31" s="145">
        <f t="shared" ref="P31" si="69">(+O31*$P$4)+O31</f>
        <v>0</v>
      </c>
      <c r="Q31" s="145">
        <f t="shared" ref="Q31" si="70">(+P31*$P$4)+P31</f>
        <v>0</v>
      </c>
      <c r="R31" s="145">
        <f t="shared" ref="R31" si="71">(+Q31*$P$4)+Q31</f>
        <v>0</v>
      </c>
      <c r="S31" s="145">
        <f t="shared" ref="S31" si="72">(+R31*$P$4)+R31</f>
        <v>0</v>
      </c>
      <c r="T31" s="145">
        <f t="shared" ref="T31" si="73">(+S31*$P$4)+S31</f>
        <v>0</v>
      </c>
      <c r="U31" s="145">
        <f t="shared" ref="U31" si="74">(+T31*$P$4)+T31</f>
        <v>0</v>
      </c>
      <c r="V31" s="145">
        <f t="shared" ref="V31" si="75">(+U31*$P$4)+U31</f>
        <v>0</v>
      </c>
      <c r="W31" s="145">
        <f t="shared" ref="W31" si="76">(+V31*$P$4)+V31</f>
        <v>0</v>
      </c>
      <c r="X31" s="145">
        <f t="shared" ref="X31" si="77">(+W31*$P$4)+W31</f>
        <v>0</v>
      </c>
      <c r="Y31" s="145">
        <f t="shared" ref="Y31" si="78">(+X31*$P$4)+X31</f>
        <v>0</v>
      </c>
      <c r="Z31" s="145">
        <f t="shared" ref="Z31" si="79">(+Y31*$P$4)+Y31</f>
        <v>0</v>
      </c>
      <c r="AA31" s="145">
        <f t="shared" ref="AA31" si="80">(+Z31*$P$4)+Z31</f>
        <v>0</v>
      </c>
      <c r="AB31" s="145">
        <f t="shared" ref="AB31" si="81">(+AA31*$P$4)+AA31</f>
        <v>0</v>
      </c>
      <c r="AC31" s="145">
        <f t="shared" ref="AC31" si="82">(+AB31*$P$4)+AB31</f>
        <v>0</v>
      </c>
      <c r="AD31" s="145">
        <f t="shared" ref="AD31" si="83">(+AC31*$P$4)+AC31</f>
        <v>0</v>
      </c>
      <c r="AE31" s="145">
        <f t="shared" ref="AE31" si="84">(+AD31*$P$4)+AD31</f>
        <v>0</v>
      </c>
      <c r="AF31" s="145">
        <f t="shared" ref="AF31" si="85">(+AE31*$P$4)+AE31</f>
        <v>0</v>
      </c>
      <c r="AG31" s="145">
        <f t="shared" ref="AG31" si="86">(+AF31*$P$4)+AF31</f>
        <v>0</v>
      </c>
      <c r="AH31" s="145">
        <f t="shared" ref="AH31" si="87">(+AG31*$P$4)+AG31</f>
        <v>0</v>
      </c>
      <c r="AI31" s="145">
        <f t="shared" ref="AI31" si="88">(+AH31*$P$4)+AH31</f>
        <v>0</v>
      </c>
      <c r="AJ31" s="145">
        <f t="shared" ref="AJ31" si="89">(+AI31*$P$4)+AI31</f>
        <v>0</v>
      </c>
      <c r="AK31" s="145">
        <f t="shared" ref="AK31" si="90">(+AJ31*$P$4)+AJ31</f>
        <v>0</v>
      </c>
      <c r="AL31" s="145">
        <f t="shared" ref="AL31" si="91">(+AK31*$P$4)+AK31</f>
        <v>0</v>
      </c>
      <c r="AM31" s="145">
        <f t="shared" ref="AM31" si="92">(+AL31*$P$4)+AL31</f>
        <v>0</v>
      </c>
      <c r="AN31" s="145">
        <f t="shared" ref="AN31" si="93">(+AM31*$P$4)+AM31</f>
        <v>0</v>
      </c>
      <c r="AO31" s="145">
        <f t="shared" ref="AO31" si="94">(+AN31*$P$4)+AN31</f>
        <v>0</v>
      </c>
      <c r="AP31" s="145">
        <f t="shared" ref="AP31" si="95">(+AO31*$P$4)+AO31</f>
        <v>0</v>
      </c>
      <c r="AQ31" s="146">
        <f t="shared" ref="AQ31" si="96">(+AP31*$P$4)+AP31</f>
        <v>0</v>
      </c>
      <c r="AR31" s="299"/>
    </row>
    <row r="32" spans="2:44" x14ac:dyDescent="0.2">
      <c r="B32" s="134"/>
      <c r="C32" s="134"/>
      <c r="D32" s="134"/>
      <c r="E32" s="134"/>
      <c r="F32" s="134"/>
      <c r="G32" s="134"/>
      <c r="H32" s="134"/>
      <c r="I32" s="134"/>
      <c r="J32" s="348"/>
      <c r="K32" s="348"/>
      <c r="L32" s="348"/>
      <c r="M32" s="134"/>
      <c r="N32" s="150"/>
      <c r="O32" s="145">
        <f t="shared" ref="O32" si="97">(+N32*$P$4)+N32</f>
        <v>0</v>
      </c>
      <c r="P32" s="145">
        <f t="shared" ref="P32" si="98">(+O32*$P$4)+O32</f>
        <v>0</v>
      </c>
      <c r="Q32" s="145">
        <f t="shared" ref="Q32" si="99">(+P32*$P$4)+P32</f>
        <v>0</v>
      </c>
      <c r="R32" s="145">
        <f t="shared" ref="R32" si="100">(+Q32*$P$4)+Q32</f>
        <v>0</v>
      </c>
      <c r="S32" s="145">
        <f t="shared" ref="S32" si="101">(+R32*$P$4)+R32</f>
        <v>0</v>
      </c>
      <c r="T32" s="145">
        <f t="shared" ref="T32" si="102">(+S32*$P$4)+S32</f>
        <v>0</v>
      </c>
      <c r="U32" s="145">
        <f t="shared" ref="U32" si="103">(+T32*$P$4)+T32</f>
        <v>0</v>
      </c>
      <c r="V32" s="145">
        <f t="shared" ref="V32" si="104">(+U32*$P$4)+U32</f>
        <v>0</v>
      </c>
      <c r="W32" s="145">
        <f t="shared" ref="W32" si="105">(+V32*$P$4)+V32</f>
        <v>0</v>
      </c>
      <c r="X32" s="145">
        <f t="shared" ref="X32" si="106">(+W32*$P$4)+W32</f>
        <v>0</v>
      </c>
      <c r="Y32" s="145">
        <f t="shared" ref="Y32" si="107">(+X32*$P$4)+X32</f>
        <v>0</v>
      </c>
      <c r="Z32" s="145">
        <f t="shared" ref="Z32" si="108">(+Y32*$P$4)+Y32</f>
        <v>0</v>
      </c>
      <c r="AA32" s="145">
        <f t="shared" ref="AA32" si="109">(+Z32*$P$4)+Z32</f>
        <v>0</v>
      </c>
      <c r="AB32" s="145">
        <f t="shared" ref="AB32" si="110">(+AA32*$P$4)+AA32</f>
        <v>0</v>
      </c>
      <c r="AC32" s="145">
        <f t="shared" ref="AC32" si="111">(+AB32*$P$4)+AB32</f>
        <v>0</v>
      </c>
      <c r="AD32" s="145">
        <f t="shared" ref="AD32" si="112">(+AC32*$P$4)+AC32</f>
        <v>0</v>
      </c>
      <c r="AE32" s="145">
        <f t="shared" ref="AE32" si="113">(+AD32*$P$4)+AD32</f>
        <v>0</v>
      </c>
      <c r="AF32" s="145">
        <f t="shared" ref="AF32" si="114">(+AE32*$P$4)+AE32</f>
        <v>0</v>
      </c>
      <c r="AG32" s="145">
        <f t="shared" ref="AG32" si="115">(+AF32*$P$4)+AF32</f>
        <v>0</v>
      </c>
      <c r="AH32" s="145">
        <f t="shared" ref="AH32" si="116">(+AG32*$P$4)+AG32</f>
        <v>0</v>
      </c>
      <c r="AI32" s="145">
        <f t="shared" ref="AI32" si="117">(+AH32*$P$4)+AH32</f>
        <v>0</v>
      </c>
      <c r="AJ32" s="145">
        <f t="shared" ref="AJ32" si="118">(+AI32*$P$4)+AI32</f>
        <v>0</v>
      </c>
      <c r="AK32" s="145">
        <f t="shared" ref="AK32" si="119">(+AJ32*$P$4)+AJ32</f>
        <v>0</v>
      </c>
      <c r="AL32" s="145">
        <f t="shared" ref="AL32" si="120">(+AK32*$P$4)+AK32</f>
        <v>0</v>
      </c>
      <c r="AM32" s="145">
        <f t="shared" ref="AM32" si="121">(+AL32*$P$4)+AL32</f>
        <v>0</v>
      </c>
      <c r="AN32" s="145">
        <f t="shared" ref="AN32" si="122">(+AM32*$P$4)+AM32</f>
        <v>0</v>
      </c>
      <c r="AO32" s="145">
        <f t="shared" ref="AO32" si="123">(+AN32*$P$4)+AN32</f>
        <v>0</v>
      </c>
      <c r="AP32" s="145">
        <f t="shared" ref="AP32" si="124">(+AO32*$P$4)+AO32</f>
        <v>0</v>
      </c>
      <c r="AQ32" s="146">
        <f t="shared" ref="AQ32" si="125">(+AP32*$P$4)+AP32</f>
        <v>0</v>
      </c>
      <c r="AR32" s="299"/>
    </row>
    <row r="33" spans="2:44" x14ac:dyDescent="0.2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222" t="s">
        <v>185</v>
      </c>
      <c r="M33" s="134"/>
      <c r="N33" s="89">
        <f t="shared" ref="N33:AQ33" si="126">SUM(N21:N32)</f>
        <v>0</v>
      </c>
      <c r="O33" s="145">
        <f t="shared" si="126"/>
        <v>0</v>
      </c>
      <c r="P33" s="145">
        <f t="shared" si="126"/>
        <v>0</v>
      </c>
      <c r="Q33" s="145">
        <f t="shared" si="126"/>
        <v>0</v>
      </c>
      <c r="R33" s="145">
        <f t="shared" si="126"/>
        <v>0</v>
      </c>
      <c r="S33" s="145">
        <f t="shared" si="126"/>
        <v>0</v>
      </c>
      <c r="T33" s="145">
        <f t="shared" si="126"/>
        <v>0</v>
      </c>
      <c r="U33" s="145">
        <f t="shared" si="126"/>
        <v>0</v>
      </c>
      <c r="V33" s="145">
        <f t="shared" si="126"/>
        <v>0</v>
      </c>
      <c r="W33" s="145">
        <f t="shared" si="126"/>
        <v>0</v>
      </c>
      <c r="X33" s="145">
        <f t="shared" si="126"/>
        <v>0</v>
      </c>
      <c r="Y33" s="145">
        <f t="shared" si="126"/>
        <v>0</v>
      </c>
      <c r="Z33" s="145">
        <f t="shared" si="126"/>
        <v>0</v>
      </c>
      <c r="AA33" s="145">
        <f t="shared" si="126"/>
        <v>0</v>
      </c>
      <c r="AB33" s="145">
        <f t="shared" si="126"/>
        <v>0</v>
      </c>
      <c r="AC33" s="145">
        <f t="shared" si="126"/>
        <v>0</v>
      </c>
      <c r="AD33" s="145">
        <f t="shared" si="126"/>
        <v>0</v>
      </c>
      <c r="AE33" s="145">
        <f t="shared" si="126"/>
        <v>0</v>
      </c>
      <c r="AF33" s="145">
        <f t="shared" si="126"/>
        <v>0</v>
      </c>
      <c r="AG33" s="145">
        <f t="shared" si="126"/>
        <v>0</v>
      </c>
      <c r="AH33" s="145">
        <f t="shared" si="126"/>
        <v>0</v>
      </c>
      <c r="AI33" s="145">
        <f t="shared" si="126"/>
        <v>0</v>
      </c>
      <c r="AJ33" s="145">
        <f t="shared" si="126"/>
        <v>0</v>
      </c>
      <c r="AK33" s="145">
        <f t="shared" si="126"/>
        <v>0</v>
      </c>
      <c r="AL33" s="145">
        <f t="shared" si="126"/>
        <v>0</v>
      </c>
      <c r="AM33" s="145">
        <f t="shared" si="126"/>
        <v>0</v>
      </c>
      <c r="AN33" s="145">
        <f t="shared" si="126"/>
        <v>0</v>
      </c>
      <c r="AO33" s="145">
        <f t="shared" si="126"/>
        <v>0</v>
      </c>
      <c r="AP33" s="145">
        <f t="shared" si="126"/>
        <v>0</v>
      </c>
      <c r="AQ33" s="146">
        <f t="shared" si="126"/>
        <v>0</v>
      </c>
      <c r="AR33" s="300"/>
    </row>
    <row r="34" spans="2:44" x14ac:dyDescent="0.2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53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92"/>
    </row>
    <row r="35" spans="2:44" x14ac:dyDescent="0.2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222" t="s">
        <v>186</v>
      </c>
      <c r="M35" s="134"/>
      <c r="N35" s="89">
        <f t="shared" ref="N35:AQ35" si="127">N19+N33</f>
        <v>0</v>
      </c>
      <c r="O35" s="145">
        <f t="shared" si="127"/>
        <v>0</v>
      </c>
      <c r="P35" s="145">
        <f t="shared" si="127"/>
        <v>0</v>
      </c>
      <c r="Q35" s="145">
        <f t="shared" si="127"/>
        <v>0</v>
      </c>
      <c r="R35" s="145">
        <f t="shared" si="127"/>
        <v>0</v>
      </c>
      <c r="S35" s="145">
        <f t="shared" si="127"/>
        <v>0</v>
      </c>
      <c r="T35" s="145">
        <f t="shared" si="127"/>
        <v>0</v>
      </c>
      <c r="U35" s="145">
        <f t="shared" si="127"/>
        <v>0</v>
      </c>
      <c r="V35" s="145">
        <f t="shared" si="127"/>
        <v>0</v>
      </c>
      <c r="W35" s="145">
        <f t="shared" si="127"/>
        <v>0</v>
      </c>
      <c r="X35" s="145">
        <f t="shared" si="127"/>
        <v>0</v>
      </c>
      <c r="Y35" s="145">
        <f t="shared" si="127"/>
        <v>0</v>
      </c>
      <c r="Z35" s="145">
        <f t="shared" si="127"/>
        <v>0</v>
      </c>
      <c r="AA35" s="145">
        <f t="shared" si="127"/>
        <v>0</v>
      </c>
      <c r="AB35" s="145">
        <f t="shared" si="127"/>
        <v>0</v>
      </c>
      <c r="AC35" s="145">
        <f t="shared" si="127"/>
        <v>0</v>
      </c>
      <c r="AD35" s="145">
        <f t="shared" si="127"/>
        <v>0</v>
      </c>
      <c r="AE35" s="145">
        <f t="shared" si="127"/>
        <v>0</v>
      </c>
      <c r="AF35" s="145">
        <f t="shared" si="127"/>
        <v>0</v>
      </c>
      <c r="AG35" s="145">
        <f t="shared" si="127"/>
        <v>0</v>
      </c>
      <c r="AH35" s="145">
        <f t="shared" si="127"/>
        <v>0</v>
      </c>
      <c r="AI35" s="145">
        <f t="shared" si="127"/>
        <v>0</v>
      </c>
      <c r="AJ35" s="145">
        <f t="shared" si="127"/>
        <v>0</v>
      </c>
      <c r="AK35" s="145">
        <f t="shared" si="127"/>
        <v>0</v>
      </c>
      <c r="AL35" s="145">
        <f t="shared" si="127"/>
        <v>0</v>
      </c>
      <c r="AM35" s="145">
        <f t="shared" si="127"/>
        <v>0</v>
      </c>
      <c r="AN35" s="145">
        <f t="shared" si="127"/>
        <v>0</v>
      </c>
      <c r="AO35" s="145">
        <f t="shared" si="127"/>
        <v>0</v>
      </c>
      <c r="AP35" s="145">
        <f t="shared" si="127"/>
        <v>0</v>
      </c>
      <c r="AQ35" s="146">
        <f t="shared" si="127"/>
        <v>0</v>
      </c>
      <c r="AR35" s="302"/>
    </row>
    <row r="36" spans="2:44" x14ac:dyDescent="0.2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53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299"/>
    </row>
    <row r="37" spans="2:44" x14ac:dyDescent="0.2">
      <c r="K37" s="58"/>
      <c r="L37" s="68" t="s">
        <v>187</v>
      </c>
      <c r="M37" s="151"/>
      <c r="N37" s="89">
        <f t="shared" ref="N37:AQ37" si="128">-N35*$M$37</f>
        <v>0</v>
      </c>
      <c r="O37" s="145">
        <f t="shared" si="128"/>
        <v>0</v>
      </c>
      <c r="P37" s="145">
        <f t="shared" si="128"/>
        <v>0</v>
      </c>
      <c r="Q37" s="145">
        <f t="shared" si="128"/>
        <v>0</v>
      </c>
      <c r="R37" s="145">
        <f t="shared" si="128"/>
        <v>0</v>
      </c>
      <c r="S37" s="145">
        <f t="shared" si="128"/>
        <v>0</v>
      </c>
      <c r="T37" s="145">
        <f t="shared" si="128"/>
        <v>0</v>
      </c>
      <c r="U37" s="145">
        <f t="shared" si="128"/>
        <v>0</v>
      </c>
      <c r="V37" s="145">
        <f t="shared" si="128"/>
        <v>0</v>
      </c>
      <c r="W37" s="145">
        <f t="shared" si="128"/>
        <v>0</v>
      </c>
      <c r="X37" s="145">
        <f t="shared" si="128"/>
        <v>0</v>
      </c>
      <c r="Y37" s="145">
        <f t="shared" si="128"/>
        <v>0</v>
      </c>
      <c r="Z37" s="145">
        <f t="shared" si="128"/>
        <v>0</v>
      </c>
      <c r="AA37" s="145">
        <f t="shared" si="128"/>
        <v>0</v>
      </c>
      <c r="AB37" s="145">
        <f t="shared" si="128"/>
        <v>0</v>
      </c>
      <c r="AC37" s="145">
        <f t="shared" si="128"/>
        <v>0</v>
      </c>
      <c r="AD37" s="145">
        <f t="shared" si="128"/>
        <v>0</v>
      </c>
      <c r="AE37" s="145">
        <f t="shared" si="128"/>
        <v>0</v>
      </c>
      <c r="AF37" s="145">
        <f t="shared" si="128"/>
        <v>0</v>
      </c>
      <c r="AG37" s="145">
        <f t="shared" si="128"/>
        <v>0</v>
      </c>
      <c r="AH37" s="145">
        <f t="shared" si="128"/>
        <v>0</v>
      </c>
      <c r="AI37" s="145">
        <f t="shared" si="128"/>
        <v>0</v>
      </c>
      <c r="AJ37" s="145">
        <f t="shared" si="128"/>
        <v>0</v>
      </c>
      <c r="AK37" s="145">
        <f t="shared" si="128"/>
        <v>0</v>
      </c>
      <c r="AL37" s="145">
        <f t="shared" si="128"/>
        <v>0</v>
      </c>
      <c r="AM37" s="145">
        <f t="shared" si="128"/>
        <v>0</v>
      </c>
      <c r="AN37" s="145">
        <f t="shared" si="128"/>
        <v>0</v>
      </c>
      <c r="AO37" s="145">
        <f t="shared" si="128"/>
        <v>0</v>
      </c>
      <c r="AP37" s="145">
        <f t="shared" si="128"/>
        <v>0</v>
      </c>
      <c r="AQ37" s="146">
        <f t="shared" si="128"/>
        <v>0</v>
      </c>
      <c r="AR37" s="299"/>
    </row>
    <row r="38" spans="2:44" ht="15.6" customHeight="1" x14ac:dyDescent="0.2">
      <c r="F38" s="341" t="s">
        <v>188</v>
      </c>
      <c r="G38" s="341"/>
      <c r="H38" s="341"/>
      <c r="I38" s="341"/>
      <c r="J38" s="341"/>
      <c r="K38" s="341"/>
      <c r="L38" s="341"/>
      <c r="N38" s="53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299"/>
    </row>
    <row r="39" spans="2:44" ht="15.6" customHeight="1" x14ac:dyDescent="0.2">
      <c r="G39" s="166"/>
      <c r="H39" s="166"/>
      <c r="I39" s="166"/>
      <c r="J39" s="166"/>
      <c r="K39" s="166"/>
      <c r="L39" s="166"/>
      <c r="N39" s="53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299"/>
    </row>
    <row r="40" spans="2:44" s="50" customFormat="1" ht="14.45" customHeight="1" x14ac:dyDescent="0.25">
      <c r="J40" s="336" t="s">
        <v>189</v>
      </c>
      <c r="K40" s="336"/>
      <c r="L40" s="336"/>
      <c r="M40" s="337"/>
      <c r="N40" s="93">
        <f>N35+N37</f>
        <v>0</v>
      </c>
      <c r="O40" s="148">
        <f t="shared" ref="O40:AQ40" si="129">O35+O37</f>
        <v>0</v>
      </c>
      <c r="P40" s="148">
        <f t="shared" si="129"/>
        <v>0</v>
      </c>
      <c r="Q40" s="148">
        <f t="shared" si="129"/>
        <v>0</v>
      </c>
      <c r="R40" s="148">
        <f t="shared" si="129"/>
        <v>0</v>
      </c>
      <c r="S40" s="148">
        <f t="shared" si="129"/>
        <v>0</v>
      </c>
      <c r="T40" s="148">
        <f t="shared" si="129"/>
        <v>0</v>
      </c>
      <c r="U40" s="148">
        <f t="shared" si="129"/>
        <v>0</v>
      </c>
      <c r="V40" s="148">
        <f t="shared" si="129"/>
        <v>0</v>
      </c>
      <c r="W40" s="148">
        <f t="shared" si="129"/>
        <v>0</v>
      </c>
      <c r="X40" s="148">
        <f t="shared" si="129"/>
        <v>0</v>
      </c>
      <c r="Y40" s="148">
        <f t="shared" si="129"/>
        <v>0</v>
      </c>
      <c r="Z40" s="148">
        <f t="shared" si="129"/>
        <v>0</v>
      </c>
      <c r="AA40" s="148">
        <f t="shared" si="129"/>
        <v>0</v>
      </c>
      <c r="AB40" s="148">
        <f t="shared" si="129"/>
        <v>0</v>
      </c>
      <c r="AC40" s="148">
        <f t="shared" si="129"/>
        <v>0</v>
      </c>
      <c r="AD40" s="148">
        <f t="shared" si="129"/>
        <v>0</v>
      </c>
      <c r="AE40" s="148">
        <f t="shared" si="129"/>
        <v>0</v>
      </c>
      <c r="AF40" s="148">
        <f t="shared" si="129"/>
        <v>0</v>
      </c>
      <c r="AG40" s="148">
        <f t="shared" si="129"/>
        <v>0</v>
      </c>
      <c r="AH40" s="148">
        <f t="shared" si="129"/>
        <v>0</v>
      </c>
      <c r="AI40" s="148">
        <f t="shared" si="129"/>
        <v>0</v>
      </c>
      <c r="AJ40" s="148">
        <f t="shared" si="129"/>
        <v>0</v>
      </c>
      <c r="AK40" s="148">
        <f t="shared" si="129"/>
        <v>0</v>
      </c>
      <c r="AL40" s="148">
        <f t="shared" si="129"/>
        <v>0</v>
      </c>
      <c r="AM40" s="148">
        <f t="shared" si="129"/>
        <v>0</v>
      </c>
      <c r="AN40" s="148">
        <f t="shared" si="129"/>
        <v>0</v>
      </c>
      <c r="AO40" s="148">
        <f t="shared" si="129"/>
        <v>0</v>
      </c>
      <c r="AP40" s="148">
        <f t="shared" si="129"/>
        <v>0</v>
      </c>
      <c r="AQ40" s="149">
        <f t="shared" si="129"/>
        <v>0</v>
      </c>
      <c r="AR40" s="300"/>
    </row>
    <row r="41" spans="2:44" x14ac:dyDescent="0.2"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164"/>
    </row>
    <row r="42" spans="2:44" x14ac:dyDescent="0.2">
      <c r="AR42" s="71" t="str">
        <f>Sources!I44</f>
        <v>April 2022</v>
      </c>
    </row>
    <row r="43" spans="2:44" x14ac:dyDescent="0.2">
      <c r="AR43" s="180" t="str">
        <f>Sources!I45</f>
        <v>Approved by OR DOJ on 4/28/22</v>
      </c>
    </row>
    <row r="44" spans="2:44" x14ac:dyDescent="0.2">
      <c r="AR44" s="164"/>
    </row>
    <row r="45" spans="2:44" x14ac:dyDescent="0.2">
      <c r="AR45" s="164"/>
    </row>
    <row r="46" spans="2:44" x14ac:dyDescent="0.2">
      <c r="AR46" s="164"/>
    </row>
    <row r="47" spans="2:44" x14ac:dyDescent="0.2">
      <c r="AR47" s="164"/>
    </row>
    <row r="48" spans="2:44" x14ac:dyDescent="0.2">
      <c r="AR48" s="164"/>
    </row>
  </sheetData>
  <mergeCells count="26">
    <mergeCell ref="D4:F4"/>
    <mergeCell ref="M4:O4"/>
    <mergeCell ref="AR9:AR19"/>
    <mergeCell ref="AR21:AR22"/>
    <mergeCell ref="AR24:AR33"/>
    <mergeCell ref="C23:D23"/>
    <mergeCell ref="J32:L32"/>
    <mergeCell ref="J31:L31"/>
    <mergeCell ref="J30:L30"/>
    <mergeCell ref="AR35:AR40"/>
    <mergeCell ref="J40:M40"/>
    <mergeCell ref="C24:D24"/>
    <mergeCell ref="C25:D25"/>
    <mergeCell ref="C26:D26"/>
    <mergeCell ref="F38:L38"/>
    <mergeCell ref="B6:B7"/>
    <mergeCell ref="L6:L7"/>
    <mergeCell ref="K6:K7"/>
    <mergeCell ref="J6:J7"/>
    <mergeCell ref="I6:I7"/>
    <mergeCell ref="H6:H7"/>
    <mergeCell ref="G6:G7"/>
    <mergeCell ref="F6:F7"/>
    <mergeCell ref="E6:E7"/>
    <mergeCell ref="D6:D7"/>
    <mergeCell ref="C6:C7"/>
  </mergeCells>
  <pageMargins left="0.25" right="0.25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B1:AI64"/>
  <sheetViews>
    <sheetView zoomScale="85" zoomScaleNormal="85" workbookViewId="0">
      <selection activeCell="C67" sqref="C67"/>
    </sheetView>
  </sheetViews>
  <sheetFormatPr defaultColWidth="8.85546875" defaultRowHeight="15" x14ac:dyDescent="0.2"/>
  <cols>
    <col min="1" max="1" width="5.85546875" style="49" customWidth="1"/>
    <col min="2" max="3" width="9" style="49" bestFit="1" customWidth="1"/>
    <col min="4" max="4" width="29.42578125" style="49" customWidth="1"/>
    <col min="5" max="5" width="12.140625" style="49" bestFit="1" customWidth="1"/>
    <col min="6" max="6" width="11.42578125" style="49" bestFit="1" customWidth="1"/>
    <col min="7" max="9" width="11.140625" style="49" bestFit="1" customWidth="1"/>
    <col min="10" max="13" width="11.140625" style="49" hidden="1" customWidth="1"/>
    <col min="14" max="14" width="11.140625" style="49" bestFit="1" customWidth="1"/>
    <col min="15" max="18" width="11.140625" style="49" hidden="1" customWidth="1"/>
    <col min="19" max="19" width="12.7109375" style="49" customWidth="1"/>
    <col min="20" max="23" width="12.7109375" style="49" hidden="1" customWidth="1"/>
    <col min="24" max="24" width="12.7109375" style="49" customWidth="1"/>
    <col min="25" max="28" width="12.7109375" style="49" hidden="1" customWidth="1"/>
    <col min="29" max="29" width="12.7109375" style="49" customWidth="1"/>
    <col min="30" max="33" width="12.7109375" style="49" hidden="1" customWidth="1"/>
    <col min="34" max="34" width="12.7109375" style="49" customWidth="1"/>
    <col min="35" max="35" width="64.7109375" style="49" customWidth="1"/>
    <col min="36" max="16384" width="8.85546875" style="49"/>
  </cols>
  <sheetData>
    <row r="1" spans="2:35" ht="15.75" x14ac:dyDescent="0.25">
      <c r="B1" s="67" t="s">
        <v>0</v>
      </c>
    </row>
    <row r="2" spans="2:35" ht="18" x14ac:dyDescent="0.25">
      <c r="B2" s="61" t="s">
        <v>190</v>
      </c>
    </row>
    <row r="4" spans="2:35" ht="15.75" x14ac:dyDescent="0.25">
      <c r="C4" s="68" t="s">
        <v>161</v>
      </c>
      <c r="D4" s="73">
        <f>Sources!$B$5</f>
        <v>0</v>
      </c>
      <c r="H4" s="347" t="s">
        <v>2</v>
      </c>
      <c r="I4" s="347"/>
    </row>
    <row r="5" spans="2:35" x14ac:dyDescent="0.2">
      <c r="H5" s="338" t="s">
        <v>3</v>
      </c>
      <c r="I5" s="338"/>
    </row>
    <row r="6" spans="2:35" x14ac:dyDescent="0.2">
      <c r="D6" s="49" t="s">
        <v>191</v>
      </c>
      <c r="E6" s="60">
        <v>0.03</v>
      </c>
      <c r="H6" s="339" t="s">
        <v>6</v>
      </c>
      <c r="I6" s="339"/>
    </row>
    <row r="7" spans="2:35" ht="15.75" x14ac:dyDescent="0.25">
      <c r="E7" s="50"/>
      <c r="H7" s="340" t="s">
        <v>7</v>
      </c>
      <c r="I7" s="340"/>
    </row>
    <row r="8" spans="2:35" ht="17.45" customHeight="1" x14ac:dyDescent="0.25">
      <c r="E8" s="352" t="s">
        <v>192</v>
      </c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3"/>
      <c r="AI8" s="350" t="s">
        <v>193</v>
      </c>
    </row>
    <row r="9" spans="2:35" ht="45.6" customHeight="1" x14ac:dyDescent="0.25">
      <c r="B9" s="134"/>
      <c r="C9" s="138" t="s">
        <v>194</v>
      </c>
      <c r="D9" s="134"/>
      <c r="E9" s="51">
        <v>1</v>
      </c>
      <c r="F9" s="51">
        <v>2</v>
      </c>
      <c r="G9" s="51">
        <v>3</v>
      </c>
      <c r="H9" s="51">
        <v>4</v>
      </c>
      <c r="I9" s="51">
        <v>5</v>
      </c>
      <c r="J9" s="51">
        <v>6</v>
      </c>
      <c r="K9" s="51">
        <v>7</v>
      </c>
      <c r="L9" s="51">
        <v>8</v>
      </c>
      <c r="M9" s="51">
        <v>9</v>
      </c>
      <c r="N9" s="51">
        <v>10</v>
      </c>
      <c r="O9" s="51">
        <v>11</v>
      </c>
      <c r="P9" s="51">
        <v>12</v>
      </c>
      <c r="Q9" s="51">
        <v>13</v>
      </c>
      <c r="R9" s="51">
        <v>14</v>
      </c>
      <c r="S9" s="51">
        <v>15</v>
      </c>
      <c r="T9" s="51">
        <v>16</v>
      </c>
      <c r="U9" s="51">
        <v>17</v>
      </c>
      <c r="V9" s="51">
        <v>18</v>
      </c>
      <c r="W9" s="51">
        <v>19</v>
      </c>
      <c r="X9" s="51">
        <v>20</v>
      </c>
      <c r="Y9" s="51">
        <v>21</v>
      </c>
      <c r="Z9" s="51">
        <v>22</v>
      </c>
      <c r="AA9" s="51">
        <v>23</v>
      </c>
      <c r="AB9" s="51">
        <v>24</v>
      </c>
      <c r="AC9" s="51">
        <v>25</v>
      </c>
      <c r="AD9" s="51">
        <v>26</v>
      </c>
      <c r="AE9" s="51">
        <v>27</v>
      </c>
      <c r="AF9" s="51">
        <v>28</v>
      </c>
      <c r="AG9" s="51">
        <v>29</v>
      </c>
      <c r="AH9" s="51">
        <v>30</v>
      </c>
      <c r="AI9" s="351"/>
    </row>
    <row r="10" spans="2:35" x14ac:dyDescent="0.2">
      <c r="B10" s="134"/>
      <c r="C10" s="134" t="s">
        <v>195</v>
      </c>
      <c r="D10" s="134"/>
      <c r="E10" s="150"/>
      <c r="F10" s="89">
        <f>(+E10*$E$6)+E10</f>
        <v>0</v>
      </c>
      <c r="G10" s="89">
        <f t="shared" ref="G10:AH10" si="0">(+F10*$E$6)+F10</f>
        <v>0</v>
      </c>
      <c r="H10" s="89">
        <f t="shared" si="0"/>
        <v>0</v>
      </c>
      <c r="I10" s="89">
        <f t="shared" si="0"/>
        <v>0</v>
      </c>
      <c r="J10" s="89">
        <f t="shared" si="0"/>
        <v>0</v>
      </c>
      <c r="K10" s="89">
        <f t="shared" si="0"/>
        <v>0</v>
      </c>
      <c r="L10" s="89">
        <f t="shared" si="0"/>
        <v>0</v>
      </c>
      <c r="M10" s="89">
        <f t="shared" si="0"/>
        <v>0</v>
      </c>
      <c r="N10" s="89">
        <f t="shared" si="0"/>
        <v>0</v>
      </c>
      <c r="O10" s="89">
        <f t="shared" si="0"/>
        <v>0</v>
      </c>
      <c r="P10" s="89">
        <f t="shared" si="0"/>
        <v>0</v>
      </c>
      <c r="Q10" s="89">
        <f t="shared" si="0"/>
        <v>0</v>
      </c>
      <c r="R10" s="89">
        <f t="shared" si="0"/>
        <v>0</v>
      </c>
      <c r="S10" s="89">
        <f t="shared" si="0"/>
        <v>0</v>
      </c>
      <c r="T10" s="89">
        <f t="shared" si="0"/>
        <v>0</v>
      </c>
      <c r="U10" s="89">
        <f t="shared" si="0"/>
        <v>0</v>
      </c>
      <c r="V10" s="89">
        <f t="shared" si="0"/>
        <v>0</v>
      </c>
      <c r="W10" s="89">
        <f t="shared" si="0"/>
        <v>0</v>
      </c>
      <c r="X10" s="89">
        <f t="shared" si="0"/>
        <v>0</v>
      </c>
      <c r="Y10" s="89">
        <f t="shared" si="0"/>
        <v>0</v>
      </c>
      <c r="Z10" s="89">
        <f t="shared" si="0"/>
        <v>0</v>
      </c>
      <c r="AA10" s="89">
        <f t="shared" si="0"/>
        <v>0</v>
      </c>
      <c r="AB10" s="89">
        <f t="shared" si="0"/>
        <v>0</v>
      </c>
      <c r="AC10" s="89">
        <f t="shared" si="0"/>
        <v>0</v>
      </c>
      <c r="AD10" s="89">
        <f t="shared" si="0"/>
        <v>0</v>
      </c>
      <c r="AE10" s="89">
        <f t="shared" si="0"/>
        <v>0</v>
      </c>
      <c r="AF10" s="89">
        <f t="shared" si="0"/>
        <v>0</v>
      </c>
      <c r="AG10" s="89">
        <f t="shared" si="0"/>
        <v>0</v>
      </c>
      <c r="AH10" s="92">
        <f t="shared" si="0"/>
        <v>0</v>
      </c>
      <c r="AI10" s="349"/>
    </row>
    <row r="11" spans="2:35" x14ac:dyDescent="0.2">
      <c r="B11" s="134"/>
      <c r="C11" s="134" t="s">
        <v>196</v>
      </c>
      <c r="D11" s="134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95"/>
      <c r="AI11" s="349"/>
    </row>
    <row r="12" spans="2:35" x14ac:dyDescent="0.2">
      <c r="B12" s="134"/>
      <c r="C12" s="134"/>
      <c r="D12" s="134" t="s">
        <v>197</v>
      </c>
      <c r="E12" s="150"/>
      <c r="F12" s="89">
        <f t="shared" ref="F12:AH12" si="1">(+E12*$E$6)+E12</f>
        <v>0</v>
      </c>
      <c r="G12" s="89">
        <f t="shared" si="1"/>
        <v>0</v>
      </c>
      <c r="H12" s="89">
        <f t="shared" si="1"/>
        <v>0</v>
      </c>
      <c r="I12" s="89">
        <f t="shared" si="1"/>
        <v>0</v>
      </c>
      <c r="J12" s="89">
        <f t="shared" si="1"/>
        <v>0</v>
      </c>
      <c r="K12" s="89">
        <f t="shared" si="1"/>
        <v>0</v>
      </c>
      <c r="L12" s="89">
        <f t="shared" si="1"/>
        <v>0</v>
      </c>
      <c r="M12" s="89">
        <f t="shared" si="1"/>
        <v>0</v>
      </c>
      <c r="N12" s="89">
        <f t="shared" si="1"/>
        <v>0</v>
      </c>
      <c r="O12" s="89">
        <f t="shared" si="1"/>
        <v>0</v>
      </c>
      <c r="P12" s="89">
        <f t="shared" si="1"/>
        <v>0</v>
      </c>
      <c r="Q12" s="89">
        <f t="shared" si="1"/>
        <v>0</v>
      </c>
      <c r="R12" s="89">
        <f t="shared" si="1"/>
        <v>0</v>
      </c>
      <c r="S12" s="89">
        <f t="shared" si="1"/>
        <v>0</v>
      </c>
      <c r="T12" s="89">
        <f t="shared" si="1"/>
        <v>0</v>
      </c>
      <c r="U12" s="89">
        <f t="shared" si="1"/>
        <v>0</v>
      </c>
      <c r="V12" s="89">
        <f t="shared" si="1"/>
        <v>0</v>
      </c>
      <c r="W12" s="89">
        <f t="shared" si="1"/>
        <v>0</v>
      </c>
      <c r="X12" s="89">
        <f t="shared" si="1"/>
        <v>0</v>
      </c>
      <c r="Y12" s="89">
        <f t="shared" si="1"/>
        <v>0</v>
      </c>
      <c r="Z12" s="89">
        <f t="shared" si="1"/>
        <v>0</v>
      </c>
      <c r="AA12" s="89">
        <f t="shared" si="1"/>
        <v>0</v>
      </c>
      <c r="AB12" s="89">
        <f t="shared" si="1"/>
        <v>0</v>
      </c>
      <c r="AC12" s="89">
        <f t="shared" si="1"/>
        <v>0</v>
      </c>
      <c r="AD12" s="89">
        <f t="shared" si="1"/>
        <v>0</v>
      </c>
      <c r="AE12" s="89">
        <f t="shared" si="1"/>
        <v>0</v>
      </c>
      <c r="AF12" s="89">
        <f t="shared" si="1"/>
        <v>0</v>
      </c>
      <c r="AG12" s="89">
        <f t="shared" si="1"/>
        <v>0</v>
      </c>
      <c r="AH12" s="92">
        <f t="shared" si="1"/>
        <v>0</v>
      </c>
      <c r="AI12" s="349"/>
    </row>
    <row r="13" spans="2:35" x14ac:dyDescent="0.2">
      <c r="B13" s="134"/>
      <c r="C13" s="134"/>
      <c r="D13" s="134" t="s">
        <v>198</v>
      </c>
      <c r="E13" s="150"/>
      <c r="F13" s="89">
        <f t="shared" ref="F13:AH13" si="2">(+E13*$E$6)+E13</f>
        <v>0</v>
      </c>
      <c r="G13" s="89">
        <f t="shared" si="2"/>
        <v>0</v>
      </c>
      <c r="H13" s="89">
        <f t="shared" si="2"/>
        <v>0</v>
      </c>
      <c r="I13" s="89">
        <f t="shared" si="2"/>
        <v>0</v>
      </c>
      <c r="J13" s="89">
        <f t="shared" si="2"/>
        <v>0</v>
      </c>
      <c r="K13" s="89">
        <f t="shared" si="2"/>
        <v>0</v>
      </c>
      <c r="L13" s="89">
        <f t="shared" si="2"/>
        <v>0</v>
      </c>
      <c r="M13" s="89">
        <f t="shared" si="2"/>
        <v>0</v>
      </c>
      <c r="N13" s="89">
        <f t="shared" si="2"/>
        <v>0</v>
      </c>
      <c r="O13" s="89">
        <f t="shared" si="2"/>
        <v>0</v>
      </c>
      <c r="P13" s="89">
        <f t="shared" si="2"/>
        <v>0</v>
      </c>
      <c r="Q13" s="89">
        <f t="shared" si="2"/>
        <v>0</v>
      </c>
      <c r="R13" s="89">
        <f t="shared" si="2"/>
        <v>0</v>
      </c>
      <c r="S13" s="89">
        <f t="shared" si="2"/>
        <v>0</v>
      </c>
      <c r="T13" s="89">
        <f t="shared" si="2"/>
        <v>0</v>
      </c>
      <c r="U13" s="89">
        <f t="shared" si="2"/>
        <v>0</v>
      </c>
      <c r="V13" s="89">
        <f t="shared" si="2"/>
        <v>0</v>
      </c>
      <c r="W13" s="89">
        <f t="shared" si="2"/>
        <v>0</v>
      </c>
      <c r="X13" s="89">
        <f t="shared" si="2"/>
        <v>0</v>
      </c>
      <c r="Y13" s="89">
        <f t="shared" si="2"/>
        <v>0</v>
      </c>
      <c r="Z13" s="89">
        <f t="shared" si="2"/>
        <v>0</v>
      </c>
      <c r="AA13" s="89">
        <f t="shared" si="2"/>
        <v>0</v>
      </c>
      <c r="AB13" s="89">
        <f t="shared" si="2"/>
        <v>0</v>
      </c>
      <c r="AC13" s="89">
        <f t="shared" si="2"/>
        <v>0</v>
      </c>
      <c r="AD13" s="89">
        <f t="shared" si="2"/>
        <v>0</v>
      </c>
      <c r="AE13" s="89">
        <f t="shared" si="2"/>
        <v>0</v>
      </c>
      <c r="AF13" s="89">
        <f t="shared" si="2"/>
        <v>0</v>
      </c>
      <c r="AG13" s="89">
        <f t="shared" si="2"/>
        <v>0</v>
      </c>
      <c r="AH13" s="92">
        <f t="shared" si="2"/>
        <v>0</v>
      </c>
      <c r="AI13" s="349"/>
    </row>
    <row r="14" spans="2:35" x14ac:dyDescent="0.2">
      <c r="B14" s="134"/>
      <c r="C14" s="134"/>
      <c r="D14" s="134" t="s">
        <v>199</v>
      </c>
      <c r="E14" s="150"/>
      <c r="F14" s="89">
        <f t="shared" ref="F14:AH14" si="3">(+E14*$E$6)+E14</f>
        <v>0</v>
      </c>
      <c r="G14" s="89">
        <f t="shared" si="3"/>
        <v>0</v>
      </c>
      <c r="H14" s="89">
        <f t="shared" si="3"/>
        <v>0</v>
      </c>
      <c r="I14" s="89">
        <f t="shared" si="3"/>
        <v>0</v>
      </c>
      <c r="J14" s="89">
        <f t="shared" si="3"/>
        <v>0</v>
      </c>
      <c r="K14" s="89">
        <f t="shared" si="3"/>
        <v>0</v>
      </c>
      <c r="L14" s="89">
        <f t="shared" si="3"/>
        <v>0</v>
      </c>
      <c r="M14" s="89">
        <f t="shared" si="3"/>
        <v>0</v>
      </c>
      <c r="N14" s="89">
        <f t="shared" si="3"/>
        <v>0</v>
      </c>
      <c r="O14" s="89">
        <f t="shared" si="3"/>
        <v>0</v>
      </c>
      <c r="P14" s="89">
        <f t="shared" si="3"/>
        <v>0</v>
      </c>
      <c r="Q14" s="89">
        <f t="shared" si="3"/>
        <v>0</v>
      </c>
      <c r="R14" s="89">
        <f t="shared" si="3"/>
        <v>0</v>
      </c>
      <c r="S14" s="89">
        <f t="shared" si="3"/>
        <v>0</v>
      </c>
      <c r="T14" s="89">
        <f t="shared" si="3"/>
        <v>0</v>
      </c>
      <c r="U14" s="89">
        <f t="shared" si="3"/>
        <v>0</v>
      </c>
      <c r="V14" s="89">
        <f t="shared" si="3"/>
        <v>0</v>
      </c>
      <c r="W14" s="89">
        <f t="shared" si="3"/>
        <v>0</v>
      </c>
      <c r="X14" s="89">
        <f t="shared" si="3"/>
        <v>0</v>
      </c>
      <c r="Y14" s="89">
        <f t="shared" si="3"/>
        <v>0</v>
      </c>
      <c r="Z14" s="89">
        <f t="shared" si="3"/>
        <v>0</v>
      </c>
      <c r="AA14" s="89">
        <f t="shared" si="3"/>
        <v>0</v>
      </c>
      <c r="AB14" s="89">
        <f t="shared" si="3"/>
        <v>0</v>
      </c>
      <c r="AC14" s="89">
        <f t="shared" si="3"/>
        <v>0</v>
      </c>
      <c r="AD14" s="89">
        <f t="shared" si="3"/>
        <v>0</v>
      </c>
      <c r="AE14" s="89">
        <f t="shared" si="3"/>
        <v>0</v>
      </c>
      <c r="AF14" s="89">
        <f t="shared" si="3"/>
        <v>0</v>
      </c>
      <c r="AG14" s="89">
        <f t="shared" si="3"/>
        <v>0</v>
      </c>
      <c r="AH14" s="92">
        <f t="shared" si="3"/>
        <v>0</v>
      </c>
      <c r="AI14" s="349"/>
    </row>
    <row r="15" spans="2:35" x14ac:dyDescent="0.2">
      <c r="B15" s="134"/>
      <c r="C15" s="134"/>
      <c r="D15" s="134" t="s">
        <v>200</v>
      </c>
      <c r="E15" s="150"/>
      <c r="F15" s="89">
        <f t="shared" ref="F15:AH15" si="4">(+E15*$E$6)+E15</f>
        <v>0</v>
      </c>
      <c r="G15" s="89">
        <f t="shared" si="4"/>
        <v>0</v>
      </c>
      <c r="H15" s="89">
        <f t="shared" si="4"/>
        <v>0</v>
      </c>
      <c r="I15" s="89">
        <f t="shared" si="4"/>
        <v>0</v>
      </c>
      <c r="J15" s="89">
        <f t="shared" si="4"/>
        <v>0</v>
      </c>
      <c r="K15" s="89">
        <f t="shared" si="4"/>
        <v>0</v>
      </c>
      <c r="L15" s="89">
        <f t="shared" si="4"/>
        <v>0</v>
      </c>
      <c r="M15" s="89">
        <f t="shared" si="4"/>
        <v>0</v>
      </c>
      <c r="N15" s="89">
        <f t="shared" si="4"/>
        <v>0</v>
      </c>
      <c r="O15" s="89">
        <f t="shared" si="4"/>
        <v>0</v>
      </c>
      <c r="P15" s="89">
        <f t="shared" si="4"/>
        <v>0</v>
      </c>
      <c r="Q15" s="89">
        <f t="shared" si="4"/>
        <v>0</v>
      </c>
      <c r="R15" s="89">
        <f t="shared" si="4"/>
        <v>0</v>
      </c>
      <c r="S15" s="89">
        <f t="shared" si="4"/>
        <v>0</v>
      </c>
      <c r="T15" s="89">
        <f t="shared" si="4"/>
        <v>0</v>
      </c>
      <c r="U15" s="89">
        <f t="shared" si="4"/>
        <v>0</v>
      </c>
      <c r="V15" s="89">
        <f t="shared" si="4"/>
        <v>0</v>
      </c>
      <c r="W15" s="89">
        <f t="shared" si="4"/>
        <v>0</v>
      </c>
      <c r="X15" s="89">
        <f t="shared" si="4"/>
        <v>0</v>
      </c>
      <c r="Y15" s="89">
        <f t="shared" si="4"/>
        <v>0</v>
      </c>
      <c r="Z15" s="89">
        <f t="shared" si="4"/>
        <v>0</v>
      </c>
      <c r="AA15" s="89">
        <f t="shared" si="4"/>
        <v>0</v>
      </c>
      <c r="AB15" s="89">
        <f t="shared" si="4"/>
        <v>0</v>
      </c>
      <c r="AC15" s="89">
        <f t="shared" si="4"/>
        <v>0</v>
      </c>
      <c r="AD15" s="89">
        <f t="shared" si="4"/>
        <v>0</v>
      </c>
      <c r="AE15" s="89">
        <f t="shared" si="4"/>
        <v>0</v>
      </c>
      <c r="AF15" s="89">
        <f t="shared" si="4"/>
        <v>0</v>
      </c>
      <c r="AG15" s="89">
        <f t="shared" si="4"/>
        <v>0</v>
      </c>
      <c r="AH15" s="92">
        <f t="shared" si="4"/>
        <v>0</v>
      </c>
      <c r="AI15" s="349"/>
    </row>
    <row r="16" spans="2:35" x14ac:dyDescent="0.2">
      <c r="B16" s="134"/>
      <c r="C16" s="134"/>
      <c r="D16" s="134" t="s">
        <v>201</v>
      </c>
      <c r="E16" s="150"/>
      <c r="F16" s="89">
        <f t="shared" ref="F16:AH16" si="5">(+E16*$E$6)+E16</f>
        <v>0</v>
      </c>
      <c r="G16" s="89">
        <f t="shared" si="5"/>
        <v>0</v>
      </c>
      <c r="H16" s="89">
        <f t="shared" si="5"/>
        <v>0</v>
      </c>
      <c r="I16" s="89">
        <f t="shared" si="5"/>
        <v>0</v>
      </c>
      <c r="J16" s="89">
        <f t="shared" si="5"/>
        <v>0</v>
      </c>
      <c r="K16" s="89">
        <f t="shared" si="5"/>
        <v>0</v>
      </c>
      <c r="L16" s="89">
        <f t="shared" si="5"/>
        <v>0</v>
      </c>
      <c r="M16" s="89">
        <f t="shared" si="5"/>
        <v>0</v>
      </c>
      <c r="N16" s="89">
        <f t="shared" si="5"/>
        <v>0</v>
      </c>
      <c r="O16" s="89">
        <f t="shared" si="5"/>
        <v>0</v>
      </c>
      <c r="P16" s="89">
        <f t="shared" si="5"/>
        <v>0</v>
      </c>
      <c r="Q16" s="89">
        <f t="shared" si="5"/>
        <v>0</v>
      </c>
      <c r="R16" s="89">
        <f t="shared" si="5"/>
        <v>0</v>
      </c>
      <c r="S16" s="89">
        <f t="shared" si="5"/>
        <v>0</v>
      </c>
      <c r="T16" s="89">
        <f t="shared" si="5"/>
        <v>0</v>
      </c>
      <c r="U16" s="89">
        <f t="shared" si="5"/>
        <v>0</v>
      </c>
      <c r="V16" s="89">
        <f t="shared" si="5"/>
        <v>0</v>
      </c>
      <c r="W16" s="89">
        <f t="shared" si="5"/>
        <v>0</v>
      </c>
      <c r="X16" s="89">
        <f t="shared" si="5"/>
        <v>0</v>
      </c>
      <c r="Y16" s="89">
        <f t="shared" si="5"/>
        <v>0</v>
      </c>
      <c r="Z16" s="89">
        <f t="shared" si="5"/>
        <v>0</v>
      </c>
      <c r="AA16" s="89">
        <f t="shared" si="5"/>
        <v>0</v>
      </c>
      <c r="AB16" s="89">
        <f t="shared" si="5"/>
        <v>0</v>
      </c>
      <c r="AC16" s="89">
        <f t="shared" si="5"/>
        <v>0</v>
      </c>
      <c r="AD16" s="89">
        <f t="shared" si="5"/>
        <v>0</v>
      </c>
      <c r="AE16" s="89">
        <f t="shared" si="5"/>
        <v>0</v>
      </c>
      <c r="AF16" s="89">
        <f t="shared" si="5"/>
        <v>0</v>
      </c>
      <c r="AG16" s="89">
        <f t="shared" si="5"/>
        <v>0</v>
      </c>
      <c r="AH16" s="92">
        <f t="shared" si="5"/>
        <v>0</v>
      </c>
      <c r="AI16" s="349"/>
    </row>
    <row r="17" spans="2:35" x14ac:dyDescent="0.2">
      <c r="B17" s="134"/>
      <c r="C17" s="134" t="s">
        <v>202</v>
      </c>
      <c r="D17" s="134"/>
      <c r="E17" s="150"/>
      <c r="F17" s="89">
        <f t="shared" ref="F17:AH17" si="6">(+E17*$E$6)+E17</f>
        <v>0</v>
      </c>
      <c r="G17" s="89">
        <f t="shared" si="6"/>
        <v>0</v>
      </c>
      <c r="H17" s="89">
        <f t="shared" si="6"/>
        <v>0</v>
      </c>
      <c r="I17" s="89">
        <f t="shared" si="6"/>
        <v>0</v>
      </c>
      <c r="J17" s="89">
        <f t="shared" si="6"/>
        <v>0</v>
      </c>
      <c r="K17" s="89">
        <f t="shared" si="6"/>
        <v>0</v>
      </c>
      <c r="L17" s="89">
        <f t="shared" si="6"/>
        <v>0</v>
      </c>
      <c r="M17" s="89">
        <f t="shared" si="6"/>
        <v>0</v>
      </c>
      <c r="N17" s="89">
        <f t="shared" si="6"/>
        <v>0</v>
      </c>
      <c r="O17" s="89">
        <f t="shared" si="6"/>
        <v>0</v>
      </c>
      <c r="P17" s="89">
        <f t="shared" si="6"/>
        <v>0</v>
      </c>
      <c r="Q17" s="89">
        <f t="shared" si="6"/>
        <v>0</v>
      </c>
      <c r="R17" s="89">
        <f t="shared" si="6"/>
        <v>0</v>
      </c>
      <c r="S17" s="89">
        <f t="shared" si="6"/>
        <v>0</v>
      </c>
      <c r="T17" s="89">
        <f t="shared" si="6"/>
        <v>0</v>
      </c>
      <c r="U17" s="89">
        <f t="shared" si="6"/>
        <v>0</v>
      </c>
      <c r="V17" s="89">
        <f t="shared" si="6"/>
        <v>0</v>
      </c>
      <c r="W17" s="89">
        <f t="shared" si="6"/>
        <v>0</v>
      </c>
      <c r="X17" s="89">
        <f t="shared" si="6"/>
        <v>0</v>
      </c>
      <c r="Y17" s="89">
        <f t="shared" si="6"/>
        <v>0</v>
      </c>
      <c r="Z17" s="89">
        <f t="shared" si="6"/>
        <v>0</v>
      </c>
      <c r="AA17" s="89">
        <f t="shared" si="6"/>
        <v>0</v>
      </c>
      <c r="AB17" s="89">
        <f t="shared" si="6"/>
        <v>0</v>
      </c>
      <c r="AC17" s="89">
        <f t="shared" si="6"/>
        <v>0</v>
      </c>
      <c r="AD17" s="89">
        <f t="shared" si="6"/>
        <v>0</v>
      </c>
      <c r="AE17" s="89">
        <f t="shared" si="6"/>
        <v>0</v>
      </c>
      <c r="AF17" s="89">
        <f t="shared" si="6"/>
        <v>0</v>
      </c>
      <c r="AG17" s="89">
        <f t="shared" si="6"/>
        <v>0</v>
      </c>
      <c r="AH17" s="92">
        <f t="shared" si="6"/>
        <v>0</v>
      </c>
      <c r="AI17" s="349"/>
    </row>
    <row r="18" spans="2:35" x14ac:dyDescent="0.2">
      <c r="B18" s="134"/>
      <c r="C18" s="134" t="s">
        <v>203</v>
      </c>
      <c r="D18" s="134"/>
      <c r="E18" s="150"/>
      <c r="F18" s="89">
        <f t="shared" ref="F18:AH18" si="7">(+E18*$E$6)+E18</f>
        <v>0</v>
      </c>
      <c r="G18" s="89">
        <f t="shared" si="7"/>
        <v>0</v>
      </c>
      <c r="H18" s="89">
        <f t="shared" si="7"/>
        <v>0</v>
      </c>
      <c r="I18" s="89">
        <f t="shared" si="7"/>
        <v>0</v>
      </c>
      <c r="J18" s="89">
        <f t="shared" si="7"/>
        <v>0</v>
      </c>
      <c r="K18" s="89">
        <f t="shared" si="7"/>
        <v>0</v>
      </c>
      <c r="L18" s="89">
        <f t="shared" si="7"/>
        <v>0</v>
      </c>
      <c r="M18" s="89">
        <f t="shared" si="7"/>
        <v>0</v>
      </c>
      <c r="N18" s="89">
        <f t="shared" si="7"/>
        <v>0</v>
      </c>
      <c r="O18" s="89">
        <f t="shared" si="7"/>
        <v>0</v>
      </c>
      <c r="P18" s="89">
        <f t="shared" si="7"/>
        <v>0</v>
      </c>
      <c r="Q18" s="89">
        <f t="shared" si="7"/>
        <v>0</v>
      </c>
      <c r="R18" s="89">
        <f t="shared" si="7"/>
        <v>0</v>
      </c>
      <c r="S18" s="89">
        <f t="shared" si="7"/>
        <v>0</v>
      </c>
      <c r="T18" s="89">
        <f t="shared" si="7"/>
        <v>0</v>
      </c>
      <c r="U18" s="89">
        <f t="shared" si="7"/>
        <v>0</v>
      </c>
      <c r="V18" s="89">
        <f t="shared" si="7"/>
        <v>0</v>
      </c>
      <c r="W18" s="89">
        <f t="shared" si="7"/>
        <v>0</v>
      </c>
      <c r="X18" s="89">
        <f t="shared" si="7"/>
        <v>0</v>
      </c>
      <c r="Y18" s="89">
        <f t="shared" si="7"/>
        <v>0</v>
      </c>
      <c r="Z18" s="89">
        <f t="shared" si="7"/>
        <v>0</v>
      </c>
      <c r="AA18" s="89">
        <f t="shared" si="7"/>
        <v>0</v>
      </c>
      <c r="AB18" s="89">
        <f t="shared" si="7"/>
        <v>0</v>
      </c>
      <c r="AC18" s="89">
        <f t="shared" si="7"/>
        <v>0</v>
      </c>
      <c r="AD18" s="89">
        <f t="shared" si="7"/>
        <v>0</v>
      </c>
      <c r="AE18" s="89">
        <f t="shared" si="7"/>
        <v>0</v>
      </c>
      <c r="AF18" s="89">
        <f t="shared" si="7"/>
        <v>0</v>
      </c>
      <c r="AG18" s="89">
        <f t="shared" si="7"/>
        <v>0</v>
      </c>
      <c r="AH18" s="92">
        <f t="shared" si="7"/>
        <v>0</v>
      </c>
      <c r="AI18" s="349"/>
    </row>
    <row r="19" spans="2:35" x14ac:dyDescent="0.2">
      <c r="B19" s="134"/>
      <c r="C19" s="134" t="s">
        <v>204</v>
      </c>
      <c r="D19" s="134"/>
      <c r="E19" s="150"/>
      <c r="F19" s="89">
        <f t="shared" ref="F19:AH19" si="8">(+E19*$E$6)+E19</f>
        <v>0</v>
      </c>
      <c r="G19" s="89">
        <f t="shared" si="8"/>
        <v>0</v>
      </c>
      <c r="H19" s="89">
        <f t="shared" si="8"/>
        <v>0</v>
      </c>
      <c r="I19" s="89">
        <f t="shared" si="8"/>
        <v>0</v>
      </c>
      <c r="J19" s="89">
        <f t="shared" si="8"/>
        <v>0</v>
      </c>
      <c r="K19" s="89">
        <f t="shared" si="8"/>
        <v>0</v>
      </c>
      <c r="L19" s="89">
        <f t="shared" si="8"/>
        <v>0</v>
      </c>
      <c r="M19" s="89">
        <f t="shared" si="8"/>
        <v>0</v>
      </c>
      <c r="N19" s="89">
        <f t="shared" si="8"/>
        <v>0</v>
      </c>
      <c r="O19" s="89">
        <f t="shared" si="8"/>
        <v>0</v>
      </c>
      <c r="P19" s="89">
        <f t="shared" si="8"/>
        <v>0</v>
      </c>
      <c r="Q19" s="89">
        <f t="shared" si="8"/>
        <v>0</v>
      </c>
      <c r="R19" s="89">
        <f t="shared" si="8"/>
        <v>0</v>
      </c>
      <c r="S19" s="89">
        <f t="shared" si="8"/>
        <v>0</v>
      </c>
      <c r="T19" s="89">
        <f t="shared" si="8"/>
        <v>0</v>
      </c>
      <c r="U19" s="89">
        <f t="shared" si="8"/>
        <v>0</v>
      </c>
      <c r="V19" s="89">
        <f t="shared" si="8"/>
        <v>0</v>
      </c>
      <c r="W19" s="89">
        <f t="shared" si="8"/>
        <v>0</v>
      </c>
      <c r="X19" s="89">
        <f t="shared" si="8"/>
        <v>0</v>
      </c>
      <c r="Y19" s="89">
        <f t="shared" si="8"/>
        <v>0</v>
      </c>
      <c r="Z19" s="89">
        <f t="shared" si="8"/>
        <v>0</v>
      </c>
      <c r="AA19" s="89">
        <f t="shared" si="8"/>
        <v>0</v>
      </c>
      <c r="AB19" s="89">
        <f t="shared" si="8"/>
        <v>0</v>
      </c>
      <c r="AC19" s="89">
        <f t="shared" si="8"/>
        <v>0</v>
      </c>
      <c r="AD19" s="89">
        <f t="shared" si="8"/>
        <v>0</v>
      </c>
      <c r="AE19" s="89">
        <f t="shared" si="8"/>
        <v>0</v>
      </c>
      <c r="AF19" s="89">
        <f t="shared" si="8"/>
        <v>0</v>
      </c>
      <c r="AG19" s="89">
        <f t="shared" si="8"/>
        <v>0</v>
      </c>
      <c r="AH19" s="92">
        <f t="shared" si="8"/>
        <v>0</v>
      </c>
      <c r="AI19" s="349"/>
    </row>
    <row r="20" spans="2:35" x14ac:dyDescent="0.2">
      <c r="B20" s="134"/>
      <c r="C20" s="134" t="s">
        <v>205</v>
      </c>
      <c r="D20" s="134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95"/>
      <c r="AI20" s="349"/>
    </row>
    <row r="21" spans="2:35" x14ac:dyDescent="0.2">
      <c r="B21" s="134"/>
      <c r="C21" s="134"/>
      <c r="D21" s="134" t="s">
        <v>206</v>
      </c>
      <c r="E21" s="150"/>
      <c r="F21" s="89">
        <f t="shared" ref="F21:AH21" si="9">(+E21*$E$6)+E21</f>
        <v>0</v>
      </c>
      <c r="G21" s="89">
        <f t="shared" si="9"/>
        <v>0</v>
      </c>
      <c r="H21" s="89">
        <f t="shared" si="9"/>
        <v>0</v>
      </c>
      <c r="I21" s="89">
        <f t="shared" si="9"/>
        <v>0</v>
      </c>
      <c r="J21" s="89">
        <f t="shared" si="9"/>
        <v>0</v>
      </c>
      <c r="K21" s="89">
        <f t="shared" si="9"/>
        <v>0</v>
      </c>
      <c r="L21" s="89">
        <f t="shared" si="9"/>
        <v>0</v>
      </c>
      <c r="M21" s="89">
        <f t="shared" si="9"/>
        <v>0</v>
      </c>
      <c r="N21" s="89">
        <f t="shared" si="9"/>
        <v>0</v>
      </c>
      <c r="O21" s="89">
        <f t="shared" si="9"/>
        <v>0</v>
      </c>
      <c r="P21" s="89">
        <f t="shared" si="9"/>
        <v>0</v>
      </c>
      <c r="Q21" s="89">
        <f t="shared" si="9"/>
        <v>0</v>
      </c>
      <c r="R21" s="89">
        <f t="shared" si="9"/>
        <v>0</v>
      </c>
      <c r="S21" s="89">
        <f t="shared" si="9"/>
        <v>0</v>
      </c>
      <c r="T21" s="89">
        <f t="shared" si="9"/>
        <v>0</v>
      </c>
      <c r="U21" s="89">
        <f t="shared" si="9"/>
        <v>0</v>
      </c>
      <c r="V21" s="89">
        <f t="shared" si="9"/>
        <v>0</v>
      </c>
      <c r="W21" s="89">
        <f t="shared" si="9"/>
        <v>0</v>
      </c>
      <c r="X21" s="89">
        <f t="shared" si="9"/>
        <v>0</v>
      </c>
      <c r="Y21" s="89">
        <f t="shared" si="9"/>
        <v>0</v>
      </c>
      <c r="Z21" s="89">
        <f t="shared" si="9"/>
        <v>0</v>
      </c>
      <c r="AA21" s="89">
        <f t="shared" si="9"/>
        <v>0</v>
      </c>
      <c r="AB21" s="89">
        <f t="shared" si="9"/>
        <v>0</v>
      </c>
      <c r="AC21" s="89">
        <f t="shared" si="9"/>
        <v>0</v>
      </c>
      <c r="AD21" s="89">
        <f t="shared" si="9"/>
        <v>0</v>
      </c>
      <c r="AE21" s="89">
        <f t="shared" si="9"/>
        <v>0</v>
      </c>
      <c r="AF21" s="89">
        <f t="shared" si="9"/>
        <v>0</v>
      </c>
      <c r="AG21" s="89">
        <f t="shared" si="9"/>
        <v>0</v>
      </c>
      <c r="AH21" s="92">
        <f t="shared" si="9"/>
        <v>0</v>
      </c>
      <c r="AI21" s="349"/>
    </row>
    <row r="22" spans="2:35" x14ac:dyDescent="0.2">
      <c r="B22" s="134"/>
      <c r="C22" s="134"/>
      <c r="D22" s="134" t="s">
        <v>207</v>
      </c>
      <c r="E22" s="150"/>
      <c r="F22" s="89">
        <f t="shared" ref="F22:AH22" si="10">(+E22*$E$6)+E22</f>
        <v>0</v>
      </c>
      <c r="G22" s="89">
        <f t="shared" si="10"/>
        <v>0</v>
      </c>
      <c r="H22" s="89">
        <f t="shared" si="10"/>
        <v>0</v>
      </c>
      <c r="I22" s="89">
        <f t="shared" si="10"/>
        <v>0</v>
      </c>
      <c r="J22" s="89">
        <f t="shared" si="10"/>
        <v>0</v>
      </c>
      <c r="K22" s="89">
        <f t="shared" si="10"/>
        <v>0</v>
      </c>
      <c r="L22" s="89">
        <f t="shared" si="10"/>
        <v>0</v>
      </c>
      <c r="M22" s="89">
        <f t="shared" si="10"/>
        <v>0</v>
      </c>
      <c r="N22" s="89">
        <f t="shared" si="10"/>
        <v>0</v>
      </c>
      <c r="O22" s="89">
        <f t="shared" si="10"/>
        <v>0</v>
      </c>
      <c r="P22" s="89">
        <f t="shared" si="10"/>
        <v>0</v>
      </c>
      <c r="Q22" s="89">
        <f t="shared" si="10"/>
        <v>0</v>
      </c>
      <c r="R22" s="89">
        <f t="shared" si="10"/>
        <v>0</v>
      </c>
      <c r="S22" s="89">
        <f t="shared" si="10"/>
        <v>0</v>
      </c>
      <c r="T22" s="89">
        <f t="shared" si="10"/>
        <v>0</v>
      </c>
      <c r="U22" s="89">
        <f t="shared" si="10"/>
        <v>0</v>
      </c>
      <c r="V22" s="89">
        <f t="shared" si="10"/>
        <v>0</v>
      </c>
      <c r="W22" s="89">
        <f t="shared" si="10"/>
        <v>0</v>
      </c>
      <c r="X22" s="89">
        <f t="shared" si="10"/>
        <v>0</v>
      </c>
      <c r="Y22" s="89">
        <f t="shared" si="10"/>
        <v>0</v>
      </c>
      <c r="Z22" s="89">
        <f t="shared" si="10"/>
        <v>0</v>
      </c>
      <c r="AA22" s="89">
        <f t="shared" si="10"/>
        <v>0</v>
      </c>
      <c r="AB22" s="89">
        <f t="shared" si="10"/>
        <v>0</v>
      </c>
      <c r="AC22" s="89">
        <f t="shared" si="10"/>
        <v>0</v>
      </c>
      <c r="AD22" s="89">
        <f t="shared" si="10"/>
        <v>0</v>
      </c>
      <c r="AE22" s="89">
        <f t="shared" si="10"/>
        <v>0</v>
      </c>
      <c r="AF22" s="89">
        <f t="shared" si="10"/>
        <v>0</v>
      </c>
      <c r="AG22" s="89">
        <f t="shared" si="10"/>
        <v>0</v>
      </c>
      <c r="AH22" s="92">
        <f t="shared" si="10"/>
        <v>0</v>
      </c>
      <c r="AI22" s="349"/>
    </row>
    <row r="23" spans="2:35" x14ac:dyDescent="0.2">
      <c r="B23" s="134"/>
      <c r="C23" s="134" t="s">
        <v>208</v>
      </c>
      <c r="D23" s="134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95"/>
      <c r="AI23" s="349"/>
    </row>
    <row r="24" spans="2:35" x14ac:dyDescent="0.2">
      <c r="B24" s="134"/>
      <c r="C24" s="134"/>
      <c r="D24" s="134" t="s">
        <v>209</v>
      </c>
      <c r="E24" s="150"/>
      <c r="F24" s="89">
        <f t="shared" ref="F24:AH24" si="11">(+E24*$E$6)+E24</f>
        <v>0</v>
      </c>
      <c r="G24" s="89">
        <f t="shared" si="11"/>
        <v>0</v>
      </c>
      <c r="H24" s="89">
        <f t="shared" si="11"/>
        <v>0</v>
      </c>
      <c r="I24" s="89">
        <f t="shared" si="11"/>
        <v>0</v>
      </c>
      <c r="J24" s="89">
        <f t="shared" si="11"/>
        <v>0</v>
      </c>
      <c r="K24" s="89">
        <f t="shared" si="11"/>
        <v>0</v>
      </c>
      <c r="L24" s="89">
        <f t="shared" si="11"/>
        <v>0</v>
      </c>
      <c r="M24" s="89">
        <f t="shared" si="11"/>
        <v>0</v>
      </c>
      <c r="N24" s="89">
        <f t="shared" si="11"/>
        <v>0</v>
      </c>
      <c r="O24" s="89">
        <f t="shared" si="11"/>
        <v>0</v>
      </c>
      <c r="P24" s="89">
        <f t="shared" si="11"/>
        <v>0</v>
      </c>
      <c r="Q24" s="89">
        <f t="shared" si="11"/>
        <v>0</v>
      </c>
      <c r="R24" s="89">
        <f t="shared" si="11"/>
        <v>0</v>
      </c>
      <c r="S24" s="89">
        <f t="shared" si="11"/>
        <v>0</v>
      </c>
      <c r="T24" s="89">
        <f t="shared" si="11"/>
        <v>0</v>
      </c>
      <c r="U24" s="89">
        <f t="shared" si="11"/>
        <v>0</v>
      </c>
      <c r="V24" s="89">
        <f t="shared" si="11"/>
        <v>0</v>
      </c>
      <c r="W24" s="89">
        <f t="shared" si="11"/>
        <v>0</v>
      </c>
      <c r="X24" s="89">
        <f t="shared" si="11"/>
        <v>0</v>
      </c>
      <c r="Y24" s="89">
        <f t="shared" si="11"/>
        <v>0</v>
      </c>
      <c r="Z24" s="89">
        <f t="shared" si="11"/>
        <v>0</v>
      </c>
      <c r="AA24" s="89">
        <f t="shared" si="11"/>
        <v>0</v>
      </c>
      <c r="AB24" s="89">
        <f t="shared" si="11"/>
        <v>0</v>
      </c>
      <c r="AC24" s="89">
        <f t="shared" si="11"/>
        <v>0</v>
      </c>
      <c r="AD24" s="89">
        <f t="shared" si="11"/>
        <v>0</v>
      </c>
      <c r="AE24" s="89">
        <f t="shared" si="11"/>
        <v>0</v>
      </c>
      <c r="AF24" s="89">
        <f t="shared" si="11"/>
        <v>0</v>
      </c>
      <c r="AG24" s="89">
        <f t="shared" si="11"/>
        <v>0</v>
      </c>
      <c r="AH24" s="92">
        <f t="shared" si="11"/>
        <v>0</v>
      </c>
      <c r="AI24" s="349"/>
    </row>
    <row r="25" spans="2:35" x14ac:dyDescent="0.2">
      <c r="B25" s="134"/>
      <c r="C25" s="134"/>
      <c r="D25" s="134" t="s">
        <v>210</v>
      </c>
      <c r="E25" s="150"/>
      <c r="F25" s="89">
        <f t="shared" ref="F25:AH25" si="12">(+E25*$E$6)+E25</f>
        <v>0</v>
      </c>
      <c r="G25" s="89">
        <f t="shared" si="12"/>
        <v>0</v>
      </c>
      <c r="H25" s="89">
        <f t="shared" si="12"/>
        <v>0</v>
      </c>
      <c r="I25" s="89">
        <f t="shared" si="12"/>
        <v>0</v>
      </c>
      <c r="J25" s="89">
        <f t="shared" si="12"/>
        <v>0</v>
      </c>
      <c r="K25" s="89">
        <f t="shared" si="12"/>
        <v>0</v>
      </c>
      <c r="L25" s="89">
        <f t="shared" si="12"/>
        <v>0</v>
      </c>
      <c r="M25" s="89">
        <f t="shared" si="12"/>
        <v>0</v>
      </c>
      <c r="N25" s="89">
        <f t="shared" si="12"/>
        <v>0</v>
      </c>
      <c r="O25" s="89">
        <f t="shared" si="12"/>
        <v>0</v>
      </c>
      <c r="P25" s="89">
        <f t="shared" si="12"/>
        <v>0</v>
      </c>
      <c r="Q25" s="89">
        <f t="shared" si="12"/>
        <v>0</v>
      </c>
      <c r="R25" s="89">
        <f t="shared" si="12"/>
        <v>0</v>
      </c>
      <c r="S25" s="89">
        <f t="shared" si="12"/>
        <v>0</v>
      </c>
      <c r="T25" s="89">
        <f t="shared" si="12"/>
        <v>0</v>
      </c>
      <c r="U25" s="89">
        <f t="shared" si="12"/>
        <v>0</v>
      </c>
      <c r="V25" s="89">
        <f t="shared" si="12"/>
        <v>0</v>
      </c>
      <c r="W25" s="89">
        <f t="shared" si="12"/>
        <v>0</v>
      </c>
      <c r="X25" s="89">
        <f t="shared" si="12"/>
        <v>0</v>
      </c>
      <c r="Y25" s="89">
        <f t="shared" si="12"/>
        <v>0</v>
      </c>
      <c r="Z25" s="89">
        <f t="shared" si="12"/>
        <v>0</v>
      </c>
      <c r="AA25" s="89">
        <f t="shared" si="12"/>
        <v>0</v>
      </c>
      <c r="AB25" s="89">
        <f t="shared" si="12"/>
        <v>0</v>
      </c>
      <c r="AC25" s="89">
        <f t="shared" si="12"/>
        <v>0</v>
      </c>
      <c r="AD25" s="89">
        <f t="shared" si="12"/>
        <v>0</v>
      </c>
      <c r="AE25" s="89">
        <f t="shared" si="12"/>
        <v>0</v>
      </c>
      <c r="AF25" s="89">
        <f t="shared" si="12"/>
        <v>0</v>
      </c>
      <c r="AG25" s="89">
        <f t="shared" si="12"/>
        <v>0</v>
      </c>
      <c r="AH25" s="92">
        <f t="shared" si="12"/>
        <v>0</v>
      </c>
      <c r="AI25" s="349"/>
    </row>
    <row r="26" spans="2:35" x14ac:dyDescent="0.2">
      <c r="B26" s="134"/>
      <c r="C26" s="134"/>
      <c r="D26" s="134" t="s">
        <v>211</v>
      </c>
      <c r="E26" s="150"/>
      <c r="F26" s="89">
        <f t="shared" ref="F26:AH26" si="13">(+E26*$E$6)+E26</f>
        <v>0</v>
      </c>
      <c r="G26" s="89">
        <f t="shared" si="13"/>
        <v>0</v>
      </c>
      <c r="H26" s="89">
        <f t="shared" si="13"/>
        <v>0</v>
      </c>
      <c r="I26" s="89">
        <f t="shared" si="13"/>
        <v>0</v>
      </c>
      <c r="J26" s="89">
        <f t="shared" si="13"/>
        <v>0</v>
      </c>
      <c r="K26" s="89">
        <f t="shared" si="13"/>
        <v>0</v>
      </c>
      <c r="L26" s="89">
        <f t="shared" si="13"/>
        <v>0</v>
      </c>
      <c r="M26" s="89">
        <f t="shared" si="13"/>
        <v>0</v>
      </c>
      <c r="N26" s="89">
        <f t="shared" si="13"/>
        <v>0</v>
      </c>
      <c r="O26" s="89">
        <f t="shared" si="13"/>
        <v>0</v>
      </c>
      <c r="P26" s="89">
        <f t="shared" si="13"/>
        <v>0</v>
      </c>
      <c r="Q26" s="89">
        <f t="shared" si="13"/>
        <v>0</v>
      </c>
      <c r="R26" s="89">
        <f t="shared" si="13"/>
        <v>0</v>
      </c>
      <c r="S26" s="89">
        <f t="shared" si="13"/>
        <v>0</v>
      </c>
      <c r="T26" s="89">
        <f t="shared" si="13"/>
        <v>0</v>
      </c>
      <c r="U26" s="89">
        <f t="shared" si="13"/>
        <v>0</v>
      </c>
      <c r="V26" s="89">
        <f t="shared" si="13"/>
        <v>0</v>
      </c>
      <c r="W26" s="89">
        <f t="shared" si="13"/>
        <v>0</v>
      </c>
      <c r="X26" s="89">
        <f t="shared" si="13"/>
        <v>0</v>
      </c>
      <c r="Y26" s="89">
        <f t="shared" si="13"/>
        <v>0</v>
      </c>
      <c r="Z26" s="89">
        <f t="shared" si="13"/>
        <v>0</v>
      </c>
      <c r="AA26" s="89">
        <f t="shared" si="13"/>
        <v>0</v>
      </c>
      <c r="AB26" s="89">
        <f t="shared" si="13"/>
        <v>0</v>
      </c>
      <c r="AC26" s="89">
        <f t="shared" si="13"/>
        <v>0</v>
      </c>
      <c r="AD26" s="89">
        <f t="shared" si="13"/>
        <v>0</v>
      </c>
      <c r="AE26" s="89">
        <f t="shared" si="13"/>
        <v>0</v>
      </c>
      <c r="AF26" s="89">
        <f t="shared" si="13"/>
        <v>0</v>
      </c>
      <c r="AG26" s="89">
        <f t="shared" si="13"/>
        <v>0</v>
      </c>
      <c r="AH26" s="92">
        <f t="shared" si="13"/>
        <v>0</v>
      </c>
      <c r="AI26" s="349"/>
    </row>
    <row r="27" spans="2:35" x14ac:dyDescent="0.2">
      <c r="B27" s="134"/>
      <c r="C27" s="134"/>
      <c r="D27" s="134" t="s">
        <v>212</v>
      </c>
      <c r="E27" s="150"/>
      <c r="F27" s="89">
        <f t="shared" ref="F27:AH27" si="14">(+E27*$E$6)+E27</f>
        <v>0</v>
      </c>
      <c r="G27" s="89">
        <f t="shared" si="14"/>
        <v>0</v>
      </c>
      <c r="H27" s="89">
        <f t="shared" si="14"/>
        <v>0</v>
      </c>
      <c r="I27" s="89">
        <f t="shared" si="14"/>
        <v>0</v>
      </c>
      <c r="J27" s="89">
        <f t="shared" si="14"/>
        <v>0</v>
      </c>
      <c r="K27" s="89">
        <f t="shared" si="14"/>
        <v>0</v>
      </c>
      <c r="L27" s="89">
        <f t="shared" si="14"/>
        <v>0</v>
      </c>
      <c r="M27" s="89">
        <f t="shared" si="14"/>
        <v>0</v>
      </c>
      <c r="N27" s="89">
        <f t="shared" si="14"/>
        <v>0</v>
      </c>
      <c r="O27" s="89">
        <f t="shared" si="14"/>
        <v>0</v>
      </c>
      <c r="P27" s="89">
        <f t="shared" si="14"/>
        <v>0</v>
      </c>
      <c r="Q27" s="89">
        <f t="shared" si="14"/>
        <v>0</v>
      </c>
      <c r="R27" s="89">
        <f t="shared" si="14"/>
        <v>0</v>
      </c>
      <c r="S27" s="89">
        <f t="shared" si="14"/>
        <v>0</v>
      </c>
      <c r="T27" s="89">
        <f t="shared" si="14"/>
        <v>0</v>
      </c>
      <c r="U27" s="89">
        <f t="shared" si="14"/>
        <v>0</v>
      </c>
      <c r="V27" s="89">
        <f t="shared" si="14"/>
        <v>0</v>
      </c>
      <c r="W27" s="89">
        <f t="shared" si="14"/>
        <v>0</v>
      </c>
      <c r="X27" s="89">
        <f t="shared" si="14"/>
        <v>0</v>
      </c>
      <c r="Y27" s="89">
        <f t="shared" si="14"/>
        <v>0</v>
      </c>
      <c r="Z27" s="89">
        <f t="shared" si="14"/>
        <v>0</v>
      </c>
      <c r="AA27" s="89">
        <f t="shared" si="14"/>
        <v>0</v>
      </c>
      <c r="AB27" s="89">
        <f t="shared" si="14"/>
        <v>0</v>
      </c>
      <c r="AC27" s="89">
        <f t="shared" si="14"/>
        <v>0</v>
      </c>
      <c r="AD27" s="89">
        <f t="shared" si="14"/>
        <v>0</v>
      </c>
      <c r="AE27" s="89">
        <f t="shared" si="14"/>
        <v>0</v>
      </c>
      <c r="AF27" s="89">
        <f t="shared" si="14"/>
        <v>0</v>
      </c>
      <c r="AG27" s="89">
        <f t="shared" si="14"/>
        <v>0</v>
      </c>
      <c r="AH27" s="92">
        <f t="shared" si="14"/>
        <v>0</v>
      </c>
      <c r="AI27" s="349"/>
    </row>
    <row r="28" spans="2:35" x14ac:dyDescent="0.2">
      <c r="B28" s="134"/>
      <c r="C28" s="134"/>
      <c r="D28" s="134" t="s">
        <v>213</v>
      </c>
      <c r="E28" s="150"/>
      <c r="F28" s="89">
        <f t="shared" ref="F28:AH28" si="15">(+E28*$E$6)+E28</f>
        <v>0</v>
      </c>
      <c r="G28" s="89">
        <f t="shared" si="15"/>
        <v>0</v>
      </c>
      <c r="H28" s="89">
        <f t="shared" si="15"/>
        <v>0</v>
      </c>
      <c r="I28" s="89">
        <f t="shared" si="15"/>
        <v>0</v>
      </c>
      <c r="J28" s="89">
        <f t="shared" si="15"/>
        <v>0</v>
      </c>
      <c r="K28" s="89">
        <f t="shared" si="15"/>
        <v>0</v>
      </c>
      <c r="L28" s="89">
        <f t="shared" si="15"/>
        <v>0</v>
      </c>
      <c r="M28" s="89">
        <f t="shared" si="15"/>
        <v>0</v>
      </c>
      <c r="N28" s="89">
        <f t="shared" si="15"/>
        <v>0</v>
      </c>
      <c r="O28" s="89">
        <f t="shared" si="15"/>
        <v>0</v>
      </c>
      <c r="P28" s="89">
        <f t="shared" si="15"/>
        <v>0</v>
      </c>
      <c r="Q28" s="89">
        <f t="shared" si="15"/>
        <v>0</v>
      </c>
      <c r="R28" s="89">
        <f t="shared" si="15"/>
        <v>0</v>
      </c>
      <c r="S28" s="89">
        <f t="shared" si="15"/>
        <v>0</v>
      </c>
      <c r="T28" s="89">
        <f t="shared" si="15"/>
        <v>0</v>
      </c>
      <c r="U28" s="89">
        <f t="shared" si="15"/>
        <v>0</v>
      </c>
      <c r="V28" s="89">
        <f t="shared" si="15"/>
        <v>0</v>
      </c>
      <c r="W28" s="89">
        <f t="shared" si="15"/>
        <v>0</v>
      </c>
      <c r="X28" s="89">
        <f t="shared" si="15"/>
        <v>0</v>
      </c>
      <c r="Y28" s="89">
        <f t="shared" si="15"/>
        <v>0</v>
      </c>
      <c r="Z28" s="89">
        <f t="shared" si="15"/>
        <v>0</v>
      </c>
      <c r="AA28" s="89">
        <f t="shared" si="15"/>
        <v>0</v>
      </c>
      <c r="AB28" s="89">
        <f t="shared" si="15"/>
        <v>0</v>
      </c>
      <c r="AC28" s="89">
        <f t="shared" si="15"/>
        <v>0</v>
      </c>
      <c r="AD28" s="89">
        <f t="shared" si="15"/>
        <v>0</v>
      </c>
      <c r="AE28" s="89">
        <f t="shared" si="15"/>
        <v>0</v>
      </c>
      <c r="AF28" s="89">
        <f t="shared" si="15"/>
        <v>0</v>
      </c>
      <c r="AG28" s="89">
        <f t="shared" si="15"/>
        <v>0</v>
      </c>
      <c r="AH28" s="92">
        <f t="shared" si="15"/>
        <v>0</v>
      </c>
      <c r="AI28" s="349"/>
    </row>
    <row r="29" spans="2:35" x14ac:dyDescent="0.2">
      <c r="B29" s="134"/>
      <c r="C29" s="134" t="s">
        <v>214</v>
      </c>
      <c r="D29" s="134"/>
      <c r="E29" s="150"/>
      <c r="F29" s="89">
        <f t="shared" ref="F29:AH29" si="16">(+E29*$E$6)+E29</f>
        <v>0</v>
      </c>
      <c r="G29" s="89">
        <f t="shared" si="16"/>
        <v>0</v>
      </c>
      <c r="H29" s="89">
        <f t="shared" si="16"/>
        <v>0</v>
      </c>
      <c r="I29" s="89">
        <f t="shared" si="16"/>
        <v>0</v>
      </c>
      <c r="J29" s="89">
        <f t="shared" si="16"/>
        <v>0</v>
      </c>
      <c r="K29" s="89">
        <f t="shared" si="16"/>
        <v>0</v>
      </c>
      <c r="L29" s="89">
        <f t="shared" si="16"/>
        <v>0</v>
      </c>
      <c r="M29" s="89">
        <f t="shared" si="16"/>
        <v>0</v>
      </c>
      <c r="N29" s="89">
        <f t="shared" si="16"/>
        <v>0</v>
      </c>
      <c r="O29" s="89">
        <f t="shared" si="16"/>
        <v>0</v>
      </c>
      <c r="P29" s="89">
        <f t="shared" si="16"/>
        <v>0</v>
      </c>
      <c r="Q29" s="89">
        <f t="shared" si="16"/>
        <v>0</v>
      </c>
      <c r="R29" s="89">
        <f t="shared" si="16"/>
        <v>0</v>
      </c>
      <c r="S29" s="89">
        <f t="shared" si="16"/>
        <v>0</v>
      </c>
      <c r="T29" s="89">
        <f t="shared" si="16"/>
        <v>0</v>
      </c>
      <c r="U29" s="89">
        <f t="shared" si="16"/>
        <v>0</v>
      </c>
      <c r="V29" s="89">
        <f t="shared" si="16"/>
        <v>0</v>
      </c>
      <c r="W29" s="89">
        <f t="shared" si="16"/>
        <v>0</v>
      </c>
      <c r="X29" s="89">
        <f t="shared" si="16"/>
        <v>0</v>
      </c>
      <c r="Y29" s="89">
        <f t="shared" si="16"/>
        <v>0</v>
      </c>
      <c r="Z29" s="89">
        <f t="shared" si="16"/>
        <v>0</v>
      </c>
      <c r="AA29" s="89">
        <f t="shared" si="16"/>
        <v>0</v>
      </c>
      <c r="AB29" s="89">
        <f t="shared" si="16"/>
        <v>0</v>
      </c>
      <c r="AC29" s="89">
        <f t="shared" si="16"/>
        <v>0</v>
      </c>
      <c r="AD29" s="89">
        <f t="shared" si="16"/>
        <v>0</v>
      </c>
      <c r="AE29" s="89">
        <f t="shared" si="16"/>
        <v>0</v>
      </c>
      <c r="AF29" s="89">
        <f t="shared" si="16"/>
        <v>0</v>
      </c>
      <c r="AG29" s="89">
        <f t="shared" si="16"/>
        <v>0</v>
      </c>
      <c r="AH29" s="92">
        <f t="shared" si="16"/>
        <v>0</v>
      </c>
      <c r="AI29" s="349"/>
    </row>
    <row r="30" spans="2:35" x14ac:dyDescent="0.2">
      <c r="B30" s="134"/>
      <c r="C30" s="134" t="s">
        <v>215</v>
      </c>
      <c r="D30" s="134"/>
      <c r="E30" s="150"/>
      <c r="F30" s="89">
        <f t="shared" ref="F30:AH30" si="17">(+E30*$E$6)+E30</f>
        <v>0</v>
      </c>
      <c r="G30" s="89">
        <f t="shared" si="17"/>
        <v>0</v>
      </c>
      <c r="H30" s="89">
        <f t="shared" si="17"/>
        <v>0</v>
      </c>
      <c r="I30" s="89">
        <f t="shared" si="17"/>
        <v>0</v>
      </c>
      <c r="J30" s="89">
        <f t="shared" si="17"/>
        <v>0</v>
      </c>
      <c r="K30" s="89">
        <f t="shared" si="17"/>
        <v>0</v>
      </c>
      <c r="L30" s="89">
        <f t="shared" si="17"/>
        <v>0</v>
      </c>
      <c r="M30" s="89">
        <f t="shared" si="17"/>
        <v>0</v>
      </c>
      <c r="N30" s="89">
        <f t="shared" si="17"/>
        <v>0</v>
      </c>
      <c r="O30" s="89">
        <f t="shared" si="17"/>
        <v>0</v>
      </c>
      <c r="P30" s="89">
        <f t="shared" si="17"/>
        <v>0</v>
      </c>
      <c r="Q30" s="89">
        <f t="shared" si="17"/>
        <v>0</v>
      </c>
      <c r="R30" s="89">
        <f t="shared" si="17"/>
        <v>0</v>
      </c>
      <c r="S30" s="89">
        <f t="shared" si="17"/>
        <v>0</v>
      </c>
      <c r="T30" s="89">
        <f t="shared" si="17"/>
        <v>0</v>
      </c>
      <c r="U30" s="89">
        <f t="shared" si="17"/>
        <v>0</v>
      </c>
      <c r="V30" s="89">
        <f t="shared" si="17"/>
        <v>0</v>
      </c>
      <c r="W30" s="89">
        <f t="shared" si="17"/>
        <v>0</v>
      </c>
      <c r="X30" s="89">
        <f t="shared" si="17"/>
        <v>0</v>
      </c>
      <c r="Y30" s="89">
        <f t="shared" si="17"/>
        <v>0</v>
      </c>
      <c r="Z30" s="89">
        <f t="shared" si="17"/>
        <v>0</v>
      </c>
      <c r="AA30" s="89">
        <f t="shared" si="17"/>
        <v>0</v>
      </c>
      <c r="AB30" s="89">
        <f t="shared" si="17"/>
        <v>0</v>
      </c>
      <c r="AC30" s="89">
        <f t="shared" si="17"/>
        <v>0</v>
      </c>
      <c r="AD30" s="89">
        <f t="shared" si="17"/>
        <v>0</v>
      </c>
      <c r="AE30" s="89">
        <f t="shared" si="17"/>
        <v>0</v>
      </c>
      <c r="AF30" s="89">
        <f t="shared" si="17"/>
        <v>0</v>
      </c>
      <c r="AG30" s="89">
        <f t="shared" si="17"/>
        <v>0</v>
      </c>
      <c r="AH30" s="92">
        <f t="shared" si="17"/>
        <v>0</v>
      </c>
      <c r="AI30" s="349"/>
    </row>
    <row r="31" spans="2:35" x14ac:dyDescent="0.2">
      <c r="B31" s="134"/>
      <c r="C31" s="134" t="s">
        <v>216</v>
      </c>
      <c r="D31" s="134"/>
      <c r="E31" s="150"/>
      <c r="F31" s="89">
        <f t="shared" ref="F31:AH31" si="18">(+E31*$E$6)+E31</f>
        <v>0</v>
      </c>
      <c r="G31" s="89">
        <f t="shared" si="18"/>
        <v>0</v>
      </c>
      <c r="H31" s="89">
        <f t="shared" si="18"/>
        <v>0</v>
      </c>
      <c r="I31" s="89">
        <f t="shared" si="18"/>
        <v>0</v>
      </c>
      <c r="J31" s="89">
        <f t="shared" si="18"/>
        <v>0</v>
      </c>
      <c r="K31" s="89">
        <f t="shared" si="18"/>
        <v>0</v>
      </c>
      <c r="L31" s="89">
        <f t="shared" si="18"/>
        <v>0</v>
      </c>
      <c r="M31" s="89">
        <f t="shared" si="18"/>
        <v>0</v>
      </c>
      <c r="N31" s="89">
        <f t="shared" si="18"/>
        <v>0</v>
      </c>
      <c r="O31" s="89">
        <f t="shared" si="18"/>
        <v>0</v>
      </c>
      <c r="P31" s="89">
        <f t="shared" si="18"/>
        <v>0</v>
      </c>
      <c r="Q31" s="89">
        <f t="shared" si="18"/>
        <v>0</v>
      </c>
      <c r="R31" s="89">
        <f t="shared" si="18"/>
        <v>0</v>
      </c>
      <c r="S31" s="89">
        <f t="shared" si="18"/>
        <v>0</v>
      </c>
      <c r="T31" s="89">
        <f t="shared" si="18"/>
        <v>0</v>
      </c>
      <c r="U31" s="89">
        <f t="shared" si="18"/>
        <v>0</v>
      </c>
      <c r="V31" s="89">
        <f t="shared" si="18"/>
        <v>0</v>
      </c>
      <c r="W31" s="89">
        <f t="shared" si="18"/>
        <v>0</v>
      </c>
      <c r="X31" s="89">
        <f t="shared" si="18"/>
        <v>0</v>
      </c>
      <c r="Y31" s="89">
        <f t="shared" si="18"/>
        <v>0</v>
      </c>
      <c r="Z31" s="89">
        <f t="shared" si="18"/>
        <v>0</v>
      </c>
      <c r="AA31" s="89">
        <f t="shared" si="18"/>
        <v>0</v>
      </c>
      <c r="AB31" s="89">
        <f t="shared" si="18"/>
        <v>0</v>
      </c>
      <c r="AC31" s="89">
        <f t="shared" si="18"/>
        <v>0</v>
      </c>
      <c r="AD31" s="89">
        <f t="shared" si="18"/>
        <v>0</v>
      </c>
      <c r="AE31" s="89">
        <f t="shared" si="18"/>
        <v>0</v>
      </c>
      <c r="AF31" s="89">
        <f t="shared" si="18"/>
        <v>0</v>
      </c>
      <c r="AG31" s="89">
        <f t="shared" si="18"/>
        <v>0</v>
      </c>
      <c r="AH31" s="92">
        <f t="shared" si="18"/>
        <v>0</v>
      </c>
      <c r="AI31" s="349"/>
    </row>
    <row r="32" spans="2:35" x14ac:dyDescent="0.2">
      <c r="B32" s="134"/>
      <c r="C32" s="134" t="s">
        <v>217</v>
      </c>
      <c r="D32" s="134"/>
      <c r="E32" s="150"/>
      <c r="F32" s="89">
        <f t="shared" ref="F32:AH32" si="19">(+E32*$E$6)+E32</f>
        <v>0</v>
      </c>
      <c r="G32" s="89">
        <f t="shared" si="19"/>
        <v>0</v>
      </c>
      <c r="H32" s="89">
        <f t="shared" si="19"/>
        <v>0</v>
      </c>
      <c r="I32" s="89">
        <f t="shared" si="19"/>
        <v>0</v>
      </c>
      <c r="J32" s="89">
        <f t="shared" si="19"/>
        <v>0</v>
      </c>
      <c r="K32" s="89">
        <f t="shared" si="19"/>
        <v>0</v>
      </c>
      <c r="L32" s="89">
        <f t="shared" si="19"/>
        <v>0</v>
      </c>
      <c r="M32" s="89">
        <f t="shared" si="19"/>
        <v>0</v>
      </c>
      <c r="N32" s="89">
        <f t="shared" si="19"/>
        <v>0</v>
      </c>
      <c r="O32" s="89">
        <f t="shared" si="19"/>
        <v>0</v>
      </c>
      <c r="P32" s="89">
        <f t="shared" si="19"/>
        <v>0</v>
      </c>
      <c r="Q32" s="89">
        <f t="shared" si="19"/>
        <v>0</v>
      </c>
      <c r="R32" s="89">
        <f t="shared" si="19"/>
        <v>0</v>
      </c>
      <c r="S32" s="89">
        <f t="shared" si="19"/>
        <v>0</v>
      </c>
      <c r="T32" s="89">
        <f t="shared" si="19"/>
        <v>0</v>
      </c>
      <c r="U32" s="89">
        <f t="shared" si="19"/>
        <v>0</v>
      </c>
      <c r="V32" s="89">
        <f t="shared" si="19"/>
        <v>0</v>
      </c>
      <c r="W32" s="89">
        <f t="shared" si="19"/>
        <v>0</v>
      </c>
      <c r="X32" s="89">
        <f t="shared" si="19"/>
        <v>0</v>
      </c>
      <c r="Y32" s="89">
        <f t="shared" si="19"/>
        <v>0</v>
      </c>
      <c r="Z32" s="89">
        <f t="shared" si="19"/>
        <v>0</v>
      </c>
      <c r="AA32" s="89">
        <f t="shared" si="19"/>
        <v>0</v>
      </c>
      <c r="AB32" s="89">
        <f t="shared" si="19"/>
        <v>0</v>
      </c>
      <c r="AC32" s="89">
        <f t="shared" si="19"/>
        <v>0</v>
      </c>
      <c r="AD32" s="89">
        <f t="shared" si="19"/>
        <v>0</v>
      </c>
      <c r="AE32" s="89">
        <f t="shared" si="19"/>
        <v>0</v>
      </c>
      <c r="AF32" s="89">
        <f t="shared" si="19"/>
        <v>0</v>
      </c>
      <c r="AG32" s="89">
        <f t="shared" si="19"/>
        <v>0</v>
      </c>
      <c r="AH32" s="92">
        <f t="shared" si="19"/>
        <v>0</v>
      </c>
      <c r="AI32" s="349"/>
    </row>
    <row r="33" spans="2:35" x14ac:dyDescent="0.2">
      <c r="B33" s="134"/>
      <c r="C33" s="134" t="s">
        <v>218</v>
      </c>
      <c r="D33" s="134"/>
      <c r="E33" s="150"/>
      <c r="F33" s="89">
        <f t="shared" ref="F33:AH33" si="20">(+E33*$E$6)+E33</f>
        <v>0</v>
      </c>
      <c r="G33" s="89">
        <f t="shared" si="20"/>
        <v>0</v>
      </c>
      <c r="H33" s="89">
        <f t="shared" si="20"/>
        <v>0</v>
      </c>
      <c r="I33" s="89">
        <f t="shared" si="20"/>
        <v>0</v>
      </c>
      <c r="J33" s="89">
        <f t="shared" si="20"/>
        <v>0</v>
      </c>
      <c r="K33" s="89">
        <f t="shared" si="20"/>
        <v>0</v>
      </c>
      <c r="L33" s="89">
        <f t="shared" si="20"/>
        <v>0</v>
      </c>
      <c r="M33" s="89">
        <f t="shared" si="20"/>
        <v>0</v>
      </c>
      <c r="N33" s="89">
        <f t="shared" si="20"/>
        <v>0</v>
      </c>
      <c r="O33" s="89">
        <f t="shared" si="20"/>
        <v>0</v>
      </c>
      <c r="P33" s="89">
        <f t="shared" si="20"/>
        <v>0</v>
      </c>
      <c r="Q33" s="89">
        <f t="shared" si="20"/>
        <v>0</v>
      </c>
      <c r="R33" s="89">
        <f t="shared" si="20"/>
        <v>0</v>
      </c>
      <c r="S33" s="89">
        <f t="shared" si="20"/>
        <v>0</v>
      </c>
      <c r="T33" s="89">
        <f t="shared" si="20"/>
        <v>0</v>
      </c>
      <c r="U33" s="89">
        <f t="shared" si="20"/>
        <v>0</v>
      </c>
      <c r="V33" s="89">
        <f t="shared" si="20"/>
        <v>0</v>
      </c>
      <c r="W33" s="89">
        <f t="shared" si="20"/>
        <v>0</v>
      </c>
      <c r="X33" s="89">
        <f t="shared" si="20"/>
        <v>0</v>
      </c>
      <c r="Y33" s="89">
        <f t="shared" si="20"/>
        <v>0</v>
      </c>
      <c r="Z33" s="89">
        <f t="shared" si="20"/>
        <v>0</v>
      </c>
      <c r="AA33" s="89">
        <f t="shared" si="20"/>
        <v>0</v>
      </c>
      <c r="AB33" s="89">
        <f t="shared" si="20"/>
        <v>0</v>
      </c>
      <c r="AC33" s="89">
        <f t="shared" si="20"/>
        <v>0</v>
      </c>
      <c r="AD33" s="89">
        <f t="shared" si="20"/>
        <v>0</v>
      </c>
      <c r="AE33" s="89">
        <f t="shared" si="20"/>
        <v>0</v>
      </c>
      <c r="AF33" s="89">
        <f t="shared" si="20"/>
        <v>0</v>
      </c>
      <c r="AG33" s="89">
        <f t="shared" si="20"/>
        <v>0</v>
      </c>
      <c r="AH33" s="92">
        <f t="shared" si="20"/>
        <v>0</v>
      </c>
      <c r="AI33" s="349"/>
    </row>
    <row r="34" spans="2:35" x14ac:dyDescent="0.2">
      <c r="B34" s="134"/>
      <c r="C34" s="134" t="s">
        <v>219</v>
      </c>
      <c r="D34" s="134"/>
      <c r="E34" s="150"/>
      <c r="F34" s="89">
        <f t="shared" ref="F34:AH34" si="21">(+E34*$E$6)+E34</f>
        <v>0</v>
      </c>
      <c r="G34" s="89">
        <f t="shared" si="21"/>
        <v>0</v>
      </c>
      <c r="H34" s="89">
        <f t="shared" si="21"/>
        <v>0</v>
      </c>
      <c r="I34" s="89">
        <f t="shared" si="21"/>
        <v>0</v>
      </c>
      <c r="J34" s="89">
        <f t="shared" si="21"/>
        <v>0</v>
      </c>
      <c r="K34" s="89">
        <f t="shared" si="21"/>
        <v>0</v>
      </c>
      <c r="L34" s="89">
        <f t="shared" si="21"/>
        <v>0</v>
      </c>
      <c r="M34" s="89">
        <f t="shared" si="21"/>
        <v>0</v>
      </c>
      <c r="N34" s="89">
        <f t="shared" si="21"/>
        <v>0</v>
      </c>
      <c r="O34" s="89">
        <f t="shared" si="21"/>
        <v>0</v>
      </c>
      <c r="P34" s="89">
        <f t="shared" si="21"/>
        <v>0</v>
      </c>
      <c r="Q34" s="89">
        <f t="shared" si="21"/>
        <v>0</v>
      </c>
      <c r="R34" s="89">
        <f t="shared" si="21"/>
        <v>0</v>
      </c>
      <c r="S34" s="89">
        <f t="shared" si="21"/>
        <v>0</v>
      </c>
      <c r="T34" s="89">
        <f t="shared" si="21"/>
        <v>0</v>
      </c>
      <c r="U34" s="89">
        <f t="shared" si="21"/>
        <v>0</v>
      </c>
      <c r="V34" s="89">
        <f t="shared" si="21"/>
        <v>0</v>
      </c>
      <c r="W34" s="89">
        <f t="shared" si="21"/>
        <v>0</v>
      </c>
      <c r="X34" s="89">
        <f t="shared" si="21"/>
        <v>0</v>
      </c>
      <c r="Y34" s="89">
        <f t="shared" si="21"/>
        <v>0</v>
      </c>
      <c r="Z34" s="89">
        <f t="shared" si="21"/>
        <v>0</v>
      </c>
      <c r="AA34" s="89">
        <f t="shared" si="21"/>
        <v>0</v>
      </c>
      <c r="AB34" s="89">
        <f t="shared" si="21"/>
        <v>0</v>
      </c>
      <c r="AC34" s="89">
        <f t="shared" si="21"/>
        <v>0</v>
      </c>
      <c r="AD34" s="89">
        <f t="shared" si="21"/>
        <v>0</v>
      </c>
      <c r="AE34" s="89">
        <f t="shared" si="21"/>
        <v>0</v>
      </c>
      <c r="AF34" s="89">
        <f t="shared" si="21"/>
        <v>0</v>
      </c>
      <c r="AG34" s="89">
        <f t="shared" si="21"/>
        <v>0</v>
      </c>
      <c r="AH34" s="92">
        <f t="shared" si="21"/>
        <v>0</v>
      </c>
      <c r="AI34" s="349"/>
    </row>
    <row r="35" spans="2:35" x14ac:dyDescent="0.2">
      <c r="B35" s="134"/>
      <c r="C35" s="134" t="s">
        <v>220</v>
      </c>
      <c r="D35" s="134"/>
      <c r="E35" s="150"/>
      <c r="F35" s="89">
        <f t="shared" ref="F35:AH35" si="22">(+E35*$E$6)+E35</f>
        <v>0</v>
      </c>
      <c r="G35" s="89">
        <f t="shared" si="22"/>
        <v>0</v>
      </c>
      <c r="H35" s="89">
        <f t="shared" si="22"/>
        <v>0</v>
      </c>
      <c r="I35" s="89">
        <f t="shared" si="22"/>
        <v>0</v>
      </c>
      <c r="J35" s="89">
        <f t="shared" si="22"/>
        <v>0</v>
      </c>
      <c r="K35" s="89">
        <f t="shared" si="22"/>
        <v>0</v>
      </c>
      <c r="L35" s="89">
        <f t="shared" si="22"/>
        <v>0</v>
      </c>
      <c r="M35" s="89">
        <f t="shared" si="22"/>
        <v>0</v>
      </c>
      <c r="N35" s="89">
        <f t="shared" si="22"/>
        <v>0</v>
      </c>
      <c r="O35" s="89">
        <f t="shared" si="22"/>
        <v>0</v>
      </c>
      <c r="P35" s="89">
        <f t="shared" si="22"/>
        <v>0</v>
      </c>
      <c r="Q35" s="89">
        <f t="shared" si="22"/>
        <v>0</v>
      </c>
      <c r="R35" s="89">
        <f t="shared" si="22"/>
        <v>0</v>
      </c>
      <c r="S35" s="89">
        <f t="shared" si="22"/>
        <v>0</v>
      </c>
      <c r="T35" s="89">
        <f t="shared" si="22"/>
        <v>0</v>
      </c>
      <c r="U35" s="89">
        <f t="shared" si="22"/>
        <v>0</v>
      </c>
      <c r="V35" s="89">
        <f t="shared" si="22"/>
        <v>0</v>
      </c>
      <c r="W35" s="89">
        <f t="shared" si="22"/>
        <v>0</v>
      </c>
      <c r="X35" s="89">
        <f t="shared" si="22"/>
        <v>0</v>
      </c>
      <c r="Y35" s="89">
        <f t="shared" si="22"/>
        <v>0</v>
      </c>
      <c r="Z35" s="89">
        <f t="shared" si="22"/>
        <v>0</v>
      </c>
      <c r="AA35" s="89">
        <f t="shared" si="22"/>
        <v>0</v>
      </c>
      <c r="AB35" s="89">
        <f t="shared" si="22"/>
        <v>0</v>
      </c>
      <c r="AC35" s="89">
        <f t="shared" si="22"/>
        <v>0</v>
      </c>
      <c r="AD35" s="89">
        <f t="shared" si="22"/>
        <v>0</v>
      </c>
      <c r="AE35" s="89">
        <f t="shared" si="22"/>
        <v>0</v>
      </c>
      <c r="AF35" s="89">
        <f t="shared" si="22"/>
        <v>0</v>
      </c>
      <c r="AG35" s="89">
        <f t="shared" si="22"/>
        <v>0</v>
      </c>
      <c r="AH35" s="92">
        <f t="shared" si="22"/>
        <v>0</v>
      </c>
      <c r="AI35" s="349"/>
    </row>
    <row r="36" spans="2:35" x14ac:dyDescent="0.2">
      <c r="B36" s="134"/>
      <c r="C36" s="134" t="s">
        <v>221</v>
      </c>
      <c r="D36" s="134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9"/>
      <c r="AI36" s="349"/>
    </row>
    <row r="37" spans="2:35" x14ac:dyDescent="0.2">
      <c r="B37" s="134"/>
      <c r="C37" s="348"/>
      <c r="D37" s="348"/>
      <c r="E37" s="150"/>
      <c r="F37" s="145">
        <f t="shared" ref="F37:AH37" si="23">(+E37*$E$6)+E37</f>
        <v>0</v>
      </c>
      <c r="G37" s="145">
        <f t="shared" si="23"/>
        <v>0</v>
      </c>
      <c r="H37" s="145">
        <f t="shared" si="23"/>
        <v>0</v>
      </c>
      <c r="I37" s="145">
        <f t="shared" si="23"/>
        <v>0</v>
      </c>
      <c r="J37" s="145">
        <f t="shared" si="23"/>
        <v>0</v>
      </c>
      <c r="K37" s="145">
        <f t="shared" si="23"/>
        <v>0</v>
      </c>
      <c r="L37" s="145">
        <f t="shared" si="23"/>
        <v>0</v>
      </c>
      <c r="M37" s="145">
        <f t="shared" si="23"/>
        <v>0</v>
      </c>
      <c r="N37" s="145">
        <f t="shared" si="23"/>
        <v>0</v>
      </c>
      <c r="O37" s="145">
        <f t="shared" si="23"/>
        <v>0</v>
      </c>
      <c r="P37" s="145">
        <f t="shared" si="23"/>
        <v>0</v>
      </c>
      <c r="Q37" s="145">
        <f t="shared" si="23"/>
        <v>0</v>
      </c>
      <c r="R37" s="145">
        <f t="shared" si="23"/>
        <v>0</v>
      </c>
      <c r="S37" s="145">
        <f t="shared" si="23"/>
        <v>0</v>
      </c>
      <c r="T37" s="145">
        <f t="shared" si="23"/>
        <v>0</v>
      </c>
      <c r="U37" s="145">
        <f t="shared" si="23"/>
        <v>0</v>
      </c>
      <c r="V37" s="145">
        <f t="shared" si="23"/>
        <v>0</v>
      </c>
      <c r="W37" s="145">
        <f t="shared" si="23"/>
        <v>0</v>
      </c>
      <c r="X37" s="145">
        <f t="shared" si="23"/>
        <v>0</v>
      </c>
      <c r="Y37" s="145">
        <f t="shared" si="23"/>
        <v>0</v>
      </c>
      <c r="Z37" s="145">
        <f t="shared" si="23"/>
        <v>0</v>
      </c>
      <c r="AA37" s="145">
        <f t="shared" si="23"/>
        <v>0</v>
      </c>
      <c r="AB37" s="145">
        <f t="shared" si="23"/>
        <v>0</v>
      </c>
      <c r="AC37" s="145">
        <f t="shared" si="23"/>
        <v>0</v>
      </c>
      <c r="AD37" s="145">
        <f t="shared" si="23"/>
        <v>0</v>
      </c>
      <c r="AE37" s="145">
        <f t="shared" si="23"/>
        <v>0</v>
      </c>
      <c r="AF37" s="145">
        <f t="shared" si="23"/>
        <v>0</v>
      </c>
      <c r="AG37" s="145">
        <f t="shared" si="23"/>
        <v>0</v>
      </c>
      <c r="AH37" s="146">
        <f t="shared" si="23"/>
        <v>0</v>
      </c>
      <c r="AI37" s="349"/>
    </row>
    <row r="38" spans="2:35" x14ac:dyDescent="0.2">
      <c r="B38" s="134"/>
      <c r="C38" s="348"/>
      <c r="D38" s="348"/>
      <c r="E38" s="150"/>
      <c r="F38" s="145">
        <f t="shared" ref="F38:AH38" si="24">(+E38*$E$6)+E38</f>
        <v>0</v>
      </c>
      <c r="G38" s="145">
        <f t="shared" si="24"/>
        <v>0</v>
      </c>
      <c r="H38" s="145">
        <f t="shared" si="24"/>
        <v>0</v>
      </c>
      <c r="I38" s="145">
        <f t="shared" si="24"/>
        <v>0</v>
      </c>
      <c r="J38" s="145">
        <f t="shared" si="24"/>
        <v>0</v>
      </c>
      <c r="K38" s="145">
        <f t="shared" si="24"/>
        <v>0</v>
      </c>
      <c r="L38" s="145">
        <f t="shared" si="24"/>
        <v>0</v>
      </c>
      <c r="M38" s="145">
        <f t="shared" si="24"/>
        <v>0</v>
      </c>
      <c r="N38" s="145">
        <f t="shared" si="24"/>
        <v>0</v>
      </c>
      <c r="O38" s="145">
        <f t="shared" si="24"/>
        <v>0</v>
      </c>
      <c r="P38" s="145">
        <f t="shared" si="24"/>
        <v>0</v>
      </c>
      <c r="Q38" s="145">
        <f t="shared" si="24"/>
        <v>0</v>
      </c>
      <c r="R38" s="145">
        <f t="shared" si="24"/>
        <v>0</v>
      </c>
      <c r="S38" s="145">
        <f t="shared" si="24"/>
        <v>0</v>
      </c>
      <c r="T38" s="145">
        <f t="shared" si="24"/>
        <v>0</v>
      </c>
      <c r="U38" s="145">
        <f t="shared" si="24"/>
        <v>0</v>
      </c>
      <c r="V38" s="145">
        <f t="shared" si="24"/>
        <v>0</v>
      </c>
      <c r="W38" s="145">
        <f t="shared" si="24"/>
        <v>0</v>
      </c>
      <c r="X38" s="145">
        <f t="shared" si="24"/>
        <v>0</v>
      </c>
      <c r="Y38" s="145">
        <f t="shared" si="24"/>
        <v>0</v>
      </c>
      <c r="Z38" s="145">
        <f t="shared" si="24"/>
        <v>0</v>
      </c>
      <c r="AA38" s="145">
        <f t="shared" si="24"/>
        <v>0</v>
      </c>
      <c r="AB38" s="145">
        <f t="shared" si="24"/>
        <v>0</v>
      </c>
      <c r="AC38" s="145">
        <f t="shared" si="24"/>
        <v>0</v>
      </c>
      <c r="AD38" s="145">
        <f t="shared" si="24"/>
        <v>0</v>
      </c>
      <c r="AE38" s="145">
        <f t="shared" si="24"/>
        <v>0</v>
      </c>
      <c r="AF38" s="145">
        <f t="shared" si="24"/>
        <v>0</v>
      </c>
      <c r="AG38" s="145">
        <f t="shared" si="24"/>
        <v>0</v>
      </c>
      <c r="AH38" s="146">
        <f t="shared" si="24"/>
        <v>0</v>
      </c>
      <c r="AI38" s="349"/>
    </row>
    <row r="39" spans="2:35" x14ac:dyDescent="0.2">
      <c r="B39" s="134"/>
      <c r="C39" s="348"/>
      <c r="D39" s="348"/>
      <c r="E39" s="150"/>
      <c r="F39" s="145">
        <f t="shared" ref="F39" si="25">(+E39*$E$6)+E39</f>
        <v>0</v>
      </c>
      <c r="G39" s="145">
        <f t="shared" ref="G39" si="26">(+F39*$E$6)+F39</f>
        <v>0</v>
      </c>
      <c r="H39" s="145">
        <f t="shared" ref="H39" si="27">(+G39*$E$6)+G39</f>
        <v>0</v>
      </c>
      <c r="I39" s="145">
        <f t="shared" ref="I39" si="28">(+H39*$E$6)+H39</f>
        <v>0</v>
      </c>
      <c r="J39" s="145">
        <f t="shared" ref="J39" si="29">(+I39*$E$6)+I39</f>
        <v>0</v>
      </c>
      <c r="K39" s="145">
        <f t="shared" ref="K39" si="30">(+J39*$E$6)+J39</f>
        <v>0</v>
      </c>
      <c r="L39" s="145">
        <f t="shared" ref="L39" si="31">(+K39*$E$6)+K39</f>
        <v>0</v>
      </c>
      <c r="M39" s="145">
        <f t="shared" ref="M39" si="32">(+L39*$E$6)+L39</f>
        <v>0</v>
      </c>
      <c r="N39" s="145">
        <f t="shared" ref="N39" si="33">(+M39*$E$6)+M39</f>
        <v>0</v>
      </c>
      <c r="O39" s="145">
        <f t="shared" ref="O39" si="34">(+N39*$E$6)+N39</f>
        <v>0</v>
      </c>
      <c r="P39" s="145">
        <f t="shared" ref="P39" si="35">(+O39*$E$6)+O39</f>
        <v>0</v>
      </c>
      <c r="Q39" s="145">
        <f t="shared" ref="Q39" si="36">(+P39*$E$6)+P39</f>
        <v>0</v>
      </c>
      <c r="R39" s="145">
        <f t="shared" ref="R39" si="37">(+Q39*$E$6)+Q39</f>
        <v>0</v>
      </c>
      <c r="S39" s="145">
        <f t="shared" ref="S39" si="38">(+R39*$E$6)+R39</f>
        <v>0</v>
      </c>
      <c r="T39" s="145">
        <f t="shared" ref="T39" si="39">(+S39*$E$6)+S39</f>
        <v>0</v>
      </c>
      <c r="U39" s="145">
        <f t="shared" ref="U39" si="40">(+T39*$E$6)+T39</f>
        <v>0</v>
      </c>
      <c r="V39" s="145">
        <f t="shared" ref="V39" si="41">(+U39*$E$6)+U39</f>
        <v>0</v>
      </c>
      <c r="W39" s="145">
        <f t="shared" ref="W39" si="42">(+V39*$E$6)+V39</f>
        <v>0</v>
      </c>
      <c r="X39" s="145">
        <f t="shared" ref="X39" si="43">(+W39*$E$6)+W39</f>
        <v>0</v>
      </c>
      <c r="Y39" s="145">
        <f t="shared" ref="Y39" si="44">(+X39*$E$6)+X39</f>
        <v>0</v>
      </c>
      <c r="Z39" s="145">
        <f t="shared" ref="Z39" si="45">(+Y39*$E$6)+Y39</f>
        <v>0</v>
      </c>
      <c r="AA39" s="145">
        <f t="shared" ref="AA39" si="46">(+Z39*$E$6)+Z39</f>
        <v>0</v>
      </c>
      <c r="AB39" s="145">
        <f t="shared" ref="AB39" si="47">(+AA39*$E$6)+AA39</f>
        <v>0</v>
      </c>
      <c r="AC39" s="145">
        <f t="shared" ref="AC39" si="48">(+AB39*$E$6)+AB39</f>
        <v>0</v>
      </c>
      <c r="AD39" s="145">
        <f t="shared" ref="AD39" si="49">(+AC39*$E$6)+AC39</f>
        <v>0</v>
      </c>
      <c r="AE39" s="145">
        <f t="shared" ref="AE39" si="50">(+AD39*$E$6)+AD39</f>
        <v>0</v>
      </c>
      <c r="AF39" s="145">
        <f t="shared" ref="AF39" si="51">(+AE39*$E$6)+AE39</f>
        <v>0</v>
      </c>
      <c r="AG39" s="145">
        <f t="shared" ref="AG39" si="52">(+AF39*$E$6)+AF39</f>
        <v>0</v>
      </c>
      <c r="AH39" s="146">
        <f t="shared" ref="AH39" si="53">(+AG39*$E$6)+AG39</f>
        <v>0</v>
      </c>
      <c r="AI39" s="349"/>
    </row>
    <row r="40" spans="2:35" ht="15.75" x14ac:dyDescent="0.25">
      <c r="B40" s="134"/>
      <c r="C40" s="134" t="s">
        <v>222</v>
      </c>
      <c r="D40" s="134"/>
      <c r="E40" s="167">
        <f t="shared" ref="E40:AH40" si="54">SUM(E10:E39)</f>
        <v>0</v>
      </c>
      <c r="F40" s="93">
        <f t="shared" si="54"/>
        <v>0</v>
      </c>
      <c r="G40" s="93">
        <f t="shared" si="54"/>
        <v>0</v>
      </c>
      <c r="H40" s="93">
        <f t="shared" si="54"/>
        <v>0</v>
      </c>
      <c r="I40" s="93">
        <f t="shared" si="54"/>
        <v>0</v>
      </c>
      <c r="J40" s="93">
        <f t="shared" si="54"/>
        <v>0</v>
      </c>
      <c r="K40" s="93">
        <f t="shared" si="54"/>
        <v>0</v>
      </c>
      <c r="L40" s="93">
        <f t="shared" si="54"/>
        <v>0</v>
      </c>
      <c r="M40" s="93">
        <f t="shared" si="54"/>
        <v>0</v>
      </c>
      <c r="N40" s="93">
        <f t="shared" si="54"/>
        <v>0</v>
      </c>
      <c r="O40" s="93">
        <f t="shared" si="54"/>
        <v>0</v>
      </c>
      <c r="P40" s="93">
        <f t="shared" si="54"/>
        <v>0</v>
      </c>
      <c r="Q40" s="93">
        <f t="shared" si="54"/>
        <v>0</v>
      </c>
      <c r="R40" s="93">
        <f t="shared" si="54"/>
        <v>0</v>
      </c>
      <c r="S40" s="93">
        <f t="shared" si="54"/>
        <v>0</v>
      </c>
      <c r="T40" s="93">
        <f t="shared" si="54"/>
        <v>0</v>
      </c>
      <c r="U40" s="93">
        <f t="shared" si="54"/>
        <v>0</v>
      </c>
      <c r="V40" s="93">
        <f t="shared" si="54"/>
        <v>0</v>
      </c>
      <c r="W40" s="93">
        <f t="shared" si="54"/>
        <v>0</v>
      </c>
      <c r="X40" s="93">
        <f t="shared" si="54"/>
        <v>0</v>
      </c>
      <c r="Y40" s="93">
        <f t="shared" si="54"/>
        <v>0</v>
      </c>
      <c r="Z40" s="93">
        <f t="shared" si="54"/>
        <v>0</v>
      </c>
      <c r="AA40" s="93">
        <f t="shared" si="54"/>
        <v>0</v>
      </c>
      <c r="AB40" s="93">
        <f t="shared" si="54"/>
        <v>0</v>
      </c>
      <c r="AC40" s="93">
        <f t="shared" si="54"/>
        <v>0</v>
      </c>
      <c r="AD40" s="93">
        <f t="shared" si="54"/>
        <v>0</v>
      </c>
      <c r="AE40" s="93">
        <f t="shared" si="54"/>
        <v>0</v>
      </c>
      <c r="AF40" s="93">
        <f t="shared" si="54"/>
        <v>0</v>
      </c>
      <c r="AG40" s="93">
        <f t="shared" si="54"/>
        <v>0</v>
      </c>
      <c r="AH40" s="94">
        <f t="shared" si="54"/>
        <v>0</v>
      </c>
      <c r="AI40" s="302"/>
    </row>
    <row r="41" spans="2:35" x14ac:dyDescent="0.2">
      <c r="B41" s="134"/>
      <c r="C41" s="134"/>
      <c r="D41" s="134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300"/>
    </row>
    <row r="42" spans="2:35" ht="15.75" x14ac:dyDescent="0.25">
      <c r="B42" s="138" t="s">
        <v>223</v>
      </c>
      <c r="C42" s="138"/>
      <c r="D42" s="134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192"/>
    </row>
    <row r="43" spans="2:35" x14ac:dyDescent="0.2">
      <c r="B43" s="134" t="s">
        <v>224</v>
      </c>
      <c r="C43" s="134" t="s">
        <v>225</v>
      </c>
      <c r="D43" s="134" t="s">
        <v>226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192"/>
    </row>
    <row r="44" spans="2:35" s="54" customFormat="1" x14ac:dyDescent="0.2">
      <c r="B44" s="153"/>
      <c r="C44" s="154"/>
      <c r="D44" s="152"/>
      <c r="E44" s="89">
        <f>IF($C$44&gt;=$E$9,PMT($B$44/12,$C$44*12,-$D$44,0,0)*12,0)</f>
        <v>0</v>
      </c>
      <c r="F44" s="89">
        <f>IF($C$44&gt;=F9,PMT($B$44/12,$C$44*12,-$D$44,0,0)*12,0)</f>
        <v>0</v>
      </c>
      <c r="G44" s="89">
        <f t="shared" ref="G44:AH44" si="55">IF($C$44&gt;=G9,PMT($B$44/12,$C$44*12,-$D$44,0,0)*12,0)</f>
        <v>0</v>
      </c>
      <c r="H44" s="89">
        <f t="shared" si="55"/>
        <v>0</v>
      </c>
      <c r="I44" s="89">
        <f t="shared" si="55"/>
        <v>0</v>
      </c>
      <c r="J44" s="89">
        <f t="shared" si="55"/>
        <v>0</v>
      </c>
      <c r="K44" s="89">
        <f t="shared" si="55"/>
        <v>0</v>
      </c>
      <c r="L44" s="89">
        <f t="shared" si="55"/>
        <v>0</v>
      </c>
      <c r="M44" s="89">
        <f t="shared" si="55"/>
        <v>0</v>
      </c>
      <c r="N44" s="89">
        <f t="shared" si="55"/>
        <v>0</v>
      </c>
      <c r="O44" s="89">
        <f t="shared" si="55"/>
        <v>0</v>
      </c>
      <c r="P44" s="89">
        <f t="shared" si="55"/>
        <v>0</v>
      </c>
      <c r="Q44" s="89">
        <f t="shared" si="55"/>
        <v>0</v>
      </c>
      <c r="R44" s="89">
        <f t="shared" si="55"/>
        <v>0</v>
      </c>
      <c r="S44" s="89">
        <f t="shared" si="55"/>
        <v>0</v>
      </c>
      <c r="T44" s="89">
        <f t="shared" si="55"/>
        <v>0</v>
      </c>
      <c r="U44" s="89">
        <f t="shared" si="55"/>
        <v>0</v>
      </c>
      <c r="V44" s="89">
        <f t="shared" si="55"/>
        <v>0</v>
      </c>
      <c r="W44" s="89">
        <f t="shared" si="55"/>
        <v>0</v>
      </c>
      <c r="X44" s="89">
        <f t="shared" si="55"/>
        <v>0</v>
      </c>
      <c r="Y44" s="89">
        <f t="shared" si="55"/>
        <v>0</v>
      </c>
      <c r="Z44" s="89">
        <f t="shared" si="55"/>
        <v>0</v>
      </c>
      <c r="AA44" s="89">
        <f t="shared" si="55"/>
        <v>0</v>
      </c>
      <c r="AB44" s="89">
        <f t="shared" si="55"/>
        <v>0</v>
      </c>
      <c r="AC44" s="89">
        <f t="shared" si="55"/>
        <v>0</v>
      </c>
      <c r="AD44" s="89">
        <f t="shared" si="55"/>
        <v>0</v>
      </c>
      <c r="AE44" s="89">
        <f t="shared" si="55"/>
        <v>0</v>
      </c>
      <c r="AF44" s="89">
        <f t="shared" si="55"/>
        <v>0</v>
      </c>
      <c r="AG44" s="89">
        <f t="shared" si="55"/>
        <v>0</v>
      </c>
      <c r="AH44" s="92">
        <f t="shared" si="55"/>
        <v>0</v>
      </c>
      <c r="AI44" s="302"/>
    </row>
    <row r="45" spans="2:35" s="54" customFormat="1" x14ac:dyDescent="0.2">
      <c r="B45" s="153"/>
      <c r="C45" s="154"/>
      <c r="D45" s="152"/>
      <c r="E45" s="89">
        <f>IF($C$45&gt;=$E$9,PMT($B$45/12,$C$45*12,-$D$45,0,0)*12,0)</f>
        <v>0</v>
      </c>
      <c r="F45" s="89">
        <f t="shared" ref="F45:AH45" si="56">IF($C$45&gt;=$E$9,PMT($B$45/12,$C$45*12,-$D$45,0,0)*12,0)</f>
        <v>0</v>
      </c>
      <c r="G45" s="89">
        <f t="shared" si="56"/>
        <v>0</v>
      </c>
      <c r="H45" s="89">
        <f t="shared" si="56"/>
        <v>0</v>
      </c>
      <c r="I45" s="89">
        <f t="shared" si="56"/>
        <v>0</v>
      </c>
      <c r="J45" s="89">
        <f t="shared" si="56"/>
        <v>0</v>
      </c>
      <c r="K45" s="89">
        <f t="shared" si="56"/>
        <v>0</v>
      </c>
      <c r="L45" s="89">
        <f t="shared" si="56"/>
        <v>0</v>
      </c>
      <c r="M45" s="89">
        <f t="shared" si="56"/>
        <v>0</v>
      </c>
      <c r="N45" s="89">
        <f t="shared" si="56"/>
        <v>0</v>
      </c>
      <c r="O45" s="89">
        <f t="shared" si="56"/>
        <v>0</v>
      </c>
      <c r="P45" s="89">
        <f t="shared" si="56"/>
        <v>0</v>
      </c>
      <c r="Q45" s="89">
        <f t="shared" si="56"/>
        <v>0</v>
      </c>
      <c r="R45" s="89">
        <f t="shared" si="56"/>
        <v>0</v>
      </c>
      <c r="S45" s="89">
        <f t="shared" si="56"/>
        <v>0</v>
      </c>
      <c r="T45" s="89">
        <f t="shared" si="56"/>
        <v>0</v>
      </c>
      <c r="U45" s="89">
        <f t="shared" si="56"/>
        <v>0</v>
      </c>
      <c r="V45" s="89">
        <f t="shared" si="56"/>
        <v>0</v>
      </c>
      <c r="W45" s="89">
        <f t="shared" si="56"/>
        <v>0</v>
      </c>
      <c r="X45" s="89">
        <f t="shared" si="56"/>
        <v>0</v>
      </c>
      <c r="Y45" s="89">
        <f t="shared" si="56"/>
        <v>0</v>
      </c>
      <c r="Z45" s="89">
        <f t="shared" si="56"/>
        <v>0</v>
      </c>
      <c r="AA45" s="89">
        <f t="shared" si="56"/>
        <v>0</v>
      </c>
      <c r="AB45" s="89">
        <f t="shared" si="56"/>
        <v>0</v>
      </c>
      <c r="AC45" s="89">
        <f t="shared" si="56"/>
        <v>0</v>
      </c>
      <c r="AD45" s="89">
        <f t="shared" si="56"/>
        <v>0</v>
      </c>
      <c r="AE45" s="89">
        <f t="shared" si="56"/>
        <v>0</v>
      </c>
      <c r="AF45" s="89">
        <f t="shared" si="56"/>
        <v>0</v>
      </c>
      <c r="AG45" s="89">
        <f t="shared" si="56"/>
        <v>0</v>
      </c>
      <c r="AH45" s="89">
        <f t="shared" si="56"/>
        <v>0</v>
      </c>
      <c r="AI45" s="299"/>
    </row>
    <row r="46" spans="2:35" s="198" customFormat="1" x14ac:dyDescent="0.2">
      <c r="B46" s="194"/>
      <c r="C46" s="195"/>
      <c r="D46" s="199" t="s">
        <v>227</v>
      </c>
      <c r="E46" s="89">
        <f>E44+E45</f>
        <v>0</v>
      </c>
      <c r="F46" s="89">
        <f t="shared" ref="F46:AH46" si="57">F44+F45</f>
        <v>0</v>
      </c>
      <c r="G46" s="89">
        <f t="shared" si="57"/>
        <v>0</v>
      </c>
      <c r="H46" s="89">
        <f t="shared" si="57"/>
        <v>0</v>
      </c>
      <c r="I46" s="89">
        <f t="shared" si="57"/>
        <v>0</v>
      </c>
      <c r="J46" s="89">
        <f t="shared" si="57"/>
        <v>0</v>
      </c>
      <c r="K46" s="89">
        <f t="shared" si="57"/>
        <v>0</v>
      </c>
      <c r="L46" s="89">
        <f t="shared" si="57"/>
        <v>0</v>
      </c>
      <c r="M46" s="89">
        <f t="shared" si="57"/>
        <v>0</v>
      </c>
      <c r="N46" s="89">
        <f t="shared" si="57"/>
        <v>0</v>
      </c>
      <c r="O46" s="89">
        <f t="shared" si="57"/>
        <v>0</v>
      </c>
      <c r="P46" s="89">
        <f t="shared" si="57"/>
        <v>0</v>
      </c>
      <c r="Q46" s="89">
        <f t="shared" si="57"/>
        <v>0</v>
      </c>
      <c r="R46" s="89">
        <f t="shared" si="57"/>
        <v>0</v>
      </c>
      <c r="S46" s="89">
        <f t="shared" si="57"/>
        <v>0</v>
      </c>
      <c r="T46" s="89">
        <f t="shared" si="57"/>
        <v>0</v>
      </c>
      <c r="U46" s="89">
        <f t="shared" si="57"/>
        <v>0</v>
      </c>
      <c r="V46" s="89">
        <f t="shared" si="57"/>
        <v>0</v>
      </c>
      <c r="W46" s="89">
        <f t="shared" si="57"/>
        <v>0</v>
      </c>
      <c r="X46" s="89">
        <f t="shared" si="57"/>
        <v>0</v>
      </c>
      <c r="Y46" s="89">
        <f t="shared" si="57"/>
        <v>0</v>
      </c>
      <c r="Z46" s="89">
        <f t="shared" si="57"/>
        <v>0</v>
      </c>
      <c r="AA46" s="89">
        <f t="shared" si="57"/>
        <v>0</v>
      </c>
      <c r="AB46" s="89">
        <f t="shared" si="57"/>
        <v>0</v>
      </c>
      <c r="AC46" s="89">
        <f t="shared" si="57"/>
        <v>0</v>
      </c>
      <c r="AD46" s="89">
        <f t="shared" si="57"/>
        <v>0</v>
      </c>
      <c r="AE46" s="89">
        <f t="shared" si="57"/>
        <v>0</v>
      </c>
      <c r="AF46" s="89">
        <f t="shared" si="57"/>
        <v>0</v>
      </c>
      <c r="AG46" s="89">
        <f t="shared" si="57"/>
        <v>0</v>
      </c>
      <c r="AH46" s="89">
        <f t="shared" si="57"/>
        <v>0</v>
      </c>
      <c r="AI46" s="299"/>
    </row>
    <row r="47" spans="2:35" s="198" customFormat="1" x14ac:dyDescent="0.2">
      <c r="B47" s="194"/>
      <c r="C47" s="195"/>
      <c r="D47" s="196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299"/>
    </row>
    <row r="48" spans="2:35" ht="15.75" x14ac:dyDescent="0.25">
      <c r="B48" s="50" t="s">
        <v>228</v>
      </c>
      <c r="C48" s="50"/>
      <c r="D48" s="50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300"/>
    </row>
    <row r="49" spans="2:35" x14ac:dyDescent="0.2">
      <c r="B49" s="49" t="s">
        <v>224</v>
      </c>
      <c r="C49" s="49" t="s">
        <v>225</v>
      </c>
      <c r="D49" s="49" t="s">
        <v>226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192"/>
    </row>
    <row r="50" spans="2:35" x14ac:dyDescent="0.2">
      <c r="B50" s="155"/>
      <c r="C50" s="156"/>
      <c r="D50" s="157"/>
      <c r="E50" s="89">
        <f>IF($C$50&gt;=E$9,PMT($B$50/12,$C$50*12,-$D$50,0,0)*12,0)</f>
        <v>0</v>
      </c>
      <c r="F50" s="89">
        <f t="shared" ref="F50:AH50" si="58">IF($C$50&gt;=F$9,PMT($B$50/12,$C$50*12,-$D$50,0,0)*12,0)</f>
        <v>0</v>
      </c>
      <c r="G50" s="89">
        <f t="shared" si="58"/>
        <v>0</v>
      </c>
      <c r="H50" s="89">
        <f t="shared" si="58"/>
        <v>0</v>
      </c>
      <c r="I50" s="89">
        <f t="shared" si="58"/>
        <v>0</v>
      </c>
      <c r="J50" s="89">
        <f t="shared" si="58"/>
        <v>0</v>
      </c>
      <c r="K50" s="89">
        <f t="shared" si="58"/>
        <v>0</v>
      </c>
      <c r="L50" s="89">
        <f t="shared" si="58"/>
        <v>0</v>
      </c>
      <c r="M50" s="89">
        <f t="shared" si="58"/>
        <v>0</v>
      </c>
      <c r="N50" s="89">
        <f t="shared" si="58"/>
        <v>0</v>
      </c>
      <c r="O50" s="89">
        <f t="shared" si="58"/>
        <v>0</v>
      </c>
      <c r="P50" s="89">
        <f t="shared" si="58"/>
        <v>0</v>
      </c>
      <c r="Q50" s="89">
        <f t="shared" si="58"/>
        <v>0</v>
      </c>
      <c r="R50" s="89">
        <f t="shared" si="58"/>
        <v>0</v>
      </c>
      <c r="S50" s="89">
        <f t="shared" si="58"/>
        <v>0</v>
      </c>
      <c r="T50" s="89">
        <f t="shared" si="58"/>
        <v>0</v>
      </c>
      <c r="U50" s="89">
        <f t="shared" si="58"/>
        <v>0</v>
      </c>
      <c r="V50" s="89">
        <f t="shared" si="58"/>
        <v>0</v>
      </c>
      <c r="W50" s="89">
        <f t="shared" si="58"/>
        <v>0</v>
      </c>
      <c r="X50" s="89">
        <f t="shared" si="58"/>
        <v>0</v>
      </c>
      <c r="Y50" s="89">
        <f t="shared" si="58"/>
        <v>0</v>
      </c>
      <c r="Z50" s="89">
        <f t="shared" si="58"/>
        <v>0</v>
      </c>
      <c r="AA50" s="89">
        <f t="shared" si="58"/>
        <v>0</v>
      </c>
      <c r="AB50" s="89">
        <f t="shared" si="58"/>
        <v>0</v>
      </c>
      <c r="AC50" s="89">
        <f t="shared" si="58"/>
        <v>0</v>
      </c>
      <c r="AD50" s="89">
        <f t="shared" si="58"/>
        <v>0</v>
      </c>
      <c r="AE50" s="89">
        <f t="shared" si="58"/>
        <v>0</v>
      </c>
      <c r="AF50" s="89">
        <f t="shared" si="58"/>
        <v>0</v>
      </c>
      <c r="AG50" s="89">
        <f t="shared" si="58"/>
        <v>0</v>
      </c>
      <c r="AH50" s="92">
        <f t="shared" si="58"/>
        <v>0</v>
      </c>
      <c r="AI50" s="302"/>
    </row>
    <row r="51" spans="2:35" x14ac:dyDescent="0.2">
      <c r="B51" s="155"/>
      <c r="C51" s="156"/>
      <c r="D51" s="157"/>
      <c r="E51" s="89">
        <f>IF($C$51&gt;=E$9,PMT($B$51/12,$C$51*12,-$D$51,0,0)*12,0)</f>
        <v>0</v>
      </c>
      <c r="F51" s="89">
        <f t="shared" ref="F51:AH51" si="59">IF($C$51&gt;=F$9,PMT($B$51/12,$C$51*12,-$D$51,0,0)*12,0)</f>
        <v>0</v>
      </c>
      <c r="G51" s="89">
        <f t="shared" si="59"/>
        <v>0</v>
      </c>
      <c r="H51" s="89">
        <f t="shared" si="59"/>
        <v>0</v>
      </c>
      <c r="I51" s="89">
        <f t="shared" si="59"/>
        <v>0</v>
      </c>
      <c r="J51" s="89">
        <f t="shared" si="59"/>
        <v>0</v>
      </c>
      <c r="K51" s="89">
        <f t="shared" si="59"/>
        <v>0</v>
      </c>
      <c r="L51" s="89">
        <f t="shared" si="59"/>
        <v>0</v>
      </c>
      <c r="M51" s="89">
        <f t="shared" si="59"/>
        <v>0</v>
      </c>
      <c r="N51" s="89">
        <f t="shared" si="59"/>
        <v>0</v>
      </c>
      <c r="O51" s="89">
        <f t="shared" si="59"/>
        <v>0</v>
      </c>
      <c r="P51" s="89">
        <f t="shared" si="59"/>
        <v>0</v>
      </c>
      <c r="Q51" s="89">
        <f t="shared" si="59"/>
        <v>0</v>
      </c>
      <c r="R51" s="89">
        <f t="shared" si="59"/>
        <v>0</v>
      </c>
      <c r="S51" s="89">
        <f t="shared" si="59"/>
        <v>0</v>
      </c>
      <c r="T51" s="89">
        <f t="shared" si="59"/>
        <v>0</v>
      </c>
      <c r="U51" s="89">
        <f t="shared" si="59"/>
        <v>0</v>
      </c>
      <c r="V51" s="89">
        <f t="shared" si="59"/>
        <v>0</v>
      </c>
      <c r="W51" s="89">
        <f t="shared" si="59"/>
        <v>0</v>
      </c>
      <c r="X51" s="89">
        <f t="shared" si="59"/>
        <v>0</v>
      </c>
      <c r="Y51" s="89">
        <f t="shared" si="59"/>
        <v>0</v>
      </c>
      <c r="Z51" s="89">
        <f t="shared" si="59"/>
        <v>0</v>
      </c>
      <c r="AA51" s="89">
        <f t="shared" si="59"/>
        <v>0</v>
      </c>
      <c r="AB51" s="89">
        <f t="shared" si="59"/>
        <v>0</v>
      </c>
      <c r="AC51" s="89">
        <f t="shared" si="59"/>
        <v>0</v>
      </c>
      <c r="AD51" s="89">
        <f t="shared" si="59"/>
        <v>0</v>
      </c>
      <c r="AE51" s="89">
        <f t="shared" si="59"/>
        <v>0</v>
      </c>
      <c r="AF51" s="89">
        <f t="shared" si="59"/>
        <v>0</v>
      </c>
      <c r="AG51" s="89">
        <f t="shared" si="59"/>
        <v>0</v>
      </c>
      <c r="AH51" s="92">
        <f t="shared" si="59"/>
        <v>0</v>
      </c>
      <c r="AI51" s="299"/>
    </row>
    <row r="52" spans="2:35" x14ac:dyDescent="0.2">
      <c r="B52" s="55"/>
      <c r="D52" s="68" t="s">
        <v>229</v>
      </c>
      <c r="E52" s="89">
        <f>SUM(E50:E51)</f>
        <v>0</v>
      </c>
      <c r="F52" s="89">
        <f t="shared" ref="F52:AH52" si="60">SUM(F50:F51)</f>
        <v>0</v>
      </c>
      <c r="G52" s="89">
        <f t="shared" si="60"/>
        <v>0</v>
      </c>
      <c r="H52" s="89">
        <f t="shared" si="60"/>
        <v>0</v>
      </c>
      <c r="I52" s="89">
        <f t="shared" si="60"/>
        <v>0</v>
      </c>
      <c r="J52" s="89">
        <f t="shared" si="60"/>
        <v>0</v>
      </c>
      <c r="K52" s="89">
        <f t="shared" si="60"/>
        <v>0</v>
      </c>
      <c r="L52" s="89">
        <f t="shared" si="60"/>
        <v>0</v>
      </c>
      <c r="M52" s="89">
        <f t="shared" si="60"/>
        <v>0</v>
      </c>
      <c r="N52" s="89">
        <f t="shared" si="60"/>
        <v>0</v>
      </c>
      <c r="O52" s="89">
        <f t="shared" si="60"/>
        <v>0</v>
      </c>
      <c r="P52" s="89">
        <f t="shared" si="60"/>
        <v>0</v>
      </c>
      <c r="Q52" s="89">
        <f t="shared" si="60"/>
        <v>0</v>
      </c>
      <c r="R52" s="89">
        <f t="shared" si="60"/>
        <v>0</v>
      </c>
      <c r="S52" s="89">
        <f t="shared" si="60"/>
        <v>0</v>
      </c>
      <c r="T52" s="89">
        <f t="shared" si="60"/>
        <v>0</v>
      </c>
      <c r="U52" s="89">
        <f t="shared" si="60"/>
        <v>0</v>
      </c>
      <c r="V52" s="89">
        <f t="shared" si="60"/>
        <v>0</v>
      </c>
      <c r="W52" s="89">
        <f t="shared" si="60"/>
        <v>0</v>
      </c>
      <c r="X52" s="89">
        <f t="shared" si="60"/>
        <v>0</v>
      </c>
      <c r="Y52" s="89">
        <f t="shared" si="60"/>
        <v>0</v>
      </c>
      <c r="Z52" s="89">
        <f t="shared" si="60"/>
        <v>0</v>
      </c>
      <c r="AA52" s="89">
        <f t="shared" si="60"/>
        <v>0</v>
      </c>
      <c r="AB52" s="89">
        <f t="shared" si="60"/>
        <v>0</v>
      </c>
      <c r="AC52" s="89">
        <f t="shared" si="60"/>
        <v>0</v>
      </c>
      <c r="AD52" s="89">
        <f t="shared" si="60"/>
        <v>0</v>
      </c>
      <c r="AE52" s="89">
        <f t="shared" si="60"/>
        <v>0</v>
      </c>
      <c r="AF52" s="89">
        <f t="shared" si="60"/>
        <v>0</v>
      </c>
      <c r="AG52" s="89">
        <f t="shared" si="60"/>
        <v>0</v>
      </c>
      <c r="AH52" s="92">
        <f t="shared" si="60"/>
        <v>0</v>
      </c>
      <c r="AI52" s="300"/>
    </row>
    <row r="53" spans="2:35" x14ac:dyDescent="0.2">
      <c r="AI53" s="192"/>
    </row>
    <row r="54" spans="2:35" x14ac:dyDescent="0.2">
      <c r="D54" s="56" t="s">
        <v>230</v>
      </c>
      <c r="E54" s="96">
        <f>' Income '!N40</f>
        <v>0</v>
      </c>
      <c r="F54" s="96">
        <f>' Income '!O40</f>
        <v>0</v>
      </c>
      <c r="G54" s="89">
        <f>' Income '!P40</f>
        <v>0</v>
      </c>
      <c r="H54" s="89">
        <f>' Income '!Q40</f>
        <v>0</v>
      </c>
      <c r="I54" s="89">
        <f>' Income '!R40</f>
        <v>0</v>
      </c>
      <c r="J54" s="89">
        <f>' Income '!S40</f>
        <v>0</v>
      </c>
      <c r="K54" s="89">
        <f>' Income '!T40</f>
        <v>0</v>
      </c>
      <c r="L54" s="89">
        <f>' Income '!U40</f>
        <v>0</v>
      </c>
      <c r="M54" s="89">
        <f>' Income '!V40</f>
        <v>0</v>
      </c>
      <c r="N54" s="89">
        <f>' Income '!W40</f>
        <v>0</v>
      </c>
      <c r="O54" s="89">
        <f>' Income '!X40</f>
        <v>0</v>
      </c>
      <c r="P54" s="89">
        <f>' Income '!Y40</f>
        <v>0</v>
      </c>
      <c r="Q54" s="89">
        <f>' Income '!Z40</f>
        <v>0</v>
      </c>
      <c r="R54" s="89">
        <f>' Income '!AA40</f>
        <v>0</v>
      </c>
      <c r="S54" s="89">
        <f>' Income '!AB40</f>
        <v>0</v>
      </c>
      <c r="T54" s="89">
        <f>' Income '!AC40</f>
        <v>0</v>
      </c>
      <c r="U54" s="89">
        <f>' Income '!AD40</f>
        <v>0</v>
      </c>
      <c r="V54" s="89">
        <f>' Income '!AE40</f>
        <v>0</v>
      </c>
      <c r="W54" s="89">
        <f>' Income '!AF40</f>
        <v>0</v>
      </c>
      <c r="X54" s="89">
        <f>' Income '!AG40</f>
        <v>0</v>
      </c>
      <c r="Y54" s="89">
        <f>' Income '!AH40</f>
        <v>0</v>
      </c>
      <c r="Z54" s="89">
        <f>' Income '!AI40</f>
        <v>0</v>
      </c>
      <c r="AA54" s="89">
        <f>' Income '!AJ40</f>
        <v>0</v>
      </c>
      <c r="AB54" s="89">
        <f>' Income '!AK40</f>
        <v>0</v>
      </c>
      <c r="AC54" s="89">
        <f>' Income '!AL40</f>
        <v>0</v>
      </c>
      <c r="AD54" s="89">
        <f>' Income '!AM40</f>
        <v>0</v>
      </c>
      <c r="AE54" s="89">
        <f>' Income '!AN40</f>
        <v>0</v>
      </c>
      <c r="AF54" s="89">
        <f>' Income '!AO40</f>
        <v>0</v>
      </c>
      <c r="AG54" s="89">
        <f>' Income '!AP40</f>
        <v>0</v>
      </c>
      <c r="AH54" s="92">
        <f>' Income '!AQ40</f>
        <v>0</v>
      </c>
      <c r="AI54" s="302"/>
    </row>
    <row r="55" spans="2:35" x14ac:dyDescent="0.2">
      <c r="D55" s="56" t="s">
        <v>231</v>
      </c>
      <c r="E55" s="96">
        <f>E40</f>
        <v>0</v>
      </c>
      <c r="F55" s="96">
        <f t="shared" ref="F55:AH55" si="61">F40</f>
        <v>0</v>
      </c>
      <c r="G55" s="89">
        <f t="shared" si="61"/>
        <v>0</v>
      </c>
      <c r="H55" s="89">
        <f t="shared" si="61"/>
        <v>0</v>
      </c>
      <c r="I55" s="89">
        <f t="shared" si="61"/>
        <v>0</v>
      </c>
      <c r="J55" s="89">
        <f t="shared" si="61"/>
        <v>0</v>
      </c>
      <c r="K55" s="89">
        <f t="shared" si="61"/>
        <v>0</v>
      </c>
      <c r="L55" s="89">
        <f t="shared" si="61"/>
        <v>0</v>
      </c>
      <c r="M55" s="89">
        <f t="shared" si="61"/>
        <v>0</v>
      </c>
      <c r="N55" s="89">
        <f t="shared" si="61"/>
        <v>0</v>
      </c>
      <c r="O55" s="89">
        <f t="shared" si="61"/>
        <v>0</v>
      </c>
      <c r="P55" s="89">
        <f t="shared" si="61"/>
        <v>0</v>
      </c>
      <c r="Q55" s="89">
        <f t="shared" si="61"/>
        <v>0</v>
      </c>
      <c r="R55" s="89">
        <f t="shared" si="61"/>
        <v>0</v>
      </c>
      <c r="S55" s="89">
        <f t="shared" si="61"/>
        <v>0</v>
      </c>
      <c r="T55" s="89">
        <f t="shared" si="61"/>
        <v>0</v>
      </c>
      <c r="U55" s="89">
        <f t="shared" si="61"/>
        <v>0</v>
      </c>
      <c r="V55" s="89">
        <f t="shared" si="61"/>
        <v>0</v>
      </c>
      <c r="W55" s="89">
        <f t="shared" si="61"/>
        <v>0</v>
      </c>
      <c r="X55" s="89">
        <f t="shared" si="61"/>
        <v>0</v>
      </c>
      <c r="Y55" s="89">
        <f t="shared" si="61"/>
        <v>0</v>
      </c>
      <c r="Z55" s="89">
        <f t="shared" si="61"/>
        <v>0</v>
      </c>
      <c r="AA55" s="89">
        <f t="shared" si="61"/>
        <v>0</v>
      </c>
      <c r="AB55" s="89">
        <f t="shared" si="61"/>
        <v>0</v>
      </c>
      <c r="AC55" s="89">
        <f t="shared" si="61"/>
        <v>0</v>
      </c>
      <c r="AD55" s="89">
        <f t="shared" si="61"/>
        <v>0</v>
      </c>
      <c r="AE55" s="89">
        <f t="shared" si="61"/>
        <v>0</v>
      </c>
      <c r="AF55" s="89">
        <f t="shared" si="61"/>
        <v>0</v>
      </c>
      <c r="AG55" s="89">
        <f t="shared" si="61"/>
        <v>0</v>
      </c>
      <c r="AH55" s="92">
        <f t="shared" si="61"/>
        <v>0</v>
      </c>
      <c r="AI55" s="299"/>
    </row>
    <row r="56" spans="2:35" x14ac:dyDescent="0.2">
      <c r="D56" s="56" t="s">
        <v>232</v>
      </c>
      <c r="E56" s="96">
        <f>E54-E55</f>
        <v>0</v>
      </c>
      <c r="F56" s="96">
        <f t="shared" ref="F56:AH56" si="62">F54-F55</f>
        <v>0</v>
      </c>
      <c r="G56" s="89">
        <f t="shared" si="62"/>
        <v>0</v>
      </c>
      <c r="H56" s="89">
        <f t="shared" si="62"/>
        <v>0</v>
      </c>
      <c r="I56" s="89">
        <f t="shared" si="62"/>
        <v>0</v>
      </c>
      <c r="J56" s="89">
        <f t="shared" si="62"/>
        <v>0</v>
      </c>
      <c r="K56" s="89">
        <f t="shared" si="62"/>
        <v>0</v>
      </c>
      <c r="L56" s="89">
        <f t="shared" si="62"/>
        <v>0</v>
      </c>
      <c r="M56" s="89">
        <f t="shared" si="62"/>
        <v>0</v>
      </c>
      <c r="N56" s="89">
        <f t="shared" si="62"/>
        <v>0</v>
      </c>
      <c r="O56" s="89">
        <f t="shared" si="62"/>
        <v>0</v>
      </c>
      <c r="P56" s="89">
        <f t="shared" si="62"/>
        <v>0</v>
      </c>
      <c r="Q56" s="89">
        <f t="shared" si="62"/>
        <v>0</v>
      </c>
      <c r="R56" s="89">
        <f t="shared" si="62"/>
        <v>0</v>
      </c>
      <c r="S56" s="89">
        <f t="shared" si="62"/>
        <v>0</v>
      </c>
      <c r="T56" s="89">
        <f t="shared" si="62"/>
        <v>0</v>
      </c>
      <c r="U56" s="89">
        <f t="shared" si="62"/>
        <v>0</v>
      </c>
      <c r="V56" s="89">
        <f t="shared" si="62"/>
        <v>0</v>
      </c>
      <c r="W56" s="89">
        <f t="shared" si="62"/>
        <v>0</v>
      </c>
      <c r="X56" s="89">
        <f t="shared" si="62"/>
        <v>0</v>
      </c>
      <c r="Y56" s="89">
        <f t="shared" si="62"/>
        <v>0</v>
      </c>
      <c r="Z56" s="89">
        <f t="shared" si="62"/>
        <v>0</v>
      </c>
      <c r="AA56" s="89">
        <f t="shared" si="62"/>
        <v>0</v>
      </c>
      <c r="AB56" s="89">
        <f t="shared" si="62"/>
        <v>0</v>
      </c>
      <c r="AC56" s="89">
        <f t="shared" si="62"/>
        <v>0</v>
      </c>
      <c r="AD56" s="89">
        <f t="shared" si="62"/>
        <v>0</v>
      </c>
      <c r="AE56" s="89">
        <f t="shared" si="62"/>
        <v>0</v>
      </c>
      <c r="AF56" s="89">
        <f t="shared" si="62"/>
        <v>0</v>
      </c>
      <c r="AG56" s="89">
        <f t="shared" si="62"/>
        <v>0</v>
      </c>
      <c r="AH56" s="92">
        <f t="shared" si="62"/>
        <v>0</v>
      </c>
      <c r="AI56" s="299"/>
    </row>
    <row r="57" spans="2:35" x14ac:dyDescent="0.2">
      <c r="D57" s="56" t="s">
        <v>233</v>
      </c>
      <c r="E57" s="97">
        <f>E46</f>
        <v>0</v>
      </c>
      <c r="F57" s="97">
        <f t="shared" ref="F57:AH57" si="63">F46</f>
        <v>0</v>
      </c>
      <c r="G57" s="97">
        <f t="shared" si="63"/>
        <v>0</v>
      </c>
      <c r="H57" s="97">
        <f t="shared" si="63"/>
        <v>0</v>
      </c>
      <c r="I57" s="97">
        <f t="shared" si="63"/>
        <v>0</v>
      </c>
      <c r="J57" s="97">
        <f t="shared" si="63"/>
        <v>0</v>
      </c>
      <c r="K57" s="97">
        <f t="shared" si="63"/>
        <v>0</v>
      </c>
      <c r="L57" s="97">
        <f t="shared" si="63"/>
        <v>0</v>
      </c>
      <c r="M57" s="97">
        <f t="shared" si="63"/>
        <v>0</v>
      </c>
      <c r="N57" s="97">
        <f t="shared" si="63"/>
        <v>0</v>
      </c>
      <c r="O57" s="97">
        <f t="shared" si="63"/>
        <v>0</v>
      </c>
      <c r="P57" s="97">
        <f t="shared" si="63"/>
        <v>0</v>
      </c>
      <c r="Q57" s="97">
        <f t="shared" si="63"/>
        <v>0</v>
      </c>
      <c r="R57" s="97">
        <f t="shared" si="63"/>
        <v>0</v>
      </c>
      <c r="S57" s="97">
        <f t="shared" si="63"/>
        <v>0</v>
      </c>
      <c r="T57" s="97">
        <f t="shared" si="63"/>
        <v>0</v>
      </c>
      <c r="U57" s="97">
        <f t="shared" si="63"/>
        <v>0</v>
      </c>
      <c r="V57" s="97">
        <f t="shared" si="63"/>
        <v>0</v>
      </c>
      <c r="W57" s="97">
        <f t="shared" si="63"/>
        <v>0</v>
      </c>
      <c r="X57" s="97">
        <f t="shared" si="63"/>
        <v>0</v>
      </c>
      <c r="Y57" s="97">
        <f t="shared" si="63"/>
        <v>0</v>
      </c>
      <c r="Z57" s="97">
        <f t="shared" si="63"/>
        <v>0</v>
      </c>
      <c r="AA57" s="97">
        <f t="shared" si="63"/>
        <v>0</v>
      </c>
      <c r="AB57" s="97">
        <f t="shared" si="63"/>
        <v>0</v>
      </c>
      <c r="AC57" s="97">
        <f t="shared" si="63"/>
        <v>0</v>
      </c>
      <c r="AD57" s="97">
        <f t="shared" si="63"/>
        <v>0</v>
      </c>
      <c r="AE57" s="97">
        <f t="shared" si="63"/>
        <v>0</v>
      </c>
      <c r="AF57" s="97">
        <f t="shared" si="63"/>
        <v>0</v>
      </c>
      <c r="AG57" s="97">
        <f t="shared" si="63"/>
        <v>0</v>
      </c>
      <c r="AH57" s="97">
        <f t="shared" si="63"/>
        <v>0</v>
      </c>
      <c r="AI57" s="299"/>
    </row>
    <row r="58" spans="2:35" x14ac:dyDescent="0.2">
      <c r="D58" s="56" t="s">
        <v>234</v>
      </c>
      <c r="E58" s="97">
        <f>E46+E52</f>
        <v>0</v>
      </c>
      <c r="F58" s="97">
        <f t="shared" ref="F58:AH58" si="64">F46+F52</f>
        <v>0</v>
      </c>
      <c r="G58" s="97">
        <f t="shared" si="64"/>
        <v>0</v>
      </c>
      <c r="H58" s="97">
        <f t="shared" si="64"/>
        <v>0</v>
      </c>
      <c r="I58" s="97">
        <f t="shared" si="64"/>
        <v>0</v>
      </c>
      <c r="J58" s="97">
        <f t="shared" si="64"/>
        <v>0</v>
      </c>
      <c r="K58" s="97">
        <f t="shared" si="64"/>
        <v>0</v>
      </c>
      <c r="L58" s="97">
        <f t="shared" si="64"/>
        <v>0</v>
      </c>
      <c r="M58" s="97">
        <f t="shared" si="64"/>
        <v>0</v>
      </c>
      <c r="N58" s="97">
        <f t="shared" si="64"/>
        <v>0</v>
      </c>
      <c r="O58" s="97">
        <f t="shared" si="64"/>
        <v>0</v>
      </c>
      <c r="P58" s="97">
        <f t="shared" si="64"/>
        <v>0</v>
      </c>
      <c r="Q58" s="97">
        <f t="shared" si="64"/>
        <v>0</v>
      </c>
      <c r="R58" s="97">
        <f t="shared" si="64"/>
        <v>0</v>
      </c>
      <c r="S58" s="97">
        <f t="shared" si="64"/>
        <v>0</v>
      </c>
      <c r="T58" s="97">
        <f t="shared" si="64"/>
        <v>0</v>
      </c>
      <c r="U58" s="97">
        <f t="shared" si="64"/>
        <v>0</v>
      </c>
      <c r="V58" s="97">
        <f t="shared" si="64"/>
        <v>0</v>
      </c>
      <c r="W58" s="97">
        <f t="shared" si="64"/>
        <v>0</v>
      </c>
      <c r="X58" s="97">
        <f t="shared" si="64"/>
        <v>0</v>
      </c>
      <c r="Y58" s="97">
        <f t="shared" si="64"/>
        <v>0</v>
      </c>
      <c r="Z58" s="97">
        <f t="shared" si="64"/>
        <v>0</v>
      </c>
      <c r="AA58" s="97">
        <f t="shared" si="64"/>
        <v>0</v>
      </c>
      <c r="AB58" s="97">
        <f t="shared" si="64"/>
        <v>0</v>
      </c>
      <c r="AC58" s="97">
        <f t="shared" si="64"/>
        <v>0</v>
      </c>
      <c r="AD58" s="97">
        <f t="shared" si="64"/>
        <v>0</v>
      </c>
      <c r="AE58" s="97">
        <f t="shared" si="64"/>
        <v>0</v>
      </c>
      <c r="AF58" s="97">
        <f t="shared" si="64"/>
        <v>0</v>
      </c>
      <c r="AG58" s="97">
        <f t="shared" si="64"/>
        <v>0</v>
      </c>
      <c r="AH58" s="97">
        <f t="shared" si="64"/>
        <v>0</v>
      </c>
      <c r="AI58" s="299"/>
    </row>
    <row r="59" spans="2:35" s="50" customFormat="1" ht="15.75" x14ac:dyDescent="0.25">
      <c r="D59" s="57" t="s">
        <v>235</v>
      </c>
      <c r="E59" s="98">
        <f>E56-E57</f>
        <v>0</v>
      </c>
      <c r="F59" s="99">
        <f t="shared" ref="F59:AH59" si="65">F56-F57</f>
        <v>0</v>
      </c>
      <c r="G59" s="93">
        <f t="shared" si="65"/>
        <v>0</v>
      </c>
      <c r="H59" s="93">
        <f t="shared" si="65"/>
        <v>0</v>
      </c>
      <c r="I59" s="93">
        <f t="shared" si="65"/>
        <v>0</v>
      </c>
      <c r="J59" s="93">
        <f t="shared" si="65"/>
        <v>0</v>
      </c>
      <c r="K59" s="93">
        <f t="shared" si="65"/>
        <v>0</v>
      </c>
      <c r="L59" s="93">
        <f t="shared" si="65"/>
        <v>0</v>
      </c>
      <c r="M59" s="93">
        <f t="shared" si="65"/>
        <v>0</v>
      </c>
      <c r="N59" s="93">
        <f t="shared" si="65"/>
        <v>0</v>
      </c>
      <c r="O59" s="93">
        <f t="shared" si="65"/>
        <v>0</v>
      </c>
      <c r="P59" s="93">
        <f t="shared" si="65"/>
        <v>0</v>
      </c>
      <c r="Q59" s="93">
        <f t="shared" si="65"/>
        <v>0</v>
      </c>
      <c r="R59" s="93">
        <f t="shared" si="65"/>
        <v>0</v>
      </c>
      <c r="S59" s="93">
        <f t="shared" si="65"/>
        <v>0</v>
      </c>
      <c r="T59" s="93">
        <f t="shared" si="65"/>
        <v>0</v>
      </c>
      <c r="U59" s="93">
        <f t="shared" si="65"/>
        <v>0</v>
      </c>
      <c r="V59" s="93">
        <f t="shared" si="65"/>
        <v>0</v>
      </c>
      <c r="W59" s="93">
        <f t="shared" si="65"/>
        <v>0</v>
      </c>
      <c r="X59" s="93">
        <f t="shared" si="65"/>
        <v>0</v>
      </c>
      <c r="Y59" s="93">
        <f t="shared" si="65"/>
        <v>0</v>
      </c>
      <c r="Z59" s="93">
        <f t="shared" si="65"/>
        <v>0</v>
      </c>
      <c r="AA59" s="93">
        <f t="shared" si="65"/>
        <v>0</v>
      </c>
      <c r="AB59" s="93">
        <f t="shared" si="65"/>
        <v>0</v>
      </c>
      <c r="AC59" s="93">
        <f t="shared" si="65"/>
        <v>0</v>
      </c>
      <c r="AD59" s="93">
        <f t="shared" si="65"/>
        <v>0</v>
      </c>
      <c r="AE59" s="93">
        <f t="shared" si="65"/>
        <v>0</v>
      </c>
      <c r="AF59" s="93">
        <f t="shared" si="65"/>
        <v>0</v>
      </c>
      <c r="AG59" s="93">
        <f t="shared" si="65"/>
        <v>0</v>
      </c>
      <c r="AH59" s="94">
        <f t="shared" si="65"/>
        <v>0</v>
      </c>
      <c r="AI59" s="299"/>
    </row>
    <row r="60" spans="2:35" s="50" customFormat="1" ht="15.75" x14ac:dyDescent="0.25">
      <c r="D60" s="57" t="s">
        <v>236</v>
      </c>
      <c r="E60" s="98">
        <f>E56-E58</f>
        <v>0</v>
      </c>
      <c r="F60" s="99">
        <f t="shared" ref="F60:AH60" si="66">F56-F58</f>
        <v>0</v>
      </c>
      <c r="G60" s="93">
        <f t="shared" si="66"/>
        <v>0</v>
      </c>
      <c r="H60" s="93">
        <f t="shared" si="66"/>
        <v>0</v>
      </c>
      <c r="I60" s="93">
        <f t="shared" si="66"/>
        <v>0</v>
      </c>
      <c r="J60" s="93">
        <f t="shared" si="66"/>
        <v>0</v>
      </c>
      <c r="K60" s="93">
        <f t="shared" si="66"/>
        <v>0</v>
      </c>
      <c r="L60" s="93">
        <f t="shared" si="66"/>
        <v>0</v>
      </c>
      <c r="M60" s="93">
        <f t="shared" si="66"/>
        <v>0</v>
      </c>
      <c r="N60" s="93">
        <f t="shared" si="66"/>
        <v>0</v>
      </c>
      <c r="O60" s="93">
        <f t="shared" si="66"/>
        <v>0</v>
      </c>
      <c r="P60" s="93">
        <f t="shared" si="66"/>
        <v>0</v>
      </c>
      <c r="Q60" s="93">
        <f t="shared" si="66"/>
        <v>0</v>
      </c>
      <c r="R60" s="93">
        <f t="shared" si="66"/>
        <v>0</v>
      </c>
      <c r="S60" s="93">
        <f t="shared" si="66"/>
        <v>0</v>
      </c>
      <c r="T60" s="93">
        <f t="shared" si="66"/>
        <v>0</v>
      </c>
      <c r="U60" s="93">
        <f t="shared" si="66"/>
        <v>0</v>
      </c>
      <c r="V60" s="93">
        <f t="shared" si="66"/>
        <v>0</v>
      </c>
      <c r="W60" s="93">
        <f t="shared" si="66"/>
        <v>0</v>
      </c>
      <c r="X60" s="93">
        <f t="shared" si="66"/>
        <v>0</v>
      </c>
      <c r="Y60" s="93">
        <f t="shared" si="66"/>
        <v>0</v>
      </c>
      <c r="Z60" s="93">
        <f t="shared" si="66"/>
        <v>0</v>
      </c>
      <c r="AA60" s="93">
        <f t="shared" si="66"/>
        <v>0</v>
      </c>
      <c r="AB60" s="93">
        <f t="shared" si="66"/>
        <v>0</v>
      </c>
      <c r="AC60" s="93">
        <f t="shared" si="66"/>
        <v>0</v>
      </c>
      <c r="AD60" s="93">
        <f t="shared" si="66"/>
        <v>0</v>
      </c>
      <c r="AE60" s="93">
        <f t="shared" si="66"/>
        <v>0</v>
      </c>
      <c r="AF60" s="93">
        <f t="shared" si="66"/>
        <v>0</v>
      </c>
      <c r="AG60" s="93">
        <f t="shared" si="66"/>
        <v>0</v>
      </c>
      <c r="AH60" s="94">
        <f t="shared" si="66"/>
        <v>0</v>
      </c>
      <c r="AI60" s="300"/>
    </row>
    <row r="61" spans="2:35" x14ac:dyDescent="0.2">
      <c r="D61" s="68" t="s">
        <v>237</v>
      </c>
      <c r="E61" s="177" t="e">
        <f>E56/E58</f>
        <v>#DIV/0!</v>
      </c>
      <c r="F61" s="178" t="e">
        <f t="shared" ref="F61:AH61" si="67">F56/F58</f>
        <v>#DIV/0!</v>
      </c>
      <c r="G61" s="178" t="e">
        <f t="shared" si="67"/>
        <v>#DIV/0!</v>
      </c>
      <c r="H61" s="178" t="e">
        <f t="shared" si="67"/>
        <v>#DIV/0!</v>
      </c>
      <c r="I61" s="178" t="e">
        <f t="shared" si="67"/>
        <v>#DIV/0!</v>
      </c>
      <c r="J61" s="178" t="e">
        <f t="shared" si="67"/>
        <v>#DIV/0!</v>
      </c>
      <c r="K61" s="178" t="e">
        <f t="shared" si="67"/>
        <v>#DIV/0!</v>
      </c>
      <c r="L61" s="178" t="e">
        <f t="shared" si="67"/>
        <v>#DIV/0!</v>
      </c>
      <c r="M61" s="178" t="e">
        <f t="shared" si="67"/>
        <v>#DIV/0!</v>
      </c>
      <c r="N61" s="178" t="e">
        <f t="shared" si="67"/>
        <v>#DIV/0!</v>
      </c>
      <c r="O61" s="178" t="e">
        <f t="shared" si="67"/>
        <v>#DIV/0!</v>
      </c>
      <c r="P61" s="178" t="e">
        <f t="shared" si="67"/>
        <v>#DIV/0!</v>
      </c>
      <c r="Q61" s="178" t="e">
        <f t="shared" si="67"/>
        <v>#DIV/0!</v>
      </c>
      <c r="R61" s="178" t="e">
        <f t="shared" si="67"/>
        <v>#DIV/0!</v>
      </c>
      <c r="S61" s="178" t="e">
        <f t="shared" si="67"/>
        <v>#DIV/0!</v>
      </c>
      <c r="T61" s="178" t="e">
        <f t="shared" si="67"/>
        <v>#DIV/0!</v>
      </c>
      <c r="U61" s="178" t="e">
        <f t="shared" si="67"/>
        <v>#DIV/0!</v>
      </c>
      <c r="V61" s="178" t="e">
        <f t="shared" si="67"/>
        <v>#DIV/0!</v>
      </c>
      <c r="W61" s="178" t="e">
        <f t="shared" si="67"/>
        <v>#DIV/0!</v>
      </c>
      <c r="X61" s="178" t="e">
        <f t="shared" si="67"/>
        <v>#DIV/0!</v>
      </c>
      <c r="Y61" s="178" t="e">
        <f t="shared" si="67"/>
        <v>#DIV/0!</v>
      </c>
      <c r="Z61" s="178" t="e">
        <f t="shared" si="67"/>
        <v>#DIV/0!</v>
      </c>
      <c r="AA61" s="178" t="e">
        <f t="shared" si="67"/>
        <v>#DIV/0!</v>
      </c>
      <c r="AB61" s="178" t="e">
        <f t="shared" si="67"/>
        <v>#DIV/0!</v>
      </c>
      <c r="AC61" s="178" t="e">
        <f t="shared" si="67"/>
        <v>#DIV/0!</v>
      </c>
      <c r="AD61" s="178" t="e">
        <f t="shared" si="67"/>
        <v>#DIV/0!</v>
      </c>
      <c r="AE61" s="178" t="e">
        <f t="shared" si="67"/>
        <v>#DIV/0!</v>
      </c>
      <c r="AF61" s="178" t="e">
        <f t="shared" si="67"/>
        <v>#DIV/0!</v>
      </c>
      <c r="AG61" s="178" t="e">
        <f t="shared" si="67"/>
        <v>#DIV/0!</v>
      </c>
      <c r="AH61" s="178" t="e">
        <f t="shared" si="67"/>
        <v>#DIV/0!</v>
      </c>
      <c r="AI61" s="71" t="str">
        <f>Sources!I44</f>
        <v>April 2022</v>
      </c>
    </row>
    <row r="62" spans="2:35" x14ac:dyDescent="0.2">
      <c r="AI62" s="180" t="str">
        <f>Sources!I45</f>
        <v>Approved by OR DOJ on 4/28/22</v>
      </c>
    </row>
    <row r="64" spans="2:35" x14ac:dyDescent="0.2">
      <c r="AI64" s="164"/>
    </row>
  </sheetData>
  <mergeCells count="14">
    <mergeCell ref="AI8:AI9"/>
    <mergeCell ref="H4:I4"/>
    <mergeCell ref="H5:I5"/>
    <mergeCell ref="H6:I6"/>
    <mergeCell ref="H7:I7"/>
    <mergeCell ref="E8:AH8"/>
    <mergeCell ref="AI40:AI41"/>
    <mergeCell ref="AI50:AI52"/>
    <mergeCell ref="AI54:AI60"/>
    <mergeCell ref="AI44:AI48"/>
    <mergeCell ref="C39:D39"/>
    <mergeCell ref="AI10:AI39"/>
    <mergeCell ref="C37:D37"/>
    <mergeCell ref="C38:D38"/>
  </mergeCells>
  <pageMargins left="0.45" right="0.45" top="0.5" bottom="0.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Program xmlns="f6f59e2a-72cf-4e98-8507-d5f2b131d468" xsi:nil="true"/>
    <Category xmlns="f6f59e2a-72cf-4e98-8507-d5f2b131d468" xsi:nil="true"/>
    <DocumentExpirationDate xmlns="59da1016-2a1b-4f8a-9768-d7a4932f6f16" xsi:nil="true"/>
    <Meeting xmlns="f6f59e2a-72cf-4e98-8507-d5f2b131d468" xsi:nil="true"/>
    <Click_x0020_to_x0020_Exclude_x0020_from_x0020_Webpart_x0020_List xmlns="f6f59e2a-72cf-4e98-8507-d5f2b131d468">false</Click_x0020_to_x0020_Exclude_x0020_from_x0020_Webpart_x0020_List>
    <Location xmlns="f6f59e2a-72cf-4e98-8507-d5f2b131d468"/>
    <IATopic xmlns="59da1016-2a1b-4f8a-9768-d7a4932f6f16" xsi:nil="true"/>
    <URL xmlns="http://schemas.microsoft.com/sharepoint/v3">
      <Url>https://www.oregon.gov/oha/HSD/AMH/docs/SH-Project-Budget.xlsx</Url>
      <Description>Supportive Housing Project Budget Spreadsheet</Description>
    </URL>
    <IASubtopic xmlns="59da1016-2a1b-4f8a-9768-d7a4932f6f16" xsi:nil="true"/>
    <Metadata xmlns="f6f59e2a-72cf-4e98-8507-d5f2b131d468" xsi:nil="true"/>
    <RoutingRuleDescription xmlns="http://schemas.microsoft.com/sharepoint/v3">Supportive Housing Project Budget Spreadsheet</RoutingRuleDescription>
    <Meta_x0020_Keywords xmlns="f6f59e2a-72cf-4e98-8507-d5f2b131d468" xsi:nil="true"/>
    <Applies_x0020_to xmlns="f6f59e2a-72cf-4e98-8507-d5f2b131d468"/>
    <Issue_x0020_Date xmlns="f6f59e2a-72cf-4e98-8507-d5f2b131d468" xsi:nil="true"/>
    <Meta_x0020_Description xmlns="f6f59e2a-72cf-4e98-8507-d5f2b131d4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236BED640FB4581DBE523032E26F0" ma:contentTypeVersion="40" ma:contentTypeDescription="Create a new document." ma:contentTypeScope="" ma:versionID="c0bf687c0930eff9fcda6392e513b30a">
  <xsd:schema xmlns:xsd="http://www.w3.org/2001/XMLSchema" xmlns:xs="http://www.w3.org/2001/XMLSchema" xmlns:p="http://schemas.microsoft.com/office/2006/metadata/properties" xmlns:ns1="f6f59e2a-72cf-4e98-8507-d5f2b131d468" xmlns:ns2="http://schemas.microsoft.com/sharepoint/v3" xmlns:ns3="59da1016-2a1b-4f8a-9768-d7a4932f6f16" targetNamespace="http://schemas.microsoft.com/office/2006/metadata/properties" ma:root="true" ma:fieldsID="48f41e87b46b6f3320b9a6cd036397ef" ns1:_="" ns2:_="" ns3:_="">
    <xsd:import namespace="f6f59e2a-72cf-4e98-8507-d5f2b131d468"/>
    <xsd:import namespace="http://schemas.microsoft.com/sharepoint/v3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1:Issue_x0020_Date" minOccurs="0"/>
                <xsd:element ref="ns1:Applies_x0020_to" minOccurs="0"/>
                <xsd:element ref="ns1:Category" minOccurs="0"/>
                <xsd:element ref="ns1:Location" minOccurs="0"/>
                <xsd:element ref="ns3:DocumentExpirationDate" minOccurs="0"/>
                <xsd:element ref="ns1:Click_x0020_to_x0020_Exclude_x0020_from_x0020_Webpart_x0020_List" minOccurs="0"/>
                <xsd:element ref="ns2:RoutingRuleDescription" minOccurs="0"/>
                <xsd:element ref="ns3:IACategory" minOccurs="0"/>
                <xsd:element ref="ns2:URL" minOccurs="0"/>
                <xsd:element ref="ns3:IATopic" minOccurs="0"/>
                <xsd:element ref="ns3:IASubtopic" minOccurs="0"/>
                <xsd:element ref="ns1:Meta_x0020_Description" minOccurs="0"/>
                <xsd:element ref="ns1:Metadata" minOccurs="0"/>
                <xsd:element ref="ns1:Meta_x0020_Keywords" minOccurs="0"/>
                <xsd:element ref="ns3:SharedWithUsers" minOccurs="0"/>
                <xsd:element ref="ns1:Program" minOccurs="0"/>
                <xsd:element ref="ns1: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59e2a-72cf-4e98-8507-d5f2b131d468" elementFormDefault="qualified">
    <xsd:import namespace="http://schemas.microsoft.com/office/2006/documentManagement/types"/>
    <xsd:import namespace="http://schemas.microsoft.com/office/infopath/2007/PartnerControls"/>
    <xsd:element name="Issue_x0020_Date" ma:index="0" nillable="true" ma:displayName="Issue date" ma:format="DateOnly" ma:internalName="Issue_x0020_Date" ma:readOnly="false">
      <xsd:simpleType>
        <xsd:restriction base="dms:DateTime"/>
      </xsd:simpleType>
    </xsd:element>
    <xsd:element name="Applies_x0020_to" ma:index="3" nillable="true" ma:displayName="Applies to" ma:description="For provider updates: Choose the provider type(s) the update applies to." ma:internalName="Applies_x0020_to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ll Behavioral Health Providers"/>
                        <xsd:enumeration value="All interested parties"/>
                        <xsd:enumeration value="Adult Foster Homes"/>
                        <xsd:enumeration value="Community-Based Organizations"/>
                        <xsd:enumeration value="Community Mental Health Programs"/>
                        <xsd:enumeration value="Licensed Residential Programs"/>
                        <xsd:enumeration value="Peer-Run Organizations"/>
                        <xsd:enumeration value="Peer Support Specialists"/>
                        <xsd:enumeration value="Personal Support Workers"/>
                        <xsd:enumeration value="Recovery Support Programs"/>
                        <xsd:enumeration value="Residential Treatment Facilities"/>
                        <xsd:enumeration value="Residential Treatment Homes"/>
                        <xsd:enumeration value="Secure Residential Treatment Facilities"/>
                        <xsd:enumeration value="Young Adults in Transition Program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tegory" ma:index="4" nillable="true" ma:displayName="Category" ma:format="Dropdown" ma:internalName="Category" ma:readOnly="false">
      <xsd:simpleType>
        <xsd:restriction base="dms:Choice">
          <xsd:enumeration value="Brief Annual Screen"/>
          <xsd:enumeration value="Full Screen - Adolescents"/>
          <xsd:enumeration value="Full Screen - Adults"/>
          <xsd:enumeration value="Children - Adolescents"/>
          <xsd:enumeration value="Native American Population"/>
          <xsd:enumeration value="African-American Population"/>
          <xsd:enumeration value="Latino Population"/>
          <xsd:enumeration value="Approved Tribal Program"/>
          <xsd:enumeration value="Fidelity Scale"/>
          <xsd:enumeration value="Joint Interim Judiciary Committee"/>
          <xsd:enumeration value="Criminal Justice"/>
          <xsd:enumeration value="Reference Document"/>
        </xsd:restriction>
      </xsd:simpleType>
    </xsd:element>
    <xsd:element name="Location" ma:index="5" nillable="true" ma:displayName="Location" ma:description="Choose the page(s) this document should live on." ma:internalName="Lo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ffordable Housing"/>
                    <xsd:enumeration value="Behavioral Health Mapping"/>
                    <xsd:enumeration value="Choice Model"/>
                    <xsd:enumeration value="Co-Occurring Disorders"/>
                    <xsd:enumeration value="Diversion Services"/>
                    <xsd:enumeration value="Evidence-Based Practices"/>
                    <xsd:enumeration value="Medication-Assisted Treatment"/>
                    <xsd:enumeration value="OCAC"/>
                    <xsd:enumeration value="PASRR"/>
                    <xsd:enumeration value="Provider Updates"/>
                    <xsd:enumeration value="Reporting Requirements"/>
                    <xsd:enumeration value="SBIRT"/>
                    <xsd:enumeration value="SBIRT Too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Click_x0020_to_x0020_Exclude_x0020_from_x0020_Webpart_x0020_List" ma:index="7" nillable="true" ma:displayName="Click to Exclude from Webpart List" ma:default="0" ma:description="Check yes if this document is a stand-alone document on the page." ma:internalName="Click_x0020_to_x0020_Exclude_x0020_from_x0020_Webpart_x0020_List" ma:readOnly="false">
      <xsd:simpleType>
        <xsd:restriction base="dms:Boolean"/>
      </xsd:simpleType>
    </xsd:element>
    <xsd:element name="Meta_x0020_Description" ma:index="19" nillable="true" ma:displayName="Meta Description" ma:hidden="true" ma:internalName="Meta_x0020_Description" ma:readOnly="false">
      <xsd:simpleType>
        <xsd:restriction base="dms:Text"/>
      </xsd:simpleType>
    </xsd:element>
    <xsd:element name="Metadata" ma:index="20" nillable="true" ma:displayName="Metadata" ma:hidden="true" ma:internalName="Metadata" ma:readOnly="false">
      <xsd:simpleType>
        <xsd:restriction base="dms:Note"/>
      </xsd:simpleType>
    </xsd:element>
    <xsd:element name="Meta_x0020_Keywords" ma:index="22" nillable="true" ma:displayName="Meta Keywords" ma:hidden="true" ma:internalName="Meta_x0020_Keywords" ma:readOnly="false">
      <xsd:simpleType>
        <xsd:restriction base="dms:Text"/>
      </xsd:simpleType>
    </xsd:element>
    <xsd:element name="Program" ma:index="25" nillable="true" ma:displayName="Program" ma:format="Dropdown" ma:internalName="Program">
      <xsd:simpleType>
        <xsd:restriction base="dms:Choice">
          <xsd:enumeration value="Aid and Assist"/>
          <xsd:enumeration value="Crisis Intervention Team Center of Excellence"/>
          <xsd:enumeration value="Jail Diversion"/>
        </xsd:restriction>
      </xsd:simpleType>
    </xsd:element>
    <xsd:element name="Meeting" ma:index="26" nillable="true" ma:displayName="Meeting" ma:list="{6ab41728-c798-41a4-b4e9-58677857ed59}" ma:internalName="Meeting" ma:showField="Meeting_x0020_Lookup_x0020_Ref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URL" ma:index="1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6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15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8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axOccurs="1" ma:index="2" ma:displayName="Title"/>
        <xsd:element ref="dc:subject" minOccurs="0" maxOccurs="1"/>
        <xsd:element ref="dc:description" minOccurs="0" maxOccurs="1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07F142-E5D7-4E27-9F35-20F2671914F6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1055a63-a35c-4ef6-a741-5d4493807d3a"/>
    <ds:schemaRef ds:uri="http://schemas.openxmlformats.org/package/2006/metadata/core-properties"/>
    <ds:schemaRef ds:uri="638ab3bd-13d0-4565-8f54-27d323d4874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9E1D21-6DAC-4A4D-A4E4-6F29885477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13366F-DC8B-4BB5-8DF7-BD4BB8A466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Sources</vt:lpstr>
      <vt:lpstr>Uses of Funds</vt:lpstr>
      <vt:lpstr>Start-Up </vt:lpstr>
      <vt:lpstr> Income </vt:lpstr>
      <vt:lpstr> Expenses</vt:lpstr>
      <vt:lpstr>' Expenses'!Print_Area</vt:lpstr>
      <vt:lpstr>' Income '!Print_Area</vt:lpstr>
      <vt:lpstr>Sources!Print_Area</vt:lpstr>
      <vt:lpstr>'Uses of Funds'!Print_Area</vt:lpstr>
      <vt:lpstr>'Uses of Funds'!Print_Titles</vt:lpstr>
    </vt:vector>
  </TitlesOfParts>
  <Manager/>
  <Company>OHCS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Supportive Housing Project Budget Spreadsheet</dc:title>
  <dc:subject/>
  <dc:creator>Natasha Detweiler</dc:creator>
  <cp:keywords/>
  <dc:description/>
  <cp:lastModifiedBy>Fournier Felicia</cp:lastModifiedBy>
  <cp:revision/>
  <dcterms:created xsi:type="dcterms:W3CDTF">2014-02-05T19:33:39Z</dcterms:created>
  <dcterms:modified xsi:type="dcterms:W3CDTF">2022-07-29T18:11:13Z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0x010100C43236BED640FB4581DBE523032E26F0</vt:lpwstr>
  </property>
  <property fmtid="{D5CDD505-2E9C-101B-9397-08002B2CF9AE}" pid="3" name="WorkflowChangePath">
    <vt:lpwstr>dafb592c-b740-41da-a45e-b0a4e2b87d8a,4;dafb592c-b740-41da-a45e-b0a4e2b87d8a,7;</vt:lpwstr>
  </property>
  <property fmtid="{D5CDD505-2E9C-101B-9397-08002B2CF9AE}" pid="4" name="MediaServiceImageTags">
    <vt:lpwstr/>
  </property>
</Properties>
</file>