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fices\Salem (500 Summer St)\A&amp;E\R&amp;A\DATAREQUEST\Request_Archives\2800_series\2845_CMS_quarterly_formerly 2129\Data\2020\2020 Annual Report\"/>
    </mc:Choice>
  </mc:AlternateContent>
  <xr:revisionPtr revIDLastSave="0" documentId="13_ncr:1_{501209F2-5BA2-4F49-829E-5DFB9515B944}" xr6:coauthVersionLast="45" xr6:coauthVersionMax="45" xr10:uidLastSave="{00000000-0000-0000-0000-000000000000}"/>
  <bookViews>
    <workbookView xWindow="1890" yWindow="900" windowWidth="13425" windowHeight="11385" activeTab="1" xr2:uid="{00000000-000D-0000-FFFF-FFFF00000000}"/>
  </bookViews>
  <sheets>
    <sheet name="EverEnrolled" sheetId="4" r:id="rId1"/>
    <sheet name="OHPEligib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F17" i="2" l="1"/>
  <c r="D12" i="4" l="1"/>
  <c r="B17" i="2"/>
  <c r="F18" i="2" s="1"/>
  <c r="C17" i="2"/>
  <c r="E17" i="2"/>
  <c r="G17" i="2"/>
  <c r="H17" i="2"/>
  <c r="H18" i="2" s="1"/>
  <c r="G18" i="2" l="1"/>
  <c r="E18" i="2"/>
  <c r="D18" i="2"/>
  <c r="C18" i="2"/>
</calcChain>
</file>

<file path=xl/sharedStrings.xml><?xml version="1.0" encoding="utf-8"?>
<sst xmlns="http://schemas.openxmlformats.org/spreadsheetml/2006/main" count="52" uniqueCount="48">
  <si>
    <t>DCO</t>
  </si>
  <si>
    <t>Ever Enrolled Number For Oregon Health Plan</t>
  </si>
  <si>
    <t>POPULATION</t>
  </si>
  <si>
    <t>TOTAL NUMBER OF CLIENTS</t>
  </si>
  <si>
    <t>Member Months</t>
  </si>
  <si>
    <t>Title 19; OHP Plus</t>
  </si>
  <si>
    <t>PLM Children FPL &gt; 170%</t>
  </si>
  <si>
    <t>Title 21; Plus</t>
  </si>
  <si>
    <t>SCHIP FPL &gt; 170</t>
  </si>
  <si>
    <t>Optional</t>
  </si>
  <si>
    <t>Title 19; Plus</t>
  </si>
  <si>
    <t>PLM Women FPL 133-170%</t>
  </si>
  <si>
    <t>SCHIP FPL &lt; 170%</t>
  </si>
  <si>
    <t>Mandatory</t>
  </si>
  <si>
    <t>Other OHP Plus</t>
  </si>
  <si>
    <t>MAGI Adults/Children</t>
  </si>
  <si>
    <t>MAGI Pregnant Women</t>
  </si>
  <si>
    <t>April</t>
  </si>
  <si>
    <t>May</t>
  </si>
  <si>
    <t>June</t>
  </si>
  <si>
    <t>DY</t>
  </si>
  <si>
    <t xml:space="preserve"> TOTALS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</si>
  <si>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</si>
  <si>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</si>
  <si>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</si>
  <si>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</si>
  <si>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</si>
  <si>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</si>
  <si>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</si>
  <si>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</si>
  <si>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</si>
  <si>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Month</t>
  </si>
  <si>
    <t>OHP Eligibles and Managed Care and CCO Enrollment</t>
  </si>
  <si>
    <r>
      <t>CCOA</t>
    </r>
    <r>
      <rPr>
        <b/>
        <vertAlign val="superscript"/>
        <sz val="12"/>
        <rFont val="Franklin Gothic Book"/>
        <family val="2"/>
      </rPr>
      <t>1</t>
    </r>
  </si>
  <si>
    <r>
      <t>CCOB</t>
    </r>
    <r>
      <rPr>
        <b/>
        <vertAlign val="superscript"/>
        <sz val="12"/>
        <rFont val="Franklin Gothic Book"/>
        <family val="2"/>
      </rPr>
      <t>2</t>
    </r>
  </si>
  <si>
    <r>
      <t>CCOE</t>
    </r>
    <r>
      <rPr>
        <b/>
        <vertAlign val="superscript"/>
        <sz val="12"/>
        <rFont val="Franklin Gothic Book"/>
        <family val="2"/>
      </rPr>
      <t>3</t>
    </r>
  </si>
  <si>
    <r>
      <t>CCOG</t>
    </r>
    <r>
      <rPr>
        <b/>
        <vertAlign val="superscript"/>
        <sz val="12"/>
        <rFont val="Franklin Gothic Book"/>
        <family val="2"/>
      </rPr>
      <t>4</t>
    </r>
  </si>
  <si>
    <r>
      <rPr>
        <vertAlign val="superscript"/>
        <sz val="12"/>
        <rFont val="Franklin Gothic Book"/>
        <family val="2"/>
      </rPr>
      <t xml:space="preserve">1 </t>
    </r>
    <r>
      <rPr>
        <sz val="12"/>
        <rFont val="Franklin Gothic Book"/>
        <family val="2"/>
      </rPr>
      <t>=CCOA Physical, Dental and Mental Health</t>
    </r>
  </si>
  <si>
    <r>
      <rPr>
        <vertAlign val="superscript"/>
        <sz val="12"/>
        <rFont val="Franklin Gothic Book"/>
        <family val="2"/>
      </rPr>
      <t>2</t>
    </r>
    <r>
      <rPr>
        <sz val="12"/>
        <rFont val="Franklin Gothic Book"/>
        <family val="2"/>
      </rPr>
      <t xml:space="preserve">= CCOB Physical and Mental Health </t>
    </r>
  </si>
  <si>
    <r>
      <rPr>
        <vertAlign val="superscript"/>
        <sz val="12"/>
        <rFont val="Franklin Gothic Book"/>
        <family val="2"/>
      </rPr>
      <t xml:space="preserve">3 </t>
    </r>
    <r>
      <rPr>
        <sz val="12"/>
        <rFont val="Franklin Gothic Book"/>
        <family val="2"/>
      </rPr>
      <t>= CCOE Mental Health only</t>
    </r>
  </si>
  <si>
    <r>
      <rPr>
        <vertAlign val="superscript"/>
        <sz val="12"/>
        <rFont val="Franklin Gothic Book"/>
        <family val="2"/>
      </rPr>
      <t>4</t>
    </r>
    <r>
      <rPr>
        <sz val="12"/>
        <rFont val="Franklin Gothic Book"/>
        <family val="2"/>
      </rPr>
      <t xml:space="preserve">= CCOG Mental and Dental </t>
    </r>
  </si>
  <si>
    <t>% of Average Eligibles</t>
  </si>
  <si>
    <t>Annual Average</t>
  </si>
  <si>
    <t>07/01/2019-06/30/2020*</t>
  </si>
  <si>
    <t>DY July 2019 - June 2020</t>
  </si>
  <si>
    <t>MHO*</t>
  </si>
  <si>
    <t>*As of January 2020, no MHO plans are available</t>
  </si>
  <si>
    <t>OHP Eligibles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</si>
</sst>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b/>
      <vertAlign val="superscript"/>
      <sz val="12"/>
      <name val="Franklin Gothic Book"/>
      <family val="2"/>
    </font>
    <font>
      <vertAlign val="superscript"/>
      <sz val="12"/>
      <name val="Franklin Gothic Book"/>
      <family val="2"/>
    </font>
    <font>
      <sz val="12"/>
      <color indexed="8"/>
      <name val="Franklin Gothic Book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10" fontId="0" fillId="0" borderId="0" xfId="0" applyNumberFormat="1"/>
    <xf numFmtId="0" fontId="1" fillId="0" borderId="0" xfId="6" applyFont="1"/>
    <xf numFmtId="0" fontId="2" fillId="0" borderId="0" xfId="6" applyFont="1" applyAlignment="1">
      <alignment horizontal="center" wrapText="1"/>
    </xf>
    <xf numFmtId="3" fontId="2" fillId="0" borderId="0" xfId="6" applyNumberFormat="1" applyFont="1" applyAlignment="1">
      <alignment horizontal="left"/>
    </xf>
    <xf numFmtId="3" fontId="1" fillId="0" borderId="0" xfId="6" applyNumberFormat="1" applyFont="1" applyAlignment="1">
      <alignment horizontal="left"/>
    </xf>
    <xf numFmtId="0" fontId="1" fillId="0" borderId="0" xfId="6" applyFont="1" applyAlignment="1">
      <alignment horizontal="center" wrapText="1"/>
    </xf>
    <xf numFmtId="3" fontId="1" fillId="0" borderId="0" xfId="6" applyNumberFormat="1" applyFont="1" applyAlignment="1">
      <alignment horizontal="right" wrapText="1"/>
    </xf>
    <xf numFmtId="0" fontId="1" fillId="0" borderId="0" xfId="6" applyFont="1" applyAlignment="1">
      <alignment wrapText="1"/>
    </xf>
    <xf numFmtId="0" fontId="1" fillId="0" borderId="2" xfId="6" applyFont="1" applyFill="1" applyBorder="1" applyAlignment="1">
      <alignment horizontal="left"/>
    </xf>
    <xf numFmtId="3" fontId="1" fillId="0" borderId="0" xfId="6" applyNumberFormat="1" applyFont="1"/>
    <xf numFmtId="10" fontId="1" fillId="0" borderId="0" xfId="6" applyNumberFormat="1" applyFont="1"/>
    <xf numFmtId="0" fontId="2" fillId="0" borderId="5" xfId="6" applyFont="1" applyBorder="1" applyAlignment="1"/>
    <xf numFmtId="0" fontId="1" fillId="0" borderId="6" xfId="6" applyFont="1" applyFill="1" applyBorder="1" applyAlignment="1">
      <alignment horizontal="left"/>
    </xf>
    <xf numFmtId="0" fontId="2" fillId="0" borderId="0" xfId="6" applyFont="1" applyAlignment="1">
      <alignment horizontal="right"/>
    </xf>
    <xf numFmtId="0" fontId="1" fillId="0" borderId="7" xfId="6" applyFont="1" applyBorder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0" xfId="0" applyNumberFormat="1" applyFont="1" applyFill="1"/>
    <xf numFmtId="3" fontId="9" fillId="0" borderId="0" xfId="0" applyNumberFormat="1" applyFont="1"/>
    <xf numFmtId="3" fontId="12" fillId="0" borderId="0" xfId="0" applyNumberFormat="1" applyFont="1" applyBorder="1"/>
    <xf numFmtId="3" fontId="11" fillId="0" borderId="0" xfId="0" applyNumberFormat="1" applyFont="1"/>
    <xf numFmtId="0" fontId="2" fillId="0" borderId="1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0" fontId="2" fillId="0" borderId="5" xfId="6" applyFont="1" applyFill="1" applyBorder="1" applyAlignment="1"/>
    <xf numFmtId="10" fontId="1" fillId="0" borderId="0" xfId="6" applyNumberFormat="1" applyFont="1" applyFill="1"/>
    <xf numFmtId="0" fontId="0" fillId="0" borderId="0" xfId="0" applyFill="1"/>
    <xf numFmtId="164" fontId="13" fillId="0" borderId="5" xfId="7" applyNumberFormat="1" applyFont="1" applyFill="1" applyBorder="1" applyAlignment="1">
      <alignment horizontal="right" wrapText="1"/>
    </xf>
    <xf numFmtId="164" fontId="7" fillId="0" borderId="5" xfId="7" applyNumberFormat="1" applyFont="1" applyFill="1" applyBorder="1" applyAlignment="1">
      <alignment horizontal="right" wrapText="1"/>
    </xf>
    <xf numFmtId="3" fontId="9" fillId="2" borderId="0" xfId="0" applyNumberFormat="1" applyFont="1" applyFill="1"/>
    <xf numFmtId="10" fontId="9" fillId="3" borderId="0" xfId="0" applyNumberFormat="1" applyFont="1" applyFill="1"/>
    <xf numFmtId="164" fontId="9" fillId="0" borderId="0" xfId="7" applyNumberFormat="1" applyFont="1"/>
    <xf numFmtId="164" fontId="9" fillId="0" borderId="0" xfId="7" applyNumberFormat="1" applyFont="1" applyFill="1"/>
    <xf numFmtId="164" fontId="0" fillId="0" borderId="5" xfId="7" applyNumberFormat="1" applyFont="1" applyFill="1" applyBorder="1"/>
    <xf numFmtId="0" fontId="2" fillId="0" borderId="0" xfId="6" applyFont="1" applyAlignment="1">
      <alignment horizontal="left"/>
    </xf>
    <xf numFmtId="0" fontId="2" fillId="0" borderId="1" xfId="6" applyFont="1" applyBorder="1" applyAlignment="1">
      <alignment horizontal="left" vertical="center" wrapText="1"/>
    </xf>
    <xf numFmtId="0" fontId="2" fillId="0" borderId="4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left" vertical="center"/>
    </xf>
    <xf numFmtId="0" fontId="2" fillId="0" borderId="3" xfId="6" applyFont="1" applyBorder="1" applyAlignment="1">
      <alignment horizontal="left" vertical="center"/>
    </xf>
    <xf numFmtId="0" fontId="2" fillId="0" borderId="4" xfId="6" applyFont="1" applyBorder="1" applyAlignment="1">
      <alignment horizontal="left" vertical="center"/>
    </xf>
  </cellXfs>
  <cellStyles count="8">
    <cellStyle name="Comma" xfId="7" builtinId="3"/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6" xfId="4" xr:uid="{00000000-0005-0000-0000-000004000000}"/>
    <cellStyle name="Normal_CMS_Q_Rpt_everenrolled_4qtr_2005" xfId="6" xr:uid="{00000000-0005-0000-0000-000005000000}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zoomScale="85" zoomScaleNormal="85" workbookViewId="0">
      <selection activeCell="B11" sqref="B11"/>
    </sheetView>
  </sheetViews>
  <sheetFormatPr defaultRowHeight="12.75" x14ac:dyDescent="0.2"/>
  <cols>
    <col min="1" max="1" width="19.28515625" customWidth="1"/>
    <col min="2" max="2" width="36.28515625" customWidth="1"/>
    <col min="3" max="3" width="32.28515625" customWidth="1"/>
    <col min="4" max="4" width="18.42578125" bestFit="1" customWidth="1"/>
    <col min="5" max="5" width="15.7109375" bestFit="1" customWidth="1"/>
    <col min="6" max="6" width="13.140625" customWidth="1"/>
  </cols>
  <sheetData>
    <row r="1" spans="1:6" x14ac:dyDescent="0.2">
      <c r="A1" s="38" t="s">
        <v>1</v>
      </c>
      <c r="B1" s="38"/>
      <c r="C1" s="38"/>
      <c r="D1" s="38"/>
      <c r="E1" s="2"/>
      <c r="F1" s="2"/>
    </row>
    <row r="2" spans="1:6" ht="12" customHeight="1" x14ac:dyDescent="0.2">
      <c r="A2" s="3" t="s">
        <v>20</v>
      </c>
      <c r="B2" s="4" t="s">
        <v>43</v>
      </c>
      <c r="C2" s="2"/>
      <c r="D2" s="2"/>
      <c r="E2" s="2"/>
      <c r="F2" s="2"/>
    </row>
    <row r="3" spans="1:6" ht="25.5" x14ac:dyDescent="0.2">
      <c r="A3" s="2"/>
      <c r="B3" s="5"/>
      <c r="C3" s="6" t="s">
        <v>2</v>
      </c>
      <c r="D3" s="7" t="s">
        <v>3</v>
      </c>
      <c r="E3" s="8" t="s">
        <v>4</v>
      </c>
      <c r="F3" s="8"/>
    </row>
    <row r="4" spans="1:6" x14ac:dyDescent="0.2">
      <c r="A4" s="26"/>
      <c r="B4" s="25" t="s">
        <v>5</v>
      </c>
      <c r="C4" s="9" t="s">
        <v>6</v>
      </c>
      <c r="D4" s="37">
        <v>1</v>
      </c>
      <c r="E4" s="37">
        <v>12</v>
      </c>
      <c r="F4" s="1"/>
    </row>
    <row r="5" spans="1:6" s="30" customFormat="1" ht="15" x14ac:dyDescent="0.25">
      <c r="A5" s="27"/>
      <c r="B5" s="28" t="s">
        <v>7</v>
      </c>
      <c r="C5" s="13" t="s">
        <v>8</v>
      </c>
      <c r="D5" s="31">
        <v>58358</v>
      </c>
      <c r="E5" s="31">
        <v>461608</v>
      </c>
      <c r="F5" s="29"/>
    </row>
    <row r="6" spans="1:6" ht="15" x14ac:dyDescent="0.25">
      <c r="A6" s="39" t="s">
        <v>9</v>
      </c>
      <c r="B6" s="12" t="s">
        <v>10</v>
      </c>
      <c r="C6" s="13" t="s">
        <v>11</v>
      </c>
      <c r="D6" s="31">
        <v>4</v>
      </c>
      <c r="E6" s="31">
        <v>42</v>
      </c>
      <c r="F6" s="1"/>
    </row>
    <row r="7" spans="1:6" ht="15" x14ac:dyDescent="0.25">
      <c r="A7" s="40"/>
      <c r="B7" s="12" t="s">
        <v>7</v>
      </c>
      <c r="C7" s="13" t="s">
        <v>12</v>
      </c>
      <c r="D7" s="31">
        <v>140215</v>
      </c>
      <c r="E7" s="31">
        <v>1132696</v>
      </c>
      <c r="F7" s="1"/>
    </row>
    <row r="8" spans="1:6" ht="15" x14ac:dyDescent="0.25">
      <c r="A8" s="41" t="s">
        <v>13</v>
      </c>
      <c r="B8" s="12" t="s">
        <v>10</v>
      </c>
      <c r="C8" s="13" t="s">
        <v>14</v>
      </c>
      <c r="D8" s="31">
        <v>177627</v>
      </c>
      <c r="E8" s="31">
        <v>1851904</v>
      </c>
      <c r="F8" s="1"/>
    </row>
    <row r="9" spans="1:6" ht="15" x14ac:dyDescent="0.25">
      <c r="A9" s="42"/>
      <c r="B9" s="12" t="s">
        <v>10</v>
      </c>
      <c r="C9" s="15" t="s">
        <v>15</v>
      </c>
      <c r="D9" s="32">
        <v>902860</v>
      </c>
      <c r="E9" s="32">
        <v>8728587</v>
      </c>
      <c r="F9" s="1"/>
    </row>
    <row r="10" spans="1:6" ht="15" x14ac:dyDescent="0.25">
      <c r="A10" s="43"/>
      <c r="B10" s="12" t="s">
        <v>10</v>
      </c>
      <c r="C10" s="15" t="s">
        <v>16</v>
      </c>
      <c r="D10" s="32">
        <v>21554</v>
      </c>
      <c r="E10" s="32">
        <v>109827</v>
      </c>
      <c r="F10" s="1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14" t="s">
        <v>21</v>
      </c>
      <c r="D12" s="10">
        <f>SUM(D4:D10)</f>
        <v>1300619</v>
      </c>
      <c r="E12" s="2"/>
      <c r="F12" s="2"/>
    </row>
    <row r="13" spans="1:6" x14ac:dyDescent="0.2">
      <c r="A13" s="2"/>
      <c r="B13" s="2"/>
      <c r="C13" s="2"/>
      <c r="D13" s="2"/>
      <c r="E13" s="2"/>
      <c r="F13" s="11"/>
    </row>
  </sheetData>
  <mergeCells count="3">
    <mergeCell ref="A1:D1"/>
    <mergeCell ref="A6:A7"/>
    <mergeCell ref="A8:A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zoomScaleNormal="100" workbookViewId="0">
      <selection activeCell="B5" sqref="B5:B16"/>
    </sheetView>
  </sheetViews>
  <sheetFormatPr defaultColWidth="9.140625" defaultRowHeight="16.5" x14ac:dyDescent="0.3"/>
  <cols>
    <col min="1" max="1" width="25.7109375" style="18" customWidth="1"/>
    <col min="2" max="2" width="17.7109375" style="18" bestFit="1" customWidth="1"/>
    <col min="3" max="3" width="11" style="18" bestFit="1" customWidth="1"/>
    <col min="4" max="8" width="10" style="18" customWidth="1"/>
    <col min="9" max="16384" width="9.140625" style="18"/>
  </cols>
  <sheetData>
    <row r="1" spans="1:8" x14ac:dyDescent="0.3">
      <c r="A1" s="16" t="s">
        <v>32</v>
      </c>
      <c r="B1" s="16"/>
      <c r="C1" s="16"/>
      <c r="D1" s="16"/>
      <c r="E1" s="17"/>
      <c r="F1" s="17"/>
    </row>
    <row r="2" spans="1:8" x14ac:dyDescent="0.3">
      <c r="A2" s="19" t="s">
        <v>44</v>
      </c>
      <c r="B2" s="19"/>
      <c r="C2" s="19"/>
      <c r="D2" s="19"/>
    </row>
    <row r="4" spans="1:8" ht="19.5" x14ac:dyDescent="0.3">
      <c r="A4" s="20" t="s">
        <v>31</v>
      </c>
      <c r="B4" s="20" t="s">
        <v>47</v>
      </c>
      <c r="C4" s="20" t="s">
        <v>33</v>
      </c>
      <c r="D4" s="20" t="s">
        <v>34</v>
      </c>
      <c r="E4" s="20" t="s">
        <v>0</v>
      </c>
      <c r="F4" s="20" t="s">
        <v>45</v>
      </c>
      <c r="G4" s="20" t="s">
        <v>35</v>
      </c>
      <c r="H4" s="20" t="s">
        <v>36</v>
      </c>
    </row>
    <row r="5" spans="1:8" x14ac:dyDescent="0.3">
      <c r="A5" s="18" t="s">
        <v>22</v>
      </c>
      <c r="B5" s="21">
        <v>986083</v>
      </c>
      <c r="C5" s="35">
        <v>892068</v>
      </c>
      <c r="D5" s="35">
        <v>1101</v>
      </c>
      <c r="E5" s="36">
        <v>45331</v>
      </c>
      <c r="F5" s="36">
        <v>1104</v>
      </c>
      <c r="G5" s="35">
        <v>335</v>
      </c>
      <c r="H5" s="35">
        <v>10370</v>
      </c>
    </row>
    <row r="6" spans="1:8" x14ac:dyDescent="0.3">
      <c r="A6" s="18" t="s">
        <v>23</v>
      </c>
      <c r="B6" s="21">
        <v>986429</v>
      </c>
      <c r="C6" s="35">
        <v>885484</v>
      </c>
      <c r="D6" s="35">
        <v>614</v>
      </c>
      <c r="E6" s="36">
        <v>45887</v>
      </c>
      <c r="F6" s="36">
        <v>1077</v>
      </c>
      <c r="G6" s="35">
        <v>326</v>
      </c>
      <c r="H6" s="35">
        <v>10543</v>
      </c>
    </row>
    <row r="7" spans="1:8" x14ac:dyDescent="0.3">
      <c r="A7" s="18" t="s">
        <v>24</v>
      </c>
      <c r="B7" s="21">
        <v>988653</v>
      </c>
      <c r="C7" s="35">
        <v>877271</v>
      </c>
      <c r="D7" s="35">
        <v>632</v>
      </c>
      <c r="E7" s="36">
        <v>45875</v>
      </c>
      <c r="F7" s="36">
        <v>1058</v>
      </c>
      <c r="G7" s="35">
        <v>310</v>
      </c>
      <c r="H7" s="35">
        <v>10585</v>
      </c>
    </row>
    <row r="8" spans="1:8" x14ac:dyDescent="0.3">
      <c r="A8" s="18" t="s">
        <v>25</v>
      </c>
      <c r="B8" s="21">
        <v>992147</v>
      </c>
      <c r="C8" s="22">
        <v>895595</v>
      </c>
      <c r="D8" s="22">
        <v>656</v>
      </c>
      <c r="E8" s="22">
        <v>45353</v>
      </c>
      <c r="F8" s="22">
        <v>1058</v>
      </c>
      <c r="G8" s="22">
        <v>299</v>
      </c>
      <c r="H8" s="22">
        <v>10644</v>
      </c>
    </row>
    <row r="9" spans="1:8" x14ac:dyDescent="0.3">
      <c r="A9" s="18" t="s">
        <v>26</v>
      </c>
      <c r="B9" s="21">
        <v>993228</v>
      </c>
      <c r="C9" s="22">
        <v>889004</v>
      </c>
      <c r="D9" s="18">
        <v>434</v>
      </c>
      <c r="E9" s="21">
        <v>43932</v>
      </c>
      <c r="F9" s="21">
        <v>1036</v>
      </c>
      <c r="G9" s="18">
        <v>279</v>
      </c>
      <c r="H9" s="22">
        <v>10617</v>
      </c>
    </row>
    <row r="10" spans="1:8" x14ac:dyDescent="0.3">
      <c r="A10" s="18" t="s">
        <v>27</v>
      </c>
      <c r="B10" s="21">
        <v>996860</v>
      </c>
      <c r="C10" s="22">
        <v>891351</v>
      </c>
      <c r="D10" s="18">
        <v>513</v>
      </c>
      <c r="E10" s="21">
        <v>44210</v>
      </c>
      <c r="F10" s="21">
        <v>1089</v>
      </c>
      <c r="G10" s="18">
        <v>280</v>
      </c>
      <c r="H10" s="22">
        <v>10688</v>
      </c>
    </row>
    <row r="11" spans="1:8" x14ac:dyDescent="0.3">
      <c r="A11" s="18" t="s">
        <v>28</v>
      </c>
      <c r="B11" s="21">
        <v>1001473</v>
      </c>
      <c r="C11" s="21">
        <v>898341</v>
      </c>
      <c r="D11" s="21">
        <v>904</v>
      </c>
      <c r="E11" s="21">
        <v>43490</v>
      </c>
      <c r="F11" s="21">
        <v>0</v>
      </c>
      <c r="G11" s="21">
        <v>340</v>
      </c>
      <c r="H11" s="21">
        <v>12378</v>
      </c>
    </row>
    <row r="12" spans="1:8" x14ac:dyDescent="0.3">
      <c r="A12" s="18" t="s">
        <v>29</v>
      </c>
      <c r="B12" s="21">
        <v>1002956</v>
      </c>
      <c r="C12" s="22">
        <v>900622</v>
      </c>
      <c r="D12" s="22">
        <v>1005</v>
      </c>
      <c r="E12" s="21">
        <v>43018</v>
      </c>
      <c r="F12" s="21">
        <v>0</v>
      </c>
      <c r="G12" s="22">
        <v>341</v>
      </c>
      <c r="H12" s="22">
        <v>11987</v>
      </c>
    </row>
    <row r="13" spans="1:8" x14ac:dyDescent="0.3">
      <c r="A13" s="18" t="s">
        <v>30</v>
      </c>
      <c r="B13" s="21">
        <v>1008004</v>
      </c>
      <c r="C13" s="22">
        <v>903822</v>
      </c>
      <c r="D13" s="22">
        <v>1192</v>
      </c>
      <c r="E13" s="21">
        <v>41710</v>
      </c>
      <c r="F13" s="21">
        <v>0</v>
      </c>
      <c r="G13" s="22">
        <v>325</v>
      </c>
      <c r="H13" s="22">
        <v>10955</v>
      </c>
    </row>
    <row r="14" spans="1:8" x14ac:dyDescent="0.3">
      <c r="A14" s="18" t="s">
        <v>17</v>
      </c>
      <c r="B14" s="21">
        <v>1027721</v>
      </c>
      <c r="C14" s="21">
        <v>921495</v>
      </c>
      <c r="D14" s="21">
        <v>493</v>
      </c>
      <c r="E14" s="21">
        <v>41454</v>
      </c>
      <c r="F14" s="21">
        <v>0</v>
      </c>
      <c r="G14" s="21">
        <v>140</v>
      </c>
      <c r="H14" s="21">
        <v>11013</v>
      </c>
    </row>
    <row r="15" spans="1:8" x14ac:dyDescent="0.3">
      <c r="A15" s="18" t="s">
        <v>18</v>
      </c>
      <c r="B15" s="21">
        <v>1041338</v>
      </c>
      <c r="C15" s="21">
        <v>949903</v>
      </c>
      <c r="D15" s="21">
        <v>435</v>
      </c>
      <c r="E15" s="21">
        <v>44438</v>
      </c>
      <c r="F15" s="21">
        <v>0</v>
      </c>
      <c r="G15" s="21">
        <v>142</v>
      </c>
      <c r="H15" s="21">
        <v>11286</v>
      </c>
    </row>
    <row r="16" spans="1:8" x14ac:dyDescent="0.3">
      <c r="A16" s="18" t="s">
        <v>19</v>
      </c>
      <c r="B16" s="21">
        <v>1053394</v>
      </c>
      <c r="C16" s="21">
        <v>967416</v>
      </c>
      <c r="D16" s="21">
        <v>685</v>
      </c>
      <c r="E16" s="21">
        <v>46502</v>
      </c>
      <c r="F16" s="21">
        <v>0</v>
      </c>
      <c r="G16" s="21">
        <v>155</v>
      </c>
      <c r="H16" s="21">
        <v>11354</v>
      </c>
    </row>
    <row r="17" spans="1:8" x14ac:dyDescent="0.3">
      <c r="A17" s="19" t="s">
        <v>42</v>
      </c>
      <c r="B17" s="33">
        <f>AVERAGE(B5:B16)</f>
        <v>1006523.8333333334</v>
      </c>
      <c r="C17" s="33">
        <f t="shared" ref="C17:H17" si="0">AVERAGE(C5:C16)</f>
        <v>906031</v>
      </c>
      <c r="D17" s="33">
        <f>AVERAGE(D5:D16)</f>
        <v>722</v>
      </c>
      <c r="E17" s="33">
        <f t="shared" si="0"/>
        <v>44266.666666666664</v>
      </c>
      <c r="F17" s="33">
        <f t="shared" ref="F17" si="1">AVERAGE(F5:F16)</f>
        <v>535.16666666666663</v>
      </c>
      <c r="G17" s="33">
        <f t="shared" si="0"/>
        <v>272.66666666666669</v>
      </c>
      <c r="H17" s="33">
        <f t="shared" si="0"/>
        <v>11035</v>
      </c>
    </row>
    <row r="18" spans="1:8" x14ac:dyDescent="0.3">
      <c r="A18" s="19" t="s">
        <v>41</v>
      </c>
      <c r="B18" s="34"/>
      <c r="C18" s="34">
        <f>C17/$B$17</f>
        <v>0.90015851586889062</v>
      </c>
      <c r="D18" s="34">
        <f t="shared" ref="D18:H18" si="2">D17/$B$17</f>
        <v>7.1732032177413254E-4</v>
      </c>
      <c r="E18" s="34">
        <f t="shared" si="2"/>
        <v>4.3979750106927416E-2</v>
      </c>
      <c r="F18" s="34">
        <f t="shared" ref="F18" si="3">F17/$B$17</f>
        <v>5.3169795780626489E-4</v>
      </c>
      <c r="G18" s="34">
        <f t="shared" si="2"/>
        <v>2.7089936436345359E-4</v>
      </c>
      <c r="H18" s="34">
        <f t="shared" si="2"/>
        <v>1.0963476109110182E-2</v>
      </c>
    </row>
    <row r="20" spans="1:8" x14ac:dyDescent="0.3">
      <c r="A20" s="18" t="s">
        <v>46</v>
      </c>
    </row>
    <row r="21" spans="1:8" ht="19.5" x14ac:dyDescent="0.3">
      <c r="A21" s="17" t="s">
        <v>37</v>
      </c>
      <c r="B21" s="17"/>
      <c r="G21" s="21"/>
    </row>
    <row r="22" spans="1:8" ht="19.5" x14ac:dyDescent="0.3">
      <c r="A22" s="18" t="s">
        <v>38</v>
      </c>
    </row>
    <row r="23" spans="1:8" ht="19.5" x14ac:dyDescent="0.3">
      <c r="A23" s="18" t="s">
        <v>39</v>
      </c>
      <c r="B23" s="23"/>
      <c r="C23" s="21"/>
      <c r="D23" s="21"/>
      <c r="E23" s="22"/>
      <c r="F23" s="22"/>
    </row>
    <row r="24" spans="1:8" ht="19.5" x14ac:dyDescent="0.3">
      <c r="A24" s="18" t="s">
        <v>40</v>
      </c>
      <c r="B24" s="24"/>
      <c r="C24" s="22"/>
      <c r="D24" s="22"/>
      <c r="E24" s="22"/>
      <c r="F24" s="22"/>
    </row>
  </sheetData>
  <phoneticPr fontId="3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https://www.oregon.gov/oha/HSD/Medicaid-Policy/QuarterlyAnnualReports/Annual-Enrollment-SFY20.xlsx</Url>
      <Description>Attachment B - Annual Enrollment Report, SFY 2020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41CE3BA0-D813-4C98-BC42-F2B4068B47AE}"/>
</file>

<file path=customXml/itemProps2.xml><?xml version="1.0" encoding="utf-8"?>
<ds:datastoreItem xmlns:ds="http://schemas.openxmlformats.org/officeDocument/2006/customXml" ds:itemID="{126CC89D-3AF6-430D-AD6D-7854DDF6645B}"/>
</file>

<file path=customXml/itemProps3.xml><?xml version="1.0" encoding="utf-8"?>
<ds:datastoreItem xmlns:ds="http://schemas.openxmlformats.org/officeDocument/2006/customXml" ds:itemID="{0A71D10F-6BA5-45A2-B17E-17BE6E5C0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EverEnrolled</vt:lpstr>
      <vt:lpstr>OHPEligibles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Annual Enrollment Report, SFY 2020</dc:title>
  <dc:creator>Department of Human Services</dc:creator>
  <cp:lastModifiedBy>Corbett Jonnaliz R</cp:lastModifiedBy>
  <cp:lastPrinted>2019-08-16T14:06:34Z</cp:lastPrinted>
  <dcterms:created xsi:type="dcterms:W3CDTF">2010-08-04T19:53:52Z</dcterms:created>
  <dcterms:modified xsi:type="dcterms:W3CDTF">2020-09-08T15:27:13Z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ae1f72d3-5367-4409-98bd-27ca16e357b6,6;</vt:lpwstr>
  </property>
</Properties>
</file>