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EARINGS\REPORTS and STATS\QUARTERLY REPORTS\"/>
    </mc:Choice>
  </mc:AlternateContent>
  <xr:revisionPtr revIDLastSave="0" documentId="13_ncr:1_{AB483644-8F28-4673-BABF-54BFD8F47B0A}" xr6:coauthVersionLast="45" xr6:coauthVersionMax="45" xr10:uidLastSave="{00000000-0000-0000-0000-000000000000}"/>
  <bookViews>
    <workbookView xWindow="1125" yWindow="1125" windowWidth="18000" windowHeight="9360" activeTab="1" xr2:uid="{5EA9A907-8D04-46C1-91B5-135B4C34B23F}"/>
  </bookViews>
  <sheets>
    <sheet name="Hearings Processed 19-20" sheetId="1" r:id="rId1"/>
    <sheet name="Hearings Received 19-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2" l="1"/>
  <c r="E31" i="2"/>
  <c r="D31" i="2"/>
  <c r="C31" i="2"/>
  <c r="B31" i="2"/>
  <c r="G31" i="2"/>
  <c r="F28" i="2"/>
  <c r="F26" i="2"/>
  <c r="F25" i="2"/>
  <c r="H25" i="2" s="1"/>
  <c r="F24" i="2"/>
  <c r="H24" i="2" s="1"/>
  <c r="F23" i="2"/>
  <c r="F22" i="2"/>
  <c r="H22" i="2" s="1"/>
  <c r="F20" i="2"/>
  <c r="F19" i="2"/>
  <c r="F18" i="2"/>
  <c r="H18" i="2" s="1"/>
  <c r="F17" i="2"/>
  <c r="H17" i="2" s="1"/>
  <c r="F16" i="2"/>
  <c r="F13" i="2"/>
  <c r="F12" i="2"/>
  <c r="H12" i="2" s="1"/>
  <c r="H11" i="2"/>
  <c r="H10" i="2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E31" i="1"/>
  <c r="D31" i="1"/>
  <c r="C31" i="1"/>
  <c r="B31" i="1"/>
  <c r="F30" i="1"/>
  <c r="F29" i="1"/>
  <c r="F28" i="1"/>
  <c r="F27" i="1"/>
  <c r="F26" i="1"/>
  <c r="F25" i="1"/>
  <c r="F24" i="1"/>
  <c r="F23" i="1"/>
  <c r="F22" i="1"/>
  <c r="E19" i="1"/>
  <c r="D19" i="1"/>
  <c r="C19" i="1"/>
  <c r="B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H13" i="2" l="1"/>
  <c r="H23" i="2"/>
  <c r="H26" i="2"/>
  <c r="H20" i="2"/>
  <c r="H28" i="2"/>
  <c r="F31" i="2"/>
  <c r="H31" i="2" s="1"/>
  <c r="F31" i="1"/>
  <c r="F19" i="1"/>
</calcChain>
</file>

<file path=xl/sharedStrings.xml><?xml version="1.0" encoding="utf-8"?>
<sst xmlns="http://schemas.openxmlformats.org/spreadsheetml/2006/main" count="74" uniqueCount="70">
  <si>
    <t>Hearings Processed</t>
  </si>
  <si>
    <t>Issues</t>
  </si>
  <si>
    <t>Jul - Sept 2019</t>
  </si>
  <si>
    <t>Oct - Dec 2019</t>
  </si>
  <si>
    <t>Jan - Mar 2020</t>
  </si>
  <si>
    <t>Apr - Jul 2020</t>
  </si>
  <si>
    <t>Year End Totals</t>
  </si>
  <si>
    <t>Ambulance Denial</t>
  </si>
  <si>
    <t>Billing Issue</t>
  </si>
  <si>
    <t>Dental Denial</t>
  </si>
  <si>
    <t>Disenrollment</t>
  </si>
  <si>
    <t>DME Denial</t>
  </si>
  <si>
    <t>ER Denial</t>
  </si>
  <si>
    <t>Hearing Denial</t>
  </si>
  <si>
    <t>Mental Health</t>
  </si>
  <si>
    <t>Misc.</t>
  </si>
  <si>
    <t>Referral Denial</t>
  </si>
  <si>
    <t>Rx Denial</t>
  </si>
  <si>
    <t>Surgery Denial</t>
  </si>
  <si>
    <t>Therapy Denial</t>
  </si>
  <si>
    <t>Transplant Denial</t>
  </si>
  <si>
    <t>Transportation</t>
  </si>
  <si>
    <t>Vision Denial</t>
  </si>
  <si>
    <t>Totals</t>
  </si>
  <si>
    <t>Outcome - Resolution</t>
  </si>
  <si>
    <t>July - Sep, 2019</t>
  </si>
  <si>
    <t>Oct - Dec, 2019</t>
  </si>
  <si>
    <t>Jan - Mar, 2020</t>
  </si>
  <si>
    <t>Apr - Jun, 2020</t>
  </si>
  <si>
    <t>Decision overturned after second review</t>
  </si>
  <si>
    <t>Client withdrew request after pre-hearing conference</t>
  </si>
  <si>
    <t>Dismissed by OHA as not hearable</t>
  </si>
  <si>
    <t>Decision affirmed*</t>
  </si>
  <si>
    <t>Client failed to appear*</t>
  </si>
  <si>
    <t>Dismissed as non-timely</t>
  </si>
  <si>
    <t>Dismissed because of non-jurisdiction</t>
  </si>
  <si>
    <t>Decision reversed*</t>
  </si>
  <si>
    <t>Set Aside</t>
  </si>
  <si>
    <t>Hearing Requests Received Fiscal Year</t>
  </si>
  <si>
    <t>Total Hearing Requests Received by Quarter</t>
  </si>
  <si>
    <t>PlanName</t>
  </si>
  <si>
    <t>Year End Total</t>
  </si>
  <si>
    <t>Avg. Plan Enrollment</t>
  </si>
  <si>
    <t>Per 1000 Members</t>
  </si>
  <si>
    <t>ADVANCED HEALTH</t>
  </si>
  <si>
    <t>ALLCARE HEALTH PLAN, INC.</t>
  </si>
  <si>
    <t>CASCADE HEALTH ALLIANCE</t>
  </si>
  <si>
    <t>COLUMBIA PACIFIC CCO, LLC</t>
  </si>
  <si>
    <t>EASTERN OREGON CCO, LLC</t>
  </si>
  <si>
    <t xml:space="preserve">INTERCOMMUNITY HEALTH NETWORK                     </t>
  </si>
  <si>
    <t>JACKSON CARE CONNECT</t>
  </si>
  <si>
    <t>PACIFICSOURCE COMM. SOLUTIONS - Gorge</t>
  </si>
  <si>
    <t>PRIMARYHEALTH JOSEPHINE CO CCO</t>
  </si>
  <si>
    <t>TRILLIUM COMM. HEALTH PLAN</t>
  </si>
  <si>
    <t>UMPQUA HEALTH ALLIANCE, DCIPA</t>
  </si>
  <si>
    <t>WILLAMETTE VALLEY COMM. HEALTH</t>
  </si>
  <si>
    <t>YAMHILL CO CARE ORGANIZATION</t>
  </si>
  <si>
    <t xml:space="preserve">ADVANTAGE DENTAL                                  </t>
  </si>
  <si>
    <t xml:space="preserve">CAPITOL DENTAL CARE INC                           </t>
  </si>
  <si>
    <t xml:space="preserve">FAMILY DENTAL CARE                                </t>
  </si>
  <si>
    <t xml:space="preserve">MANAGED DENTAL CARE OF OR                         </t>
  </si>
  <si>
    <t xml:space="preserve">ODS COMMUNITY HEALTH INC                          </t>
  </si>
  <si>
    <t>FFS</t>
  </si>
  <si>
    <t>Total</t>
  </si>
  <si>
    <t>Apr - Jun 2020</t>
  </si>
  <si>
    <t>Jul - Sep 2019</t>
  </si>
  <si>
    <t>HEALTH SHARE of Oregon</t>
  </si>
  <si>
    <t>PACIFICSOURCE COMM. SOULUTIONS-LANE</t>
  </si>
  <si>
    <t>PACIFICSOURCE COMM. SOLUTIONS - MP</t>
  </si>
  <si>
    <t>PACIFICSOURCE COMM. SOLUTIONS -CG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</si>
</sst>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2" fontId="2" fillId="0" borderId="0" xfId="0" applyNumberFormat="1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left" wrapText="1"/>
    </xf>
    <xf numFmtId="3" fontId="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2" fontId="1" fillId="0" borderId="1" xfId="0" applyNumberFormat="1" applyFont="1" applyBorder="1"/>
    <xf numFmtId="3" fontId="0" fillId="0" borderId="0" xfId="0" applyNumberFormat="1"/>
    <xf numFmtId="1" fontId="0" fillId="0" borderId="0" xfId="0" applyNumberFormat="1"/>
    <xf numFmtId="0" fontId="4" fillId="0" borderId="1" xfId="2" applyFont="1" applyBorder="1" applyAlignment="1">
      <alignment horizontal="left" wrapText="1"/>
    </xf>
    <xf numFmtId="1" fontId="3" fillId="0" borderId="0" xfId="1" applyNumberFormat="1" applyAlignment="1">
      <alignment horizontal="right" wrapText="1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_Total Outcomes" xfId="2" xr:uid="{A28A6A57-8BA7-4FB6-884D-BAC1DD1BAC32}"/>
    <cellStyle name="Normal_Total Requests Received" xfId="1" xr:uid="{85BEE093-E646-4F14-8361-FD68C809D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DD41-9B74-4196-AD90-A63585923684}">
  <dimension ref="A1:F31"/>
  <sheetViews>
    <sheetView workbookViewId="0">
      <selection activeCell="E30" sqref="E30"/>
    </sheetView>
  </sheetViews>
  <sheetFormatPr defaultRowHeight="15" x14ac:dyDescent="0.25"/>
  <cols>
    <col min="1" max="1" width="51" bestFit="1" customWidth="1"/>
    <col min="2" max="2" width="12.140625" customWidth="1"/>
    <col min="3" max="3" width="13.42578125" customWidth="1"/>
    <col min="4" max="5" width="13" customWidth="1"/>
    <col min="6" max="6" width="13.140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ht="45" x14ac:dyDescent="0.25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x14ac:dyDescent="0.25">
      <c r="A3" s="5" t="s">
        <v>7</v>
      </c>
      <c r="B3" s="2">
        <v>0</v>
      </c>
      <c r="C3" s="2">
        <v>0</v>
      </c>
      <c r="D3" s="2">
        <v>0</v>
      </c>
      <c r="E3" s="2">
        <v>0</v>
      </c>
      <c r="F3" s="6">
        <f>SUM(B3:E3)</f>
        <v>0</v>
      </c>
    </row>
    <row r="4" spans="1:6" x14ac:dyDescent="0.25">
      <c r="A4" s="5" t="s">
        <v>8</v>
      </c>
      <c r="B4" s="2">
        <v>56</v>
      </c>
      <c r="C4" s="2">
        <v>48</v>
      </c>
      <c r="D4" s="2">
        <v>108</v>
      </c>
      <c r="E4" s="2">
        <v>231</v>
      </c>
      <c r="F4" s="6">
        <f t="shared" ref="F4:F18" si="0">SUM(B4:E4)</f>
        <v>443</v>
      </c>
    </row>
    <row r="5" spans="1:6" x14ac:dyDescent="0.25">
      <c r="A5" s="5" t="s">
        <v>9</v>
      </c>
      <c r="B5" s="2">
        <v>44</v>
      </c>
      <c r="C5" s="2">
        <v>38</v>
      </c>
      <c r="D5" s="2">
        <v>21</v>
      </c>
      <c r="E5" s="2">
        <v>18</v>
      </c>
      <c r="F5" s="6">
        <f t="shared" si="0"/>
        <v>121</v>
      </c>
    </row>
    <row r="6" spans="1:6" x14ac:dyDescent="0.25">
      <c r="A6" s="5" t="s">
        <v>10</v>
      </c>
      <c r="B6" s="2">
        <v>3</v>
      </c>
      <c r="C6" s="2">
        <v>2</v>
      </c>
      <c r="D6" s="2">
        <v>3</v>
      </c>
      <c r="E6" s="2">
        <v>8</v>
      </c>
      <c r="F6" s="6">
        <f t="shared" si="0"/>
        <v>16</v>
      </c>
    </row>
    <row r="7" spans="1:6" x14ac:dyDescent="0.25">
      <c r="A7" s="5" t="s">
        <v>11</v>
      </c>
      <c r="B7" s="2">
        <v>30</v>
      </c>
      <c r="C7" s="2">
        <v>22</v>
      </c>
      <c r="D7" s="2">
        <v>24</v>
      </c>
      <c r="E7" s="2">
        <v>32</v>
      </c>
      <c r="F7" s="6">
        <f t="shared" si="0"/>
        <v>108</v>
      </c>
    </row>
    <row r="8" spans="1:6" x14ac:dyDescent="0.25">
      <c r="A8" s="5" t="s">
        <v>12</v>
      </c>
      <c r="B8" s="2">
        <v>0</v>
      </c>
      <c r="C8" s="2">
        <v>0</v>
      </c>
      <c r="D8" s="2">
        <v>0</v>
      </c>
      <c r="E8" s="2">
        <v>0</v>
      </c>
      <c r="F8" s="6">
        <f t="shared" si="0"/>
        <v>0</v>
      </c>
    </row>
    <row r="9" spans="1:6" x14ac:dyDescent="0.25">
      <c r="A9" s="5" t="s">
        <v>13</v>
      </c>
      <c r="B9" s="2">
        <v>0</v>
      </c>
      <c r="C9" s="2">
        <v>2</v>
      </c>
      <c r="D9" s="2">
        <v>0</v>
      </c>
      <c r="E9" s="2">
        <v>2</v>
      </c>
      <c r="F9" s="6">
        <f t="shared" si="0"/>
        <v>4</v>
      </c>
    </row>
    <row r="10" spans="1:6" x14ac:dyDescent="0.25">
      <c r="A10" s="5" t="s">
        <v>14</v>
      </c>
      <c r="B10" s="2">
        <v>10</v>
      </c>
      <c r="C10" s="2">
        <v>6</v>
      </c>
      <c r="D10" s="2">
        <v>3</v>
      </c>
      <c r="E10" s="2">
        <v>1</v>
      </c>
      <c r="F10" s="6">
        <f t="shared" si="0"/>
        <v>20</v>
      </c>
    </row>
    <row r="11" spans="1:6" x14ac:dyDescent="0.25">
      <c r="A11" s="5" t="s">
        <v>15</v>
      </c>
      <c r="B11" s="2">
        <v>7</v>
      </c>
      <c r="C11" s="2">
        <v>3</v>
      </c>
      <c r="D11" s="2">
        <v>5</v>
      </c>
      <c r="E11" s="2">
        <v>2</v>
      </c>
      <c r="F11" s="6">
        <f t="shared" si="0"/>
        <v>17</v>
      </c>
    </row>
    <row r="12" spans="1:6" x14ac:dyDescent="0.25">
      <c r="A12" s="5" t="s">
        <v>16</v>
      </c>
      <c r="B12" s="2">
        <v>65</v>
      </c>
      <c r="C12" s="2">
        <v>57</v>
      </c>
      <c r="D12" s="2">
        <v>33</v>
      </c>
      <c r="E12" s="2">
        <v>63</v>
      </c>
      <c r="F12" s="6">
        <f t="shared" si="0"/>
        <v>218</v>
      </c>
    </row>
    <row r="13" spans="1:6" x14ac:dyDescent="0.25">
      <c r="A13" s="5" t="s">
        <v>17</v>
      </c>
      <c r="B13" s="2">
        <v>41</v>
      </c>
      <c r="C13" s="2">
        <v>44</v>
      </c>
      <c r="D13" s="2">
        <v>33</v>
      </c>
      <c r="E13" s="2">
        <v>59</v>
      </c>
      <c r="F13" s="6">
        <f t="shared" si="0"/>
        <v>177</v>
      </c>
    </row>
    <row r="14" spans="1:6" x14ac:dyDescent="0.25">
      <c r="A14" s="5" t="s">
        <v>18</v>
      </c>
      <c r="B14" s="2">
        <v>87</v>
      </c>
      <c r="C14" s="2">
        <v>89</v>
      </c>
      <c r="D14" s="2">
        <v>47</v>
      </c>
      <c r="E14" s="2">
        <v>76</v>
      </c>
      <c r="F14" s="6">
        <f t="shared" si="0"/>
        <v>299</v>
      </c>
    </row>
    <row r="15" spans="1:6" x14ac:dyDescent="0.25">
      <c r="A15" s="5" t="s">
        <v>19</v>
      </c>
      <c r="B15" s="2">
        <v>37</v>
      </c>
      <c r="C15" s="2">
        <v>28</v>
      </c>
      <c r="D15" s="2">
        <v>12</v>
      </c>
      <c r="E15" s="2">
        <v>17</v>
      </c>
      <c r="F15" s="6">
        <f t="shared" si="0"/>
        <v>94</v>
      </c>
    </row>
    <row r="16" spans="1:6" x14ac:dyDescent="0.25">
      <c r="A16" s="5" t="s">
        <v>20</v>
      </c>
      <c r="B16" s="2">
        <v>1</v>
      </c>
      <c r="C16" s="2">
        <v>2</v>
      </c>
      <c r="D16" s="2">
        <v>0</v>
      </c>
      <c r="E16" s="2">
        <v>2</v>
      </c>
      <c r="F16" s="6">
        <f t="shared" si="0"/>
        <v>5</v>
      </c>
    </row>
    <row r="17" spans="1:6" x14ac:dyDescent="0.25">
      <c r="A17" s="5" t="s">
        <v>21</v>
      </c>
      <c r="B17" s="2">
        <v>15</v>
      </c>
      <c r="C17" s="2">
        <v>7</v>
      </c>
      <c r="D17" s="2">
        <v>16</v>
      </c>
      <c r="E17" s="2">
        <v>9</v>
      </c>
      <c r="F17" s="6">
        <f t="shared" si="0"/>
        <v>47</v>
      </c>
    </row>
    <row r="18" spans="1:6" x14ac:dyDescent="0.25">
      <c r="A18" s="5" t="s">
        <v>22</v>
      </c>
      <c r="B18" s="2">
        <v>2</v>
      </c>
      <c r="C18" s="2">
        <v>0</v>
      </c>
      <c r="D18" s="2">
        <v>3</v>
      </c>
      <c r="E18" s="2">
        <v>3</v>
      </c>
      <c r="F18" s="6">
        <f t="shared" si="0"/>
        <v>8</v>
      </c>
    </row>
    <row r="19" spans="1:6" x14ac:dyDescent="0.25">
      <c r="A19" s="1" t="s">
        <v>23</v>
      </c>
      <c r="B19" s="6">
        <f>SUM(B3:B18)</f>
        <v>398</v>
      </c>
      <c r="C19" s="6">
        <f t="shared" ref="C19:E19" si="1">SUM(C3:C18)</f>
        <v>348</v>
      </c>
      <c r="D19" s="6">
        <f t="shared" si="1"/>
        <v>308</v>
      </c>
      <c r="E19" s="6">
        <f t="shared" si="1"/>
        <v>523</v>
      </c>
      <c r="F19" s="7">
        <f>SUM(B19:E19)</f>
        <v>1577</v>
      </c>
    </row>
    <row r="20" spans="1:6" x14ac:dyDescent="0.25">
      <c r="A20" s="5"/>
      <c r="B20" s="2"/>
      <c r="C20" s="2"/>
      <c r="D20" s="2"/>
      <c r="E20" s="2"/>
      <c r="F20" s="2"/>
    </row>
    <row r="21" spans="1:6" ht="45" x14ac:dyDescent="0.25">
      <c r="A21" s="1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4" t="s">
        <v>6</v>
      </c>
    </row>
    <row r="22" spans="1:6" x14ac:dyDescent="0.25">
      <c r="A22" s="5" t="s">
        <v>29</v>
      </c>
      <c r="B22" s="2">
        <v>20</v>
      </c>
      <c r="C22" s="2">
        <v>21</v>
      </c>
      <c r="D22" s="2">
        <v>18</v>
      </c>
      <c r="E22" s="2">
        <v>23</v>
      </c>
      <c r="F22" s="6">
        <f>SUM(B22:E22)</f>
        <v>82</v>
      </c>
    </row>
    <row r="23" spans="1:6" x14ac:dyDescent="0.25">
      <c r="A23" s="5" t="s">
        <v>30</v>
      </c>
      <c r="B23" s="2">
        <v>48</v>
      </c>
      <c r="C23" s="2">
        <v>45</v>
      </c>
      <c r="D23" s="2">
        <v>23</v>
      </c>
      <c r="E23" s="2">
        <v>54</v>
      </c>
      <c r="F23" s="6">
        <f t="shared" ref="F23:F31" si="2">SUM(B23:E23)</f>
        <v>170</v>
      </c>
    </row>
    <row r="24" spans="1:6" x14ac:dyDescent="0.25">
      <c r="A24" s="5" t="s">
        <v>31</v>
      </c>
      <c r="B24" s="2">
        <v>269</v>
      </c>
      <c r="C24" s="2">
        <v>291</v>
      </c>
      <c r="D24" s="2">
        <v>237</v>
      </c>
      <c r="E24" s="2">
        <v>392</v>
      </c>
      <c r="F24" s="6">
        <f t="shared" si="2"/>
        <v>1189</v>
      </c>
    </row>
    <row r="25" spans="1:6" x14ac:dyDescent="0.25">
      <c r="A25" s="5" t="s">
        <v>32</v>
      </c>
      <c r="B25" s="2">
        <v>40</v>
      </c>
      <c r="C25" s="2">
        <v>41</v>
      </c>
      <c r="D25" s="2">
        <v>16</v>
      </c>
      <c r="E25" s="2">
        <v>16</v>
      </c>
      <c r="F25" s="6">
        <f t="shared" si="2"/>
        <v>113</v>
      </c>
    </row>
    <row r="26" spans="1:6" x14ac:dyDescent="0.25">
      <c r="A26" s="5" t="s">
        <v>33</v>
      </c>
      <c r="B26" s="2">
        <v>15</v>
      </c>
      <c r="C26" s="2">
        <v>18</v>
      </c>
      <c r="D26" s="2">
        <v>7</v>
      </c>
      <c r="E26" s="2">
        <v>12</v>
      </c>
      <c r="F26" s="6">
        <f t="shared" si="2"/>
        <v>52</v>
      </c>
    </row>
    <row r="27" spans="1:6" x14ac:dyDescent="0.25">
      <c r="A27" s="5" t="s">
        <v>34</v>
      </c>
      <c r="B27" s="2">
        <v>2</v>
      </c>
      <c r="C27" s="2">
        <v>1</v>
      </c>
      <c r="D27" s="2">
        <v>4</v>
      </c>
      <c r="E27" s="2">
        <v>0</v>
      </c>
      <c r="F27" s="6">
        <f t="shared" si="2"/>
        <v>7</v>
      </c>
    </row>
    <row r="28" spans="1:6" x14ac:dyDescent="0.25">
      <c r="A28" s="5" t="s">
        <v>35</v>
      </c>
      <c r="B28" s="2">
        <v>0</v>
      </c>
      <c r="C28" s="2">
        <v>0</v>
      </c>
      <c r="D28" s="2">
        <v>0</v>
      </c>
      <c r="E28" s="2">
        <v>0</v>
      </c>
      <c r="F28" s="6">
        <f t="shared" si="2"/>
        <v>0</v>
      </c>
    </row>
    <row r="29" spans="1:6" x14ac:dyDescent="0.25">
      <c r="A29" s="5" t="s">
        <v>36</v>
      </c>
      <c r="B29" s="2">
        <v>0</v>
      </c>
      <c r="C29" s="2">
        <v>0</v>
      </c>
      <c r="D29" s="2">
        <v>1</v>
      </c>
      <c r="E29" s="2">
        <v>1</v>
      </c>
      <c r="F29" s="6">
        <f t="shared" si="2"/>
        <v>2</v>
      </c>
    </row>
    <row r="30" spans="1:6" x14ac:dyDescent="0.25">
      <c r="A30" s="5" t="s">
        <v>37</v>
      </c>
      <c r="B30" s="2">
        <v>1</v>
      </c>
      <c r="C30" s="2">
        <v>0</v>
      </c>
      <c r="D30" s="2">
        <v>1</v>
      </c>
      <c r="E30" s="2">
        <v>1</v>
      </c>
      <c r="F30" s="6">
        <f t="shared" si="2"/>
        <v>3</v>
      </c>
    </row>
    <row r="31" spans="1:6" x14ac:dyDescent="0.25">
      <c r="A31" s="1" t="s">
        <v>23</v>
      </c>
      <c r="B31" s="6">
        <f>SUM(B22:B30)</f>
        <v>395</v>
      </c>
      <c r="C31" s="6">
        <f t="shared" ref="C31:E31" si="3">SUM(C22:C30)</f>
        <v>417</v>
      </c>
      <c r="D31" s="6">
        <f t="shared" si="3"/>
        <v>307</v>
      </c>
      <c r="E31" s="6">
        <f t="shared" si="3"/>
        <v>499</v>
      </c>
      <c r="F31" s="7">
        <f t="shared" si="2"/>
        <v>1618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2781-053E-48AE-A135-2FED99708460}">
  <dimension ref="A1:O31"/>
  <sheetViews>
    <sheetView tabSelected="1" workbookViewId="0">
      <selection activeCell="M28" sqref="M28"/>
    </sheetView>
  </sheetViews>
  <sheetFormatPr defaultRowHeight="15" x14ac:dyDescent="0.25"/>
  <cols>
    <col min="1" max="1" width="46.140625" customWidth="1"/>
    <col min="2" max="2" width="13.5703125" customWidth="1"/>
    <col min="3" max="3" width="13.140625" customWidth="1"/>
    <col min="4" max="4" width="13" customWidth="1"/>
    <col min="5" max="5" width="13.7109375" customWidth="1"/>
    <col min="6" max="6" width="14.42578125" customWidth="1"/>
    <col min="7" max="7" width="13.7109375" customWidth="1"/>
    <col min="8" max="8" width="14.42578125" customWidth="1"/>
    <col min="12" max="13" width="12.85546875" customWidth="1"/>
    <col min="14" max="14" width="13" customWidth="1"/>
    <col min="15" max="15" width="13.42578125" customWidth="1"/>
  </cols>
  <sheetData>
    <row r="1" spans="1:15" x14ac:dyDescent="0.25">
      <c r="A1" s="1" t="s">
        <v>38</v>
      </c>
      <c r="B1" s="2"/>
      <c r="C1" s="2"/>
      <c r="D1" s="2"/>
      <c r="E1" s="2"/>
      <c r="F1" s="2"/>
      <c r="G1" s="8"/>
      <c r="H1" s="9"/>
    </row>
    <row r="2" spans="1:15" x14ac:dyDescent="0.25">
      <c r="A2" s="5"/>
      <c r="B2" s="29" t="s">
        <v>39</v>
      </c>
      <c r="C2" s="29"/>
      <c r="D2" s="29"/>
      <c r="E2" s="29"/>
      <c r="F2" s="2"/>
      <c r="G2" s="8"/>
      <c r="H2" s="9"/>
      <c r="L2" s="30"/>
      <c r="M2" s="30"/>
      <c r="N2" s="30"/>
      <c r="O2" s="30"/>
    </row>
    <row r="3" spans="1:15" ht="28.5" customHeight="1" x14ac:dyDescent="0.25">
      <c r="A3" s="10" t="s">
        <v>40</v>
      </c>
      <c r="B3" s="11" t="s">
        <v>65</v>
      </c>
      <c r="C3" s="11" t="s">
        <v>3</v>
      </c>
      <c r="D3" s="11" t="s">
        <v>4</v>
      </c>
      <c r="E3" s="11" t="s">
        <v>64</v>
      </c>
      <c r="F3" s="12" t="s">
        <v>41</v>
      </c>
      <c r="G3" s="13" t="s">
        <v>42</v>
      </c>
      <c r="H3" s="14" t="s">
        <v>43</v>
      </c>
      <c r="L3" s="28"/>
      <c r="M3" s="28"/>
      <c r="N3" s="28"/>
      <c r="O3" s="28"/>
    </row>
    <row r="4" spans="1:15" ht="15" customHeight="1" x14ac:dyDescent="0.25">
      <c r="A4" s="15" t="s">
        <v>44</v>
      </c>
      <c r="B4" s="16">
        <v>12</v>
      </c>
      <c r="C4" s="17">
        <v>18</v>
      </c>
      <c r="D4" s="17">
        <v>17</v>
      </c>
      <c r="E4" s="17">
        <v>15</v>
      </c>
      <c r="F4" s="18">
        <f>SUM(B4:E4)</f>
        <v>62</v>
      </c>
      <c r="G4" s="19">
        <v>22715</v>
      </c>
      <c r="H4" s="20">
        <f t="shared" ref="H4:H28" si="0">SUM(F4/G4*1000)</f>
        <v>2.729473915914594</v>
      </c>
      <c r="K4" s="21"/>
      <c r="L4" s="22"/>
      <c r="M4" s="22"/>
      <c r="N4" s="22"/>
      <c r="O4" s="22"/>
    </row>
    <row r="5" spans="1:15" ht="15" customHeight="1" x14ac:dyDescent="0.25">
      <c r="A5" s="15" t="s">
        <v>45</v>
      </c>
      <c r="B5" s="16">
        <v>10</v>
      </c>
      <c r="C5" s="17">
        <v>17</v>
      </c>
      <c r="D5" s="17">
        <v>16</v>
      </c>
      <c r="E5" s="17">
        <v>11</v>
      </c>
      <c r="F5" s="18">
        <f>SUM(B5:E5)</f>
        <v>54</v>
      </c>
      <c r="G5" s="19">
        <v>50644</v>
      </c>
      <c r="H5" s="20">
        <f t="shared" si="0"/>
        <v>1.066266487639207</v>
      </c>
      <c r="K5" s="21"/>
      <c r="L5" s="22"/>
      <c r="M5" s="22"/>
      <c r="N5" s="22"/>
      <c r="O5" s="22"/>
    </row>
    <row r="6" spans="1:15" ht="15" customHeight="1" x14ac:dyDescent="0.25">
      <c r="A6" s="15" t="s">
        <v>46</v>
      </c>
      <c r="B6" s="16">
        <v>4</v>
      </c>
      <c r="C6" s="17">
        <v>3</v>
      </c>
      <c r="D6" s="17">
        <v>4</v>
      </c>
      <c r="E6" s="17">
        <v>5</v>
      </c>
      <c r="F6" s="18">
        <f t="shared" ref="F6:F31" si="1">SUM(B6:E6)</f>
        <v>16</v>
      </c>
      <c r="G6" s="19">
        <v>20983</v>
      </c>
      <c r="H6" s="20">
        <f t="shared" si="0"/>
        <v>0.76252204165276649</v>
      </c>
      <c r="K6" s="21"/>
      <c r="L6" s="22"/>
      <c r="M6" s="22"/>
      <c r="N6" s="22"/>
      <c r="O6" s="22"/>
    </row>
    <row r="7" spans="1:15" ht="15" customHeight="1" x14ac:dyDescent="0.25">
      <c r="A7" s="15" t="s">
        <v>47</v>
      </c>
      <c r="B7" s="16">
        <v>8</v>
      </c>
      <c r="C7" s="17">
        <v>11</v>
      </c>
      <c r="D7" s="17">
        <v>5</v>
      </c>
      <c r="E7" s="17">
        <v>8</v>
      </c>
      <c r="F7" s="18">
        <f t="shared" si="1"/>
        <v>32</v>
      </c>
      <c r="G7" s="19">
        <v>28793</v>
      </c>
      <c r="H7" s="20">
        <f t="shared" si="0"/>
        <v>1.1113812384954675</v>
      </c>
      <c r="K7" s="21"/>
      <c r="L7" s="22"/>
      <c r="M7" s="22"/>
      <c r="N7" s="22"/>
      <c r="O7" s="22"/>
    </row>
    <row r="8" spans="1:15" ht="15" customHeight="1" x14ac:dyDescent="0.25">
      <c r="A8" s="15" t="s">
        <v>48</v>
      </c>
      <c r="B8" s="16">
        <v>6</v>
      </c>
      <c r="C8" s="17">
        <v>9</v>
      </c>
      <c r="D8" s="17">
        <v>5</v>
      </c>
      <c r="E8" s="17">
        <v>4</v>
      </c>
      <c r="F8" s="18">
        <f t="shared" si="1"/>
        <v>24</v>
      </c>
      <c r="G8" s="19">
        <v>57233</v>
      </c>
      <c r="H8" s="20">
        <f t="shared" si="0"/>
        <v>0.41933849352646202</v>
      </c>
      <c r="K8" s="21"/>
      <c r="L8" s="22"/>
      <c r="M8" s="22"/>
      <c r="N8" s="22"/>
      <c r="O8" s="22"/>
    </row>
    <row r="9" spans="1:15" ht="15" customHeight="1" x14ac:dyDescent="0.25">
      <c r="A9" s="15" t="s">
        <v>66</v>
      </c>
      <c r="B9" s="16">
        <v>96</v>
      </c>
      <c r="C9" s="17">
        <v>97</v>
      </c>
      <c r="D9" s="17">
        <v>54</v>
      </c>
      <c r="E9" s="17">
        <v>54</v>
      </c>
      <c r="F9" s="18">
        <f t="shared" si="1"/>
        <v>301</v>
      </c>
      <c r="G9" s="19">
        <v>364407</v>
      </c>
      <c r="H9" s="20">
        <f t="shared" si="0"/>
        <v>0.82599950055844151</v>
      </c>
      <c r="K9" s="21"/>
      <c r="L9" s="22"/>
      <c r="M9" s="22"/>
      <c r="N9" s="22"/>
      <c r="O9" s="22"/>
    </row>
    <row r="10" spans="1:15" ht="15" customHeight="1" x14ac:dyDescent="0.25">
      <c r="A10" s="15" t="s">
        <v>49</v>
      </c>
      <c r="B10" s="16">
        <v>3</v>
      </c>
      <c r="C10" s="17">
        <v>8</v>
      </c>
      <c r="D10" s="17">
        <v>4</v>
      </c>
      <c r="E10" s="17">
        <v>3</v>
      </c>
      <c r="F10" s="18">
        <v>18</v>
      </c>
      <c r="G10" s="19">
        <v>63239</v>
      </c>
      <c r="H10" s="20">
        <f t="shared" si="0"/>
        <v>0.28463448188617785</v>
      </c>
      <c r="K10" s="21"/>
      <c r="L10" s="22"/>
      <c r="M10" s="22"/>
      <c r="N10" s="22"/>
      <c r="O10" s="22"/>
    </row>
    <row r="11" spans="1:15" ht="15" customHeight="1" x14ac:dyDescent="0.25">
      <c r="A11" s="23" t="s">
        <v>50</v>
      </c>
      <c r="B11" s="16">
        <v>8</v>
      </c>
      <c r="C11" s="17">
        <v>12</v>
      </c>
      <c r="D11" s="17">
        <v>17</v>
      </c>
      <c r="E11" s="17">
        <v>15</v>
      </c>
      <c r="F11" s="18">
        <v>52</v>
      </c>
      <c r="G11" s="19">
        <v>52368</v>
      </c>
      <c r="H11" s="20">
        <f t="shared" si="0"/>
        <v>0.99297280782157049</v>
      </c>
      <c r="K11" s="21"/>
      <c r="L11" s="22"/>
      <c r="M11" s="22"/>
      <c r="N11" s="22"/>
      <c r="O11" s="22"/>
    </row>
    <row r="12" spans="1:15" ht="17.25" customHeight="1" x14ac:dyDescent="0.25">
      <c r="A12" s="27" t="s">
        <v>51</v>
      </c>
      <c r="B12" s="16">
        <v>38</v>
      </c>
      <c r="C12" s="17">
        <v>49</v>
      </c>
      <c r="D12" s="17">
        <v>48</v>
      </c>
      <c r="E12" s="17">
        <v>42</v>
      </c>
      <c r="F12" s="18">
        <f t="shared" si="1"/>
        <v>177</v>
      </c>
      <c r="G12" s="19">
        <v>57206</v>
      </c>
      <c r="H12" s="20">
        <f t="shared" si="0"/>
        <v>3.0940810404503023</v>
      </c>
      <c r="K12" s="21"/>
      <c r="L12" s="22"/>
      <c r="M12" s="22"/>
      <c r="N12" s="22"/>
      <c r="O12" s="22"/>
    </row>
    <row r="13" spans="1:15" ht="15" customHeight="1" x14ac:dyDescent="0.25">
      <c r="A13" s="15" t="s">
        <v>69</v>
      </c>
      <c r="B13" s="16">
        <v>9</v>
      </c>
      <c r="C13" s="17">
        <v>9</v>
      </c>
      <c r="D13" s="17">
        <v>1</v>
      </c>
      <c r="E13" s="17">
        <v>14</v>
      </c>
      <c r="F13" s="18">
        <f t="shared" si="1"/>
        <v>33</v>
      </c>
      <c r="G13" s="19">
        <v>13584</v>
      </c>
      <c r="H13" s="20">
        <f t="shared" si="0"/>
        <v>2.4293286219081272</v>
      </c>
      <c r="K13" s="21"/>
      <c r="L13" s="22"/>
      <c r="M13" s="22"/>
      <c r="N13" s="22"/>
      <c r="O13" s="22"/>
    </row>
    <row r="14" spans="1:15" ht="15" customHeight="1" x14ac:dyDescent="0.25">
      <c r="A14" s="15" t="s">
        <v>67</v>
      </c>
      <c r="B14" s="16"/>
      <c r="C14" s="17"/>
      <c r="D14" s="17">
        <v>17</v>
      </c>
      <c r="E14" s="17">
        <v>58</v>
      </c>
      <c r="F14" s="18">
        <v>75</v>
      </c>
      <c r="G14" s="19">
        <v>66020</v>
      </c>
      <c r="H14" s="20">
        <v>1.1399999999999999</v>
      </c>
      <c r="K14" s="21"/>
      <c r="L14" s="22"/>
      <c r="M14" s="22"/>
      <c r="N14" s="22"/>
      <c r="O14" s="22"/>
    </row>
    <row r="15" spans="1:15" ht="15" customHeight="1" x14ac:dyDescent="0.25">
      <c r="A15" s="15" t="s">
        <v>68</v>
      </c>
      <c r="B15" s="16"/>
      <c r="C15" s="17"/>
      <c r="D15" s="17">
        <v>22</v>
      </c>
      <c r="E15" s="17">
        <v>44</v>
      </c>
      <c r="F15" s="18">
        <v>66</v>
      </c>
      <c r="G15" s="19">
        <v>112520</v>
      </c>
      <c r="H15" s="20">
        <v>0.59</v>
      </c>
      <c r="K15" s="21"/>
      <c r="L15" s="22"/>
      <c r="M15" s="22"/>
      <c r="N15" s="22"/>
      <c r="O15" s="22"/>
    </row>
    <row r="16" spans="1:15" ht="15" customHeight="1" x14ac:dyDescent="0.25">
      <c r="A16" s="15" t="s">
        <v>52</v>
      </c>
      <c r="B16" s="16">
        <v>7</v>
      </c>
      <c r="C16" s="17">
        <v>0</v>
      </c>
      <c r="D16" s="17"/>
      <c r="E16" s="17"/>
      <c r="F16" s="18">
        <f t="shared" si="1"/>
        <v>7</v>
      </c>
      <c r="G16" s="19"/>
      <c r="H16" s="20"/>
      <c r="K16" s="21"/>
      <c r="L16" s="22"/>
      <c r="M16" s="22"/>
      <c r="N16" s="22"/>
      <c r="O16" s="22"/>
    </row>
    <row r="17" spans="1:15" ht="15" customHeight="1" x14ac:dyDescent="0.25">
      <c r="A17" s="15" t="s">
        <v>53</v>
      </c>
      <c r="B17" s="16">
        <v>31</v>
      </c>
      <c r="C17" s="17">
        <v>36</v>
      </c>
      <c r="D17" s="17">
        <v>26</v>
      </c>
      <c r="E17" s="17">
        <v>25</v>
      </c>
      <c r="F17" s="18">
        <f t="shared" si="1"/>
        <v>118</v>
      </c>
      <c r="G17" s="19">
        <v>35295</v>
      </c>
      <c r="H17" s="20">
        <f t="shared" si="0"/>
        <v>3.3432497520895312</v>
      </c>
      <c r="K17" s="21"/>
      <c r="L17" s="22"/>
      <c r="M17" s="22"/>
      <c r="N17" s="22"/>
      <c r="O17" s="22"/>
    </row>
    <row r="18" spans="1:15" ht="15" customHeight="1" x14ac:dyDescent="0.25">
      <c r="A18" s="15" t="s">
        <v>54</v>
      </c>
      <c r="B18" s="16">
        <v>17</v>
      </c>
      <c r="C18" s="17">
        <v>1</v>
      </c>
      <c r="D18" s="17">
        <v>20</v>
      </c>
      <c r="E18" s="17">
        <v>55</v>
      </c>
      <c r="F18" s="18">
        <f t="shared" si="1"/>
        <v>93</v>
      </c>
      <c r="G18" s="19">
        <v>30449</v>
      </c>
      <c r="H18" s="20">
        <f t="shared" si="0"/>
        <v>3.0542874971263423</v>
      </c>
      <c r="K18" s="21"/>
      <c r="L18" s="22"/>
      <c r="M18" s="22"/>
      <c r="N18" s="22"/>
      <c r="O18" s="22"/>
    </row>
    <row r="19" spans="1:15" ht="15" customHeight="1" x14ac:dyDescent="0.25">
      <c r="A19" s="15" t="s">
        <v>55</v>
      </c>
      <c r="B19" s="16">
        <v>75</v>
      </c>
      <c r="C19" s="17">
        <v>36</v>
      </c>
      <c r="D19" s="17"/>
      <c r="E19" s="17"/>
      <c r="F19" s="18">
        <f t="shared" si="1"/>
        <v>111</v>
      </c>
      <c r="G19" s="19"/>
      <c r="H19" s="20"/>
      <c r="K19" s="21"/>
      <c r="L19" s="22"/>
      <c r="M19" s="22"/>
      <c r="N19" s="22"/>
      <c r="O19" s="22"/>
    </row>
    <row r="20" spans="1:15" ht="15" customHeight="1" x14ac:dyDescent="0.25">
      <c r="A20" s="15" t="s">
        <v>56</v>
      </c>
      <c r="B20" s="16">
        <v>10</v>
      </c>
      <c r="C20" s="17">
        <v>5</v>
      </c>
      <c r="D20" s="17">
        <v>14</v>
      </c>
      <c r="E20" s="17">
        <v>10</v>
      </c>
      <c r="F20" s="18">
        <f t="shared" si="1"/>
        <v>39</v>
      </c>
      <c r="G20" s="19">
        <v>29632</v>
      </c>
      <c r="H20" s="20">
        <f t="shared" si="0"/>
        <v>1.316144708423326</v>
      </c>
      <c r="K20" s="21"/>
      <c r="L20" s="22"/>
      <c r="M20" s="22"/>
      <c r="N20" s="22"/>
      <c r="O20" s="22"/>
    </row>
    <row r="21" spans="1:15" x14ac:dyDescent="0.25">
      <c r="A21" s="15"/>
      <c r="B21" s="16"/>
      <c r="C21" s="17"/>
      <c r="D21" s="17"/>
      <c r="E21" s="17"/>
      <c r="F21" s="18"/>
      <c r="G21" s="19"/>
      <c r="H21" s="20"/>
      <c r="K21" s="21"/>
      <c r="L21" s="24"/>
      <c r="M21" s="24"/>
      <c r="N21" s="24"/>
      <c r="O21" s="24"/>
    </row>
    <row r="22" spans="1:15" ht="15" customHeight="1" x14ac:dyDescent="0.25">
      <c r="A22" s="15" t="s">
        <v>57</v>
      </c>
      <c r="B22" s="16"/>
      <c r="C22" s="17"/>
      <c r="D22" s="17"/>
      <c r="E22" s="17"/>
      <c r="F22" s="18">
        <f t="shared" si="1"/>
        <v>0</v>
      </c>
      <c r="G22" s="19">
        <v>18984</v>
      </c>
      <c r="H22" s="20">
        <f t="shared" si="0"/>
        <v>0</v>
      </c>
      <c r="K22" s="21"/>
      <c r="L22" s="22"/>
      <c r="M22" s="22"/>
      <c r="N22" s="22"/>
      <c r="O22" s="22"/>
    </row>
    <row r="23" spans="1:15" ht="15" customHeight="1" x14ac:dyDescent="0.25">
      <c r="A23" s="15" t="s">
        <v>58</v>
      </c>
      <c r="B23" s="16"/>
      <c r="C23" s="17"/>
      <c r="D23" s="17"/>
      <c r="E23" s="17"/>
      <c r="F23" s="18">
        <f t="shared" si="1"/>
        <v>0</v>
      </c>
      <c r="G23" s="19">
        <v>13584</v>
      </c>
      <c r="H23" s="20">
        <f t="shared" si="0"/>
        <v>0</v>
      </c>
      <c r="K23" s="21"/>
      <c r="L23" s="22"/>
      <c r="M23" s="22"/>
      <c r="N23" s="22"/>
      <c r="O23" s="22"/>
    </row>
    <row r="24" spans="1:15" ht="15" customHeight="1" x14ac:dyDescent="0.25">
      <c r="A24" s="15" t="s">
        <v>59</v>
      </c>
      <c r="B24" s="16"/>
      <c r="C24" s="17"/>
      <c r="D24" s="17"/>
      <c r="E24" s="17"/>
      <c r="F24" s="18">
        <f t="shared" si="1"/>
        <v>0</v>
      </c>
      <c r="G24" s="19">
        <v>2971</v>
      </c>
      <c r="H24" s="20">
        <f t="shared" si="0"/>
        <v>0</v>
      </c>
      <c r="K24" s="21"/>
      <c r="L24" s="22"/>
      <c r="M24" s="22"/>
      <c r="N24" s="22"/>
      <c r="O24" s="22"/>
    </row>
    <row r="25" spans="1:15" ht="15" customHeight="1" x14ac:dyDescent="0.25">
      <c r="A25" s="15" t="s">
        <v>60</v>
      </c>
      <c r="B25" s="16"/>
      <c r="C25" s="17"/>
      <c r="D25" s="17"/>
      <c r="E25" s="17"/>
      <c r="F25" s="18">
        <f t="shared" si="1"/>
        <v>0</v>
      </c>
      <c r="G25" s="19">
        <v>2905</v>
      </c>
      <c r="H25" s="20">
        <f t="shared" si="0"/>
        <v>0</v>
      </c>
      <c r="K25" s="21"/>
      <c r="L25" s="22"/>
      <c r="M25" s="22"/>
      <c r="N25" s="22"/>
      <c r="O25" s="22"/>
    </row>
    <row r="26" spans="1:15" ht="15" customHeight="1" x14ac:dyDescent="0.25">
      <c r="A26" s="15" t="s">
        <v>61</v>
      </c>
      <c r="B26" s="16"/>
      <c r="C26" s="17"/>
      <c r="D26" s="17"/>
      <c r="E26" s="17"/>
      <c r="F26" s="18">
        <f t="shared" si="1"/>
        <v>0</v>
      </c>
      <c r="G26" s="19">
        <v>11907</v>
      </c>
      <c r="H26" s="20">
        <f t="shared" si="0"/>
        <v>0</v>
      </c>
      <c r="K26" s="21"/>
      <c r="L26" s="22"/>
      <c r="M26" s="22"/>
      <c r="N26" s="22"/>
      <c r="O26" s="22"/>
    </row>
    <row r="27" spans="1:15" x14ac:dyDescent="0.25">
      <c r="A27" s="15"/>
      <c r="B27" s="16"/>
      <c r="C27" s="17"/>
      <c r="D27" s="17"/>
      <c r="E27" s="17"/>
      <c r="F27" s="18"/>
      <c r="G27" s="19"/>
      <c r="H27" s="20"/>
      <c r="K27" s="21"/>
      <c r="L27" s="24"/>
      <c r="M27" s="24"/>
      <c r="N27" s="24"/>
      <c r="O27" s="24"/>
    </row>
    <row r="28" spans="1:15" x14ac:dyDescent="0.25">
      <c r="A28" s="15" t="s">
        <v>62</v>
      </c>
      <c r="B28" s="16">
        <v>36</v>
      </c>
      <c r="C28" s="17">
        <v>31</v>
      </c>
      <c r="D28" s="17">
        <v>26</v>
      </c>
      <c r="E28" s="17">
        <v>58</v>
      </c>
      <c r="F28" s="18">
        <f t="shared" si="1"/>
        <v>151</v>
      </c>
      <c r="G28" s="19">
        <v>127103</v>
      </c>
      <c r="H28" s="20">
        <f t="shared" si="0"/>
        <v>1.1880128714507132</v>
      </c>
      <c r="K28" s="21"/>
      <c r="L28" s="22"/>
      <c r="M28" s="22"/>
      <c r="N28" s="22"/>
      <c r="O28" s="22"/>
    </row>
    <row r="29" spans="1:15" x14ac:dyDescent="0.25">
      <c r="A29" s="25"/>
      <c r="B29" s="17"/>
      <c r="C29" s="17"/>
      <c r="D29" s="17"/>
      <c r="E29" s="17"/>
      <c r="F29" s="18"/>
      <c r="G29" s="19"/>
      <c r="H29" s="20"/>
    </row>
    <row r="30" spans="1:15" x14ac:dyDescent="0.25">
      <c r="A30" s="25"/>
      <c r="B30" s="17"/>
      <c r="C30" s="17"/>
      <c r="D30" s="17"/>
      <c r="E30" s="17"/>
      <c r="F30" s="18"/>
      <c r="G30" s="19"/>
      <c r="H30" s="20"/>
    </row>
    <row r="31" spans="1:15" x14ac:dyDescent="0.25">
      <c r="A31" s="10" t="s">
        <v>63</v>
      </c>
      <c r="B31" s="18">
        <f>SUM(B4:B30)</f>
        <v>370</v>
      </c>
      <c r="C31" s="18">
        <f>SUM(C4:C29)</f>
        <v>342</v>
      </c>
      <c r="D31" s="18">
        <f>SUM(D4:D29)</f>
        <v>296</v>
      </c>
      <c r="E31" s="18">
        <f>SUM(E4:E29)</f>
        <v>421</v>
      </c>
      <c r="F31" s="26">
        <f t="shared" si="1"/>
        <v>1429</v>
      </c>
      <c r="G31" s="19">
        <f>SUM(G4:G30)</f>
        <v>1182542</v>
      </c>
      <c r="H31" s="20">
        <f>SUM(F31/G31*1000)</f>
        <v>1.2084137392160277</v>
      </c>
      <c r="L31" s="21"/>
      <c r="M31" s="21"/>
      <c r="N31" s="21">
        <f t="shared" ref="N31" si="2">SUM(N4:N30)</f>
        <v>0</v>
      </c>
      <c r="O31" s="21"/>
    </row>
  </sheetData>
  <mergeCells count="2">
    <mergeCell ref="B2:E2"/>
    <mergeCell ref="L2:O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 xsi:nil="true"/>
      <Description xsi:nil="true"/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1CCE5352-1157-4763-9DE2-51D262FDDB08}"/>
</file>

<file path=customXml/itemProps2.xml><?xml version="1.0" encoding="utf-8"?>
<ds:datastoreItem xmlns:ds="http://schemas.openxmlformats.org/officeDocument/2006/customXml" ds:itemID="{3E02D9FB-FFFD-4311-BC8C-D22EE2F46A51}"/>
</file>

<file path=customXml/itemProps3.xml><?xml version="1.0" encoding="utf-8"?>
<ds:datastoreItem xmlns:ds="http://schemas.openxmlformats.org/officeDocument/2006/customXml" ds:itemID="{431A0192-892B-4160-8558-3675E1186F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Hearings Processed 19-20</vt:lpstr>
      <vt:lpstr>Hearings Received 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C - Hearing Request Totals, SFY 2020</dc:title>
  <dc:creator>Ball Rosey M</dc:creator>
  <cp:lastModifiedBy>Ball Rosey M</cp:lastModifiedBy>
  <cp:lastPrinted>2020-09-11T18:01:14Z</cp:lastPrinted>
  <dcterms:created xsi:type="dcterms:W3CDTF">2020-02-06T22:31:39Z</dcterms:created>
  <dcterms:modified xsi:type="dcterms:W3CDTF">2020-09-11T18:01:30Z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</Properties>
</file>