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I:\Actuarial and Financial Analytics\Financial Analysis and Reporting\Financial Reporting Workgroup\2020\2020 Templates Development\2020 Exhibit L\Supp RAE\"/>
    </mc:Choice>
  </mc:AlternateContent>
  <xr:revisionPtr revIDLastSave="0" documentId="13_ncr:1_{14BF84D0-40F1-4DBA-ACBF-F18A52FE8E93}" xr6:coauthVersionLast="36" xr6:coauthVersionMax="41" xr10:uidLastSave="{00000000-0000-0000-0000-000000000000}"/>
  <bookViews>
    <workbookView xWindow="-120" yWindow="-120" windowWidth="29040" windowHeight="15840" tabRatio="673" xr2:uid="{00000000-000D-0000-FFFF-FFFF00000000}"/>
  </bookViews>
  <sheets>
    <sheet name="Instructions" sheetId="18" r:id="rId1"/>
    <sheet name="Report L1" sheetId="19" r:id="rId2"/>
    <sheet name="Report L6 Guidance" sheetId="49" r:id="rId3"/>
    <sheet name="Report L6 OHP SE" sheetId="5" r:id="rId4"/>
    <sheet name="Report L8 Guidance" sheetId="59" r:id="rId5"/>
    <sheet name="Report L8 SE" sheetId="22" r:id="rId6"/>
    <sheet name="Scratch Sheet" sheetId="48" r:id="rId7"/>
  </sheets>
  <externalReferences>
    <externalReference r:id="rId8"/>
  </externalReferences>
  <definedNames>
    <definedName name="Menu_CCO">[1]Reference!$A$2:$A$18</definedName>
    <definedName name="_xlnm.Print_Area" localSheetId="0">Instructions!$A$1:$G$30</definedName>
    <definedName name="_xlnm.Print_Area" localSheetId="1">'Report L1'!$A$1:$D$48</definedName>
    <definedName name="_xlnm.Print_Area" localSheetId="3">'Report L6 OHP SE'!$A$1:$M$82</definedName>
    <definedName name="_xlnm.Print_Area" localSheetId="4">'Report L8 Guidance'!$A$1:$B$13</definedName>
    <definedName name="_xlnm.Print_Area" localSheetId="5">'Report L8 SE'!$A$1:$J$126</definedName>
    <definedName name="_xlnm.Print_Titles" localSheetId="3">'Report L6 OHP SE'!$A:$B,'Report L6 OHP SE'!$1:$8</definedName>
    <definedName name="_xlnm.Print_Titles" localSheetId="5">'Report L8 SE'!$1:$8</definedName>
    <definedName name="Z_356593F3_4C21_469B_8C3D_10DFA1691754_.wvu.PrintArea" localSheetId="1" hidden="1">'Report L1'!$A$2:$D$45</definedName>
    <definedName name="Z_356593F3_4C21_469B_8C3D_10DFA1691754_.wvu.PrintArea" localSheetId="5" hidden="1">'Report L8 SE'!#REF!</definedName>
    <definedName name="Z_4909D401_13D3_4022_808C_41F5A2AF1A3B_.wvu.PrintArea" localSheetId="1" hidden="1">'Report L1'!$A$2:$D$45</definedName>
    <definedName name="Z_4909D401_13D3_4022_808C_41F5A2AF1A3B_.wvu.PrintArea" localSheetId="5" hidden="1">'Report L8 SE'!#REF!</definedName>
    <definedName name="Z_570A30E1_6F28_4DF6_9065_6707CE64F14E_.wvu.PrintArea" localSheetId="1" hidden="1">'Report L1'!$A$2:$D$45</definedName>
    <definedName name="Z_570A30E1_6F28_4DF6_9065_6707CE64F14E_.wvu.PrintArea" localSheetId="5" hidden="1">'Report L8 SE'!#REF!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15" i="5" l="1"/>
  <c r="K15" i="5"/>
  <c r="J15" i="5"/>
  <c r="I15" i="5"/>
  <c r="H15" i="5"/>
  <c r="G15" i="5"/>
  <c r="F15" i="5"/>
  <c r="E15" i="5"/>
  <c r="D15" i="5"/>
  <c r="M15" i="5"/>
  <c r="C15" i="5"/>
  <c r="M39" i="5" l="1"/>
  <c r="M80" i="5" l="1"/>
  <c r="M79" i="5"/>
  <c r="M78" i="5"/>
  <c r="M73" i="5"/>
  <c r="M72" i="5"/>
  <c r="M71" i="5"/>
  <c r="M66" i="5"/>
  <c r="M65" i="5"/>
  <c r="M64" i="5"/>
  <c r="M55" i="5"/>
  <c r="M54" i="5"/>
  <c r="M53" i="5"/>
  <c r="M58" i="5"/>
  <c r="M49" i="5"/>
  <c r="M48" i="5"/>
  <c r="M45" i="5"/>
  <c r="M44" i="5"/>
  <c r="M43" i="5"/>
  <c r="M42" i="5"/>
  <c r="M41" i="5"/>
  <c r="M40" i="5"/>
  <c r="M38" i="5"/>
  <c r="M36" i="5"/>
  <c r="M35" i="5"/>
  <c r="M34" i="5"/>
  <c r="M33" i="5"/>
  <c r="M32" i="5"/>
  <c r="M31" i="5"/>
  <c r="M30" i="5"/>
  <c r="M29" i="5"/>
  <c r="M28" i="5"/>
  <c r="M27" i="5"/>
  <c r="M26" i="5"/>
  <c r="M25" i="5"/>
  <c r="M24" i="5"/>
  <c r="M23" i="5"/>
  <c r="M22" i="5"/>
  <c r="M21" i="5"/>
  <c r="M20" i="5"/>
  <c r="M18" i="5"/>
  <c r="M17" i="5"/>
  <c r="M16" i="5"/>
  <c r="M14" i="5"/>
  <c r="M13" i="5"/>
  <c r="M12" i="5"/>
  <c r="M11" i="5"/>
  <c r="M10" i="5"/>
  <c r="M9" i="5"/>
  <c r="L81" i="5"/>
  <c r="L82" i="5" s="1"/>
  <c r="K81" i="5"/>
  <c r="K82" i="5" s="1"/>
  <c r="J81" i="5"/>
  <c r="J82" i="5" s="1"/>
  <c r="I81" i="5"/>
  <c r="I82" i="5" s="1"/>
  <c r="H81" i="5"/>
  <c r="H82" i="5" s="1"/>
  <c r="G81" i="5"/>
  <c r="G82" i="5" s="1"/>
  <c r="F81" i="5"/>
  <c r="F82" i="5" s="1"/>
  <c r="L74" i="5"/>
  <c r="L75" i="5" s="1"/>
  <c r="K74" i="5"/>
  <c r="K75" i="5" s="1"/>
  <c r="J74" i="5"/>
  <c r="J75" i="5" s="1"/>
  <c r="I74" i="5"/>
  <c r="I75" i="5" s="1"/>
  <c r="H74" i="5"/>
  <c r="H75" i="5" s="1"/>
  <c r="G74" i="5"/>
  <c r="G75" i="5" s="1"/>
  <c r="F74" i="5"/>
  <c r="F75" i="5" s="1"/>
  <c r="L67" i="5"/>
  <c r="L68" i="5" s="1"/>
  <c r="K67" i="5"/>
  <c r="K68" i="5" s="1"/>
  <c r="J67" i="5"/>
  <c r="J68" i="5" s="1"/>
  <c r="I67" i="5"/>
  <c r="I68" i="5" s="1"/>
  <c r="H67" i="5"/>
  <c r="H68" i="5" s="1"/>
  <c r="G67" i="5"/>
  <c r="G68" i="5" s="1"/>
  <c r="F67" i="5"/>
  <c r="F68" i="5" s="1"/>
  <c r="L56" i="5"/>
  <c r="K56" i="5"/>
  <c r="J56" i="5"/>
  <c r="I56" i="5"/>
  <c r="H56" i="5"/>
  <c r="G56" i="5"/>
  <c r="F56" i="5"/>
  <c r="L50" i="5"/>
  <c r="K50" i="5"/>
  <c r="J50" i="5"/>
  <c r="I50" i="5"/>
  <c r="H50" i="5"/>
  <c r="G50" i="5"/>
  <c r="F50" i="5"/>
  <c r="L46" i="5"/>
  <c r="K46" i="5"/>
  <c r="J46" i="5"/>
  <c r="I46" i="5"/>
  <c r="H46" i="5"/>
  <c r="G46" i="5"/>
  <c r="F46" i="5"/>
  <c r="L37" i="5"/>
  <c r="J121" i="22" s="1"/>
  <c r="K37" i="5"/>
  <c r="F121" i="22" s="1"/>
  <c r="J37" i="5"/>
  <c r="J98" i="22" s="1"/>
  <c r="I37" i="5"/>
  <c r="H37" i="5"/>
  <c r="J75" i="22" s="1"/>
  <c r="G37" i="5"/>
  <c r="F37" i="5"/>
  <c r="J52" i="22" s="1"/>
  <c r="L19" i="5"/>
  <c r="K19" i="5"/>
  <c r="J19" i="5"/>
  <c r="I19" i="5"/>
  <c r="H19" i="5"/>
  <c r="G19" i="5"/>
  <c r="F19" i="5"/>
  <c r="E81" i="5"/>
  <c r="E82" i="5" s="1"/>
  <c r="D81" i="5"/>
  <c r="D82" i="5" s="1"/>
  <c r="C81" i="5"/>
  <c r="C82" i="5" s="1"/>
  <c r="E74" i="5"/>
  <c r="E75" i="5" s="1"/>
  <c r="D74" i="5"/>
  <c r="D75" i="5" s="1"/>
  <c r="C74" i="5"/>
  <c r="C75" i="5" s="1"/>
  <c r="E67" i="5"/>
  <c r="E68" i="5" s="1"/>
  <c r="D67" i="5"/>
  <c r="D68" i="5" s="1"/>
  <c r="C67" i="5"/>
  <c r="C68" i="5" s="1"/>
  <c r="E56" i="5"/>
  <c r="D56" i="5"/>
  <c r="C56" i="5"/>
  <c r="E50" i="5"/>
  <c r="D50" i="5"/>
  <c r="C50" i="5"/>
  <c r="E46" i="5"/>
  <c r="D46" i="5"/>
  <c r="C46" i="5"/>
  <c r="E37" i="5"/>
  <c r="D37" i="5"/>
  <c r="J29" i="22" s="1"/>
  <c r="C37" i="5"/>
  <c r="F29" i="22" s="1"/>
  <c r="E19" i="5"/>
  <c r="D19" i="5"/>
  <c r="C19" i="5"/>
  <c r="G47" i="5" l="1"/>
  <c r="M56" i="5"/>
  <c r="M46" i="5"/>
  <c r="M19" i="5"/>
  <c r="M50" i="5"/>
  <c r="M74" i="5"/>
  <c r="F75" i="22"/>
  <c r="I47" i="5"/>
  <c r="I51" i="5" s="1"/>
  <c r="I52" i="5" s="1"/>
  <c r="I57" i="5" s="1"/>
  <c r="I59" i="5" s="1"/>
  <c r="E47" i="5"/>
  <c r="E51" i="5" s="1"/>
  <c r="E52" i="5" s="1"/>
  <c r="E57" i="5" s="1"/>
  <c r="E59" i="5" s="1"/>
  <c r="M67" i="5"/>
  <c r="M81" i="5"/>
  <c r="M82" i="5" s="1"/>
  <c r="F98" i="22"/>
  <c r="M37" i="5"/>
  <c r="F52" i="22"/>
  <c r="G51" i="5"/>
  <c r="G52" i="5" s="1"/>
  <c r="G57" i="5" s="1"/>
  <c r="G59" i="5" s="1"/>
  <c r="K47" i="5"/>
  <c r="K51" i="5" s="1"/>
  <c r="K52" i="5" s="1"/>
  <c r="K57" i="5" s="1"/>
  <c r="K59" i="5" s="1"/>
  <c r="D47" i="5"/>
  <c r="D51" i="5" s="1"/>
  <c r="D52" i="5" s="1"/>
  <c r="D57" i="5" s="1"/>
  <c r="D59" i="5" s="1"/>
  <c r="C47" i="5"/>
  <c r="H47" i="5"/>
  <c r="H51" i="5" s="1"/>
  <c r="H52" i="5" s="1"/>
  <c r="H57" i="5" s="1"/>
  <c r="H59" i="5" s="1"/>
  <c r="L47" i="5"/>
  <c r="L51" i="5" s="1"/>
  <c r="L52" i="5" s="1"/>
  <c r="L57" i="5" s="1"/>
  <c r="L59" i="5" s="1"/>
  <c r="F47" i="5"/>
  <c r="F51" i="5" s="1"/>
  <c r="F52" i="5" s="1"/>
  <c r="F57" i="5" s="1"/>
  <c r="F59" i="5" s="1"/>
  <c r="J47" i="5"/>
  <c r="J51" i="5" s="1"/>
  <c r="J52" i="5" s="1"/>
  <c r="J57" i="5" s="1"/>
  <c r="J59" i="5" s="1"/>
  <c r="M68" i="5"/>
  <c r="M75" i="5"/>
  <c r="C51" i="5" l="1"/>
  <c r="M47" i="5"/>
  <c r="J118" i="22"/>
  <c r="I118" i="22"/>
  <c r="H118" i="22"/>
  <c r="G118" i="22"/>
  <c r="F118" i="22"/>
  <c r="E118" i="22"/>
  <c r="D118" i="22"/>
  <c r="C118" i="22"/>
  <c r="J95" i="22"/>
  <c r="I95" i="22"/>
  <c r="H95" i="22"/>
  <c r="G95" i="22"/>
  <c r="F95" i="22"/>
  <c r="E95" i="22"/>
  <c r="D95" i="22"/>
  <c r="C95" i="22"/>
  <c r="J72" i="22"/>
  <c r="I72" i="22"/>
  <c r="H72" i="22"/>
  <c r="G72" i="22"/>
  <c r="F72" i="22"/>
  <c r="E72" i="22"/>
  <c r="D72" i="22"/>
  <c r="C72" i="22"/>
  <c r="M51" i="5" l="1"/>
  <c r="C52" i="5"/>
  <c r="F120" i="22"/>
  <c r="F123" i="22" s="1"/>
  <c r="J120" i="22"/>
  <c r="J123" i="22" s="1"/>
  <c r="F97" i="22"/>
  <c r="J97" i="22"/>
  <c r="J100" i="22" s="1"/>
  <c r="F74" i="22"/>
  <c r="F77" i="22" s="1"/>
  <c r="J74" i="22"/>
  <c r="J77" i="22" s="1"/>
  <c r="M52" i="5" l="1"/>
  <c r="C57" i="5"/>
  <c r="F100" i="22"/>
  <c r="J49" i="22"/>
  <c r="M57" i="5" l="1"/>
  <c r="C59" i="5"/>
  <c r="M59" i="5" s="1"/>
  <c r="C7" i="19"/>
  <c r="G79" i="22" l="1"/>
  <c r="G33" i="22"/>
  <c r="C79" i="22"/>
  <c r="C33" i="22"/>
  <c r="G102" i="22"/>
  <c r="G56" i="22"/>
  <c r="G10" i="22"/>
  <c r="C102" i="22"/>
  <c r="C56" i="22"/>
  <c r="C10" i="22"/>
  <c r="D8" i="5"/>
  <c r="H8" i="5"/>
  <c r="L8" i="5"/>
  <c r="M8" i="5"/>
  <c r="E8" i="5"/>
  <c r="I8" i="5"/>
  <c r="F8" i="5"/>
  <c r="J8" i="5"/>
  <c r="C30" i="18"/>
  <c r="G8" i="5"/>
  <c r="K8" i="5"/>
  <c r="C8" i="5"/>
  <c r="E26" i="22" l="1"/>
  <c r="F26" i="22"/>
  <c r="I49" i="22" l="1"/>
  <c r="H49" i="22"/>
  <c r="G49" i="22"/>
  <c r="F49" i="22"/>
  <c r="E49" i="22"/>
  <c r="D49" i="22"/>
  <c r="C49" i="22"/>
  <c r="J26" i="22"/>
  <c r="I26" i="22"/>
  <c r="I126" i="22" s="1"/>
  <c r="H26" i="22"/>
  <c r="G26" i="22"/>
  <c r="J126" i="22" l="1"/>
  <c r="F51" i="22"/>
  <c r="J51" i="22"/>
  <c r="J28" i="22"/>
  <c r="B18" i="19" l="1"/>
  <c r="C26" i="22" l="1"/>
  <c r="G126" i="22" s="1"/>
  <c r="C5" i="19"/>
  <c r="B4" i="59" s="1"/>
  <c r="B4" i="49" l="1"/>
  <c r="D3" i="22"/>
  <c r="B4" i="5"/>
  <c r="J54" i="22" l="1"/>
  <c r="F54" i="22"/>
  <c r="J31" i="22" l="1"/>
  <c r="D26" i="22" l="1"/>
  <c r="H126" i="22" l="1"/>
  <c r="F28" i="22"/>
  <c r="F31" i="22"/>
  <c r="C8" i="19"/>
  <c r="C9" i="19"/>
  <c r="B5" i="59" l="1"/>
  <c r="B5" i="49"/>
  <c r="B5" i="5"/>
  <c r="D4" i="22"/>
</calcChain>
</file>

<file path=xl/sharedStrings.xml><?xml version="1.0" encoding="utf-8"?>
<sst xmlns="http://schemas.openxmlformats.org/spreadsheetml/2006/main" count="524" uniqueCount="253">
  <si>
    <t>CONTRACTOR:</t>
  </si>
  <si>
    <t>REVENUES</t>
  </si>
  <si>
    <t xml:space="preserve">  a. Inpatient</t>
  </si>
  <si>
    <t xml:space="preserve">  b. Outpatient</t>
  </si>
  <si>
    <t xml:space="preserve">  c. Emergency Room</t>
  </si>
  <si>
    <t>NON-OPERATING</t>
  </si>
  <si>
    <t>REVENUES AND</t>
  </si>
  <si>
    <t>EXPENSES</t>
  </si>
  <si>
    <t xml:space="preserve">    1. Gross Premiums (Capitation &amp; Case Rate Revenue)</t>
  </si>
  <si>
    <t>2. Net Premiums</t>
  </si>
  <si>
    <t>6. TOTAL OPERATING REVENUES</t>
  </si>
  <si>
    <t xml:space="preserve"> </t>
  </si>
  <si>
    <t>INSTRUCTIONS:</t>
  </si>
  <si>
    <t>INTRODUCTION:</t>
  </si>
  <si>
    <t>Date</t>
  </si>
  <si>
    <t>Title</t>
  </si>
  <si>
    <t>Signed</t>
  </si>
  <si>
    <t>information is accurate, complete and truthful.</t>
  </si>
  <si>
    <t>undersigned, hereby certify based on best knowledge, information, and belief that the data and</t>
  </si>
  <si>
    <t>I, the undersigned, hereby attest that I have authority to certify the data and information and I, the</t>
  </si>
  <si>
    <t>E.    E-Mail Address</t>
  </si>
  <si>
    <t>D.    Phone Number</t>
  </si>
  <si>
    <t>C.    Prepared by</t>
  </si>
  <si>
    <t>B.     Address</t>
  </si>
  <si>
    <t>A.    Contractor</t>
  </si>
  <si>
    <t>GENERAL INFORMATION AND CERTIFICATION</t>
  </si>
  <si>
    <t>Check</t>
  </si>
  <si>
    <t>*  This sheet should only include activity relating to the OHP portion of the business.</t>
  </si>
  <si>
    <t xml:space="preserve">Salary </t>
  </si>
  <si>
    <t>Fee-For-</t>
  </si>
  <si>
    <t>Payments</t>
  </si>
  <si>
    <t>Service</t>
  </si>
  <si>
    <t>All Other</t>
  </si>
  <si>
    <t>COMPLETE THE FOLLOWING FORM, PRINT, SIGN, SCAN AND UPLOAD TO YOUR SFTP SITE</t>
  </si>
  <si>
    <t>Name</t>
  </si>
  <si>
    <t>OHP LINE OF BUSINESS</t>
  </si>
  <si>
    <t>SERVICE</t>
  </si>
  <si>
    <t>MEMBER</t>
  </si>
  <si>
    <t>ADMINISTRATIVE</t>
  </si>
  <si>
    <t>Total Member Service Expenses</t>
  </si>
  <si>
    <t>II.  Certification:  to be signed by an official of the Contractor, scanned, and uploaded to your SFTP Site.</t>
  </si>
  <si>
    <t>I.  General Information</t>
  </si>
  <si>
    <t>OHP LOB</t>
  </si>
  <si>
    <t>SUBMISSION DEADLINES:</t>
  </si>
  <si>
    <t>Report</t>
  </si>
  <si>
    <t>Date Due</t>
  </si>
  <si>
    <t>Date Submitted</t>
  </si>
  <si>
    <t>Column A</t>
  </si>
  <si>
    <t>Column B</t>
  </si>
  <si>
    <t>Column C</t>
  </si>
  <si>
    <t>CCO NAME:</t>
  </si>
  <si>
    <t>Dental</t>
  </si>
  <si>
    <t xml:space="preserve">Report L1 - </t>
  </si>
  <si>
    <t>5. Other Health Care Related Revenues</t>
  </si>
  <si>
    <t>Column D</t>
  </si>
  <si>
    <t>Other</t>
  </si>
  <si>
    <t>Payment</t>
  </si>
  <si>
    <t>Arrangements</t>
  </si>
  <si>
    <t>CALENDAR YEAR:</t>
  </si>
  <si>
    <t>CALENDAR YEAR ENDING DATE:</t>
  </si>
  <si>
    <t>by type of service payment arrangement for the OHP line of business during the calendar year.</t>
  </si>
  <si>
    <t>4. Other Medicaid Revenue</t>
  </si>
  <si>
    <t>3. Quality Incentive Pool</t>
  </si>
  <si>
    <t>13. Transportation</t>
  </si>
  <si>
    <t>Comments</t>
  </si>
  <si>
    <t>Annual Only</t>
  </si>
  <si>
    <t>14. DME &amp; Supplies</t>
  </si>
  <si>
    <t>List of CCO names for drop-down menu</t>
  </si>
  <si>
    <t>Select CCO from Dropdown List</t>
  </si>
  <si>
    <t>Substance Abuse</t>
  </si>
  <si>
    <t>Physician</t>
  </si>
  <si>
    <t>Mental Health Inpatient</t>
  </si>
  <si>
    <t>Mental Health Non-Inpatient</t>
  </si>
  <si>
    <t>Category</t>
  </si>
  <si>
    <t xml:space="preserve">of </t>
  </si>
  <si>
    <t>DRG Hospital IP and OP</t>
  </si>
  <si>
    <t>A&amp;B Hospital IP and OP</t>
  </si>
  <si>
    <t>Provide the total aggregate amount of Member service expenses incurred by Contractor for each category of service</t>
  </si>
  <si>
    <t>Total All Services</t>
  </si>
  <si>
    <t>Grand Total All Services</t>
  </si>
  <si>
    <t>7. Hospital Services</t>
  </si>
  <si>
    <t>8. Physician/Profession Services</t>
  </si>
  <si>
    <t>9. Substance Abuse Disorder</t>
  </si>
  <si>
    <t>10. Mental Health</t>
  </si>
  <si>
    <t>11. Dental</t>
  </si>
  <si>
    <t>12. Prescription Drugs</t>
  </si>
  <si>
    <t>Prescription Drugs</t>
  </si>
  <si>
    <t>CALENDAR YEAR START DATE:</t>
  </si>
  <si>
    <t xml:space="preserve">  c. Other Non-Inpatient</t>
  </si>
  <si>
    <t xml:space="preserve">  b. Residential</t>
  </si>
  <si>
    <t xml:space="preserve">  a. Emergency Medical Transportation</t>
  </si>
  <si>
    <t xml:space="preserve">  b. Non-emergency Medical Transportation (NEMT) </t>
  </si>
  <si>
    <t>Line</t>
  </si>
  <si>
    <t>Description</t>
  </si>
  <si>
    <t xml:space="preserve"> 1. Gross Premiums (Capitation &amp; Case Rate Revenue)</t>
  </si>
  <si>
    <t xml:space="preserve"> 3. Quality Incentive Pool</t>
  </si>
  <si>
    <t xml:space="preserve"> 4. Other Medicaid Revenue</t>
  </si>
  <si>
    <t>Enter all other Medicaid related revenue, not reported above and must be detailed in section below.</t>
  </si>
  <si>
    <t xml:space="preserve"> 5. Other Health Care Related Revenues</t>
  </si>
  <si>
    <t xml:space="preserve"> 7. Hospital Services</t>
  </si>
  <si>
    <t xml:space="preserve">   a. Inpatient</t>
  </si>
  <si>
    <t xml:space="preserve">   b. Outpatient</t>
  </si>
  <si>
    <t xml:space="preserve">   c. Emergency Room</t>
  </si>
  <si>
    <t xml:space="preserve"> 8. Physician/Profession Services</t>
  </si>
  <si>
    <t xml:space="preserve"> 9. Substance Abuse Disorder</t>
  </si>
  <si>
    <t>Enter amount incurred for mental health services provided in a hospital as an admitted patient.</t>
  </si>
  <si>
    <t>Enter amount incurred for dental services, include emergency dental services, dentures, restorative, periodontal, and preventative dental services.</t>
  </si>
  <si>
    <t>Enter costs incurred for pharmaceutical services, medications, and drugs.</t>
  </si>
  <si>
    <t>Enter all other member related costs incurred; must be detailed below.</t>
  </si>
  <si>
    <t>Enter amount incurred for residential mental health services provided in licensed community treatment programs.</t>
  </si>
  <si>
    <t xml:space="preserve">Enter amount incurred for transportation costs to and from medical services, that does not involve sudden, unexpected occurrence which creates a  medical crisis requiring medical services.  </t>
  </si>
  <si>
    <t xml:space="preserve">Enter amount incurred for transportation necessary for a client with an emergency medical condition, usually to a hospital, where appropriate emergency medical service is available. </t>
  </si>
  <si>
    <t>Enter costs incurred for providing Durable Medical Equipment such as wheelchairs, respirators, crutches and custom orthopedic braces and medical supplies such diapers, syringes, tubing, and gauze bandages to members.</t>
  </si>
  <si>
    <t>Enter amount incurred for services provided by licensed practitioners or staff for the treatment of member's health.</t>
  </si>
  <si>
    <t>Enter amount incurred for the treatment of Substance Abuse Disorders, including substance dependence and substance abuse.  Include substance intoxication, withdrawal, delirium, dementia and substance-induced psychotic or mood disorder as defined in DSM-5 criteria.</t>
  </si>
  <si>
    <t>Enter premiums paid or accrued for reinsurance or stop loss insurance; do not include reinsuring all or substantially all of CCO risk.</t>
  </si>
  <si>
    <t>Enter amount paid or accrued for the health insurance provider fee under ACA.</t>
  </si>
  <si>
    <t>Enter supplemental health care related revenues received or accrued not listed above and must be detailed in section below.</t>
  </si>
  <si>
    <t>Enter amount incurred for services furnished in a hospital for the care and treatment of an outpatient. Includes physical therapy, occupational therapy, speech therapy , audiology, hearing aids, apnea monitors, home parenteral/enteral therapy, and certain hospital services.</t>
  </si>
  <si>
    <t xml:space="preserve">Enter all premiums received or accrued, include capitation and case rate revenues. </t>
  </si>
  <si>
    <t>Enter amount of incentive payment revenues received or accrued for performance on Incentive Measures, as adopted by the Metrics and Scoring Committee; these are in addition to capitated payments and case rate payments reported in Line 1.</t>
  </si>
  <si>
    <t>Enter amount incurred for services furnished in a hospital for the care and treatment of members, include elective (not urgent or emergent) hospital admission, transplant services, do not include inpatient mental health costs (which will be included under mental health inpatient on Line 10.a.)</t>
  </si>
  <si>
    <t>Enter amount incurred for services to provide care for anyone in need of emergency treatment in a licensed hospital facility open 24 hours a day.  The cost of urgent care is included on Line 8.</t>
  </si>
  <si>
    <t xml:space="preserve">Enter all other costs incurred for  mental health services not reported on Line 10 a. or 10 b.; include peer services, crisis services, case management, wrap-around services. </t>
  </si>
  <si>
    <t>Details of Write-Ins Line 5:</t>
  </si>
  <si>
    <t>Total Write-Ins Line 5</t>
  </si>
  <si>
    <t>Pre-paid</t>
  </si>
  <si>
    <t>Sub-capitated</t>
  </si>
  <si>
    <t>Retrospective</t>
  </si>
  <si>
    <t xml:space="preserve">Enter the amount that is reported on the Minimum Medical Loss Ratio template as defined in the Instructions for that Form. </t>
  </si>
  <si>
    <t>Enter amount paid or accrued for hospital reimbursement adjustment payments.</t>
  </si>
  <si>
    <t>ADJUSTMENTS</t>
  </si>
  <si>
    <t>19. Fraud Prevention Activities</t>
  </si>
  <si>
    <t>21. Reinsurance Recoveries</t>
  </si>
  <si>
    <t>22. Co-payments</t>
  </si>
  <si>
    <t xml:space="preserve">23. TPR, COB, and Subrogation  </t>
  </si>
  <si>
    <t>Column</t>
  </si>
  <si>
    <t>A.  Salary Payments</t>
  </si>
  <si>
    <t>B.  Fee-For Service Payments</t>
  </si>
  <si>
    <t>C.  Pre-paid Sub-capitation Arrangements</t>
  </si>
  <si>
    <t>D.  Other Retrospective Payment Arrangements</t>
  </si>
  <si>
    <t xml:space="preserve">Enter amount incurred for all salary, benefit packages, and bonuses for any provider that is employed and paid through a staff model organization.  </t>
  </si>
  <si>
    <t xml:space="preserve">        a. Hospital Reimbursement Adjustments</t>
  </si>
  <si>
    <t xml:space="preserve">   a. Hospital Reimbursement Adjustments</t>
  </si>
  <si>
    <t>20. Reinsurance/Stop Loss Premiums</t>
  </si>
  <si>
    <t xml:space="preserve">20. Reinsurance/Stop Loss Premiums </t>
  </si>
  <si>
    <r>
      <t xml:space="preserve">Enter amounts accrued / paid to provider or provider organizations that are made on a pre-paid basis in which the financial risk of providing care to the members assigned is transferred to the provider or provider organization.  Also include amounts accrued / paid representing monetary incentive arrangements that reflect priorities which align with the Quality Pool program for achieving the outcome and quality objectives </t>
    </r>
    <r>
      <rPr>
        <u/>
        <sz val="10"/>
        <rFont val="Arial"/>
        <family val="2"/>
      </rPr>
      <t>if paid</t>
    </r>
    <r>
      <rPr>
        <sz val="10"/>
        <rFont val="Arial"/>
        <family val="2"/>
      </rPr>
      <t xml:space="preserve"> within the next quarter following receipt of the payment from OHA.</t>
    </r>
  </si>
  <si>
    <r>
      <t xml:space="preserve">Enter amounts accrued / paid to provider or provider organizations that are made on a retrospective basis.  This may include retrospective payments of withholds, bonus pools, or any other type of settlement.  Also include amounts accrued / paid representing monetary incentive arrangements that reflect priorities which align with the Quality Pool program for achieving the outcome and quality objectives </t>
    </r>
    <r>
      <rPr>
        <u/>
        <sz val="10"/>
        <rFont val="Arial"/>
        <family val="2"/>
      </rPr>
      <t>if not paid</t>
    </r>
    <r>
      <rPr>
        <sz val="10"/>
        <rFont val="Arial"/>
        <family val="2"/>
      </rPr>
      <t xml:space="preserve"> within the next quarter following receipt of the payment from OHA.</t>
    </r>
  </si>
  <si>
    <t>Please provide breakout on Lines a. - c. below.</t>
  </si>
  <si>
    <t>Please provide breakout on Lines a. - b. below.</t>
  </si>
  <si>
    <t>21. (Reinsurance Recoveries)</t>
  </si>
  <si>
    <t>22. (Co-payments)</t>
  </si>
  <si>
    <t xml:space="preserve">23. (TPR, COB, and Subrogation)  </t>
  </si>
  <si>
    <t>Enter amount received or accrued from third party resources, third party liability, subrogation or other third party payment. (ENTER AS NEGATIVE)</t>
  </si>
  <si>
    <t>Enter amount received or accrued from reimbursement of claims subject to reinsurance policies. (ENTER AS NEGATIVE NUMBER)</t>
  </si>
  <si>
    <t>Enter amount of client co-payments received or accrued. (ENTER AS NEGATIVE NUMBER)</t>
  </si>
  <si>
    <t xml:space="preserve">Enter amounts accrued / paid to provider or provider organizations under a fee for service contractual arrangement. </t>
  </si>
  <si>
    <t>Heading</t>
  </si>
  <si>
    <t>SE 1</t>
  </si>
  <si>
    <t>SE 2</t>
  </si>
  <si>
    <t>Sub-Capitation Entity Report</t>
  </si>
  <si>
    <t>SE 3</t>
  </si>
  <si>
    <t>ACTIVITY</t>
  </si>
  <si>
    <t>CONSOLIDATED</t>
  </si>
  <si>
    <t>(GAIN) LOSS ON SUB-CAPITATION</t>
  </si>
  <si>
    <t>GAIN / LOSS ON SUB-CAPITATION</t>
  </si>
  <si>
    <t>Include gain/loss on sub-capitation in Column C, Line "All Other"</t>
  </si>
  <si>
    <t>SE 4</t>
  </si>
  <si>
    <t>SE 5</t>
  </si>
  <si>
    <t>SE 6</t>
  </si>
  <si>
    <t>SE 7</t>
  </si>
  <si>
    <t>SE 8</t>
  </si>
  <si>
    <t>SE 9</t>
  </si>
  <si>
    <t>SE 10</t>
  </si>
  <si>
    <t>REPORT L8 --SUMMARY OF FINANCIAL TRANSACTIONS BY CATEGORY OF SERVICE</t>
  </si>
  <si>
    <t>NOTE: Not all lines will apply to every subcapitated entity.  If the line does not apply, please leave blank.</t>
  </si>
  <si>
    <t>If you have more than 10 subcapitated entities add rows and adjust formulas as needed.  When you add new rows, please update check figure formulas to the appropriate cell L6.</t>
  </si>
  <si>
    <t>REPORT L6 -- ANNUAL STATEMENT OF REVENUES &amp; EXPENSES</t>
  </si>
  <si>
    <t>REPORT L6 -- ANNUAL STATEMENT OF REVENUES &amp; EXPENSES -- GUIDANCE</t>
  </si>
  <si>
    <t>Please provide any text, tables, numbers, etc. that you would like to communicate but were not able to include within the preceding reports. (i.e. expenses broken out by rate group, etc.)</t>
  </si>
  <si>
    <t>This notebook is unprotected.  Please do not insert rows.  Insert columns as needed if you have more than 10 subcapitated entities.</t>
  </si>
  <si>
    <t>Please update formulas as appropriate to consolidate the sub-capitated entity and the total CCO activity.</t>
  </si>
  <si>
    <t>This file contains the required Financial Report for the calendar year ending:</t>
  </si>
  <si>
    <t xml:space="preserve">Add additional colums to match the number of sub-capitation entities (SE) reported. Enter the SE name in Row 6. If abbreviations are used for SE1, SE2, etc. report headings, please provide full sub-capitation entity name in the Scratch Sheet </t>
  </si>
  <si>
    <t>This Supplemental Report is to be completed for any sub-capitated entity (SE) that meets the</t>
  </si>
  <si>
    <t xml:space="preserve">Calculation Report Instructions for Reporting Sub-Capitation Payments as Incurred Medical </t>
  </si>
  <si>
    <t>Related Costs.</t>
  </si>
  <si>
    <t>criteria under Group #1 and Group #2 as described in the Minimum Medical Loss Ratio Rebate</t>
  </si>
  <si>
    <t>Upload the completed Excel workbook to your SFTP site based on the submission deadline below.</t>
  </si>
  <si>
    <t xml:space="preserve">  b. Qualified Directed Payments</t>
  </si>
  <si>
    <t xml:space="preserve">   c. Minimum MLR Rebate/Risk Corridor Rebate/(Risk Corridor Settlement Revenue)</t>
  </si>
  <si>
    <t>If CCO's Minimum MLR exceeds the standard MLR, enter zero. Otherwise, enter amount if added to CCO Total Incurred Medical Related Costs would result in a Minimum MLR equal to the Minimum MLR Standard.  Also include adjustments for other risk corridor rebates (ENTER AS NEGATIVE IF ADDITIONAL PAYMENT IS DUE TO CCO).</t>
  </si>
  <si>
    <t xml:space="preserve">   d. Insurer Tax</t>
  </si>
  <si>
    <t>Enter amount paid or accrued for the CCO/Managed Care Tax paid per HB 2391.</t>
  </si>
  <si>
    <t xml:space="preserve">   e. Health Insurance Provider Fee</t>
  </si>
  <si>
    <t>18. Case Management</t>
  </si>
  <si>
    <t>Carry forward from Report L6.1 Line 18 (OHP LOB).</t>
  </si>
  <si>
    <t>24. Premium Deficiency Reserve</t>
  </si>
  <si>
    <t>Enter amount accrued or (reduced) for Premium Deficiency Reserve.</t>
  </si>
  <si>
    <t xml:space="preserve">27. Administrative Services - Compensation </t>
  </si>
  <si>
    <t>Carry forward from Report L6.1 Line 4 (OHP LOB).</t>
  </si>
  <si>
    <t>28. Administrative Services - Other</t>
  </si>
  <si>
    <t>Carry forward from Report L6.1 Line 14 (OHP LOB).</t>
  </si>
  <si>
    <t xml:space="preserve">        b. Qualified Directed Payments</t>
  </si>
  <si>
    <t xml:space="preserve">        c. Minimum MLR/Risk Corridor Rebate (Revenue)</t>
  </si>
  <si>
    <t xml:space="preserve">        d. Insurer Tax</t>
  </si>
  <si>
    <t xml:space="preserve">        e. Health Insurance Provider Fee</t>
  </si>
  <si>
    <t>25. NET ADJUSTMENTS</t>
  </si>
  <si>
    <t>26. TOTAL ADJUSTED MEMBER SERVICE EXPENSES</t>
  </si>
  <si>
    <t>27. Compensation</t>
  </si>
  <si>
    <t>28. Other Administrative Expenses</t>
  </si>
  <si>
    <t>29. TOTAL ADMINISTRATIVE EXPENSES</t>
  </si>
  <si>
    <t>30. TOTAL OPERATING EXPENSES</t>
  </si>
  <si>
    <t>31. NET OPERATING INCOME (LOSS)</t>
  </si>
  <si>
    <t>32. Net Investment Income</t>
  </si>
  <si>
    <t>33. Non-Healthcare-Related (Expenses)</t>
  </si>
  <si>
    <t>34. Other Non-Operating Revenues and (Expenses)</t>
  </si>
  <si>
    <t>35. TOTAL NON-OPERATING REVENUES AND EXPENSES</t>
  </si>
  <si>
    <t>36. NET INCOME (LOSS) BEFORE TAXES</t>
  </si>
  <si>
    <t xml:space="preserve">   37. Provision for Income Taxes</t>
  </si>
  <si>
    <t>38. NET INCOME (LOSS)</t>
  </si>
  <si>
    <t>Details of Write-Ins Line 34:</t>
  </si>
  <si>
    <t>Total Write-Ins Line 34</t>
  </si>
  <si>
    <t>15. Other Member Service Expenses</t>
  </si>
  <si>
    <t>16. MEMBER SERVICE EXPENSES SUBTOTAL</t>
  </si>
  <si>
    <t>17. Health Related Services (Excluding Case Mgmt)</t>
  </si>
  <si>
    <t>17. Health-Related Services (Excluding Case Management)</t>
  </si>
  <si>
    <t xml:space="preserve">Enter from Report L6.2 Line 17 (OHP LOB): Total Health-Related Services costs; including Flexible Services and Community Benefit Initiative costs. </t>
  </si>
  <si>
    <t>15. Other Member Service  Expenses</t>
  </si>
  <si>
    <t>Template version 1, published on 12/31/2019 by OHA (ASU)</t>
  </si>
  <si>
    <t>Advanced Health, LLC</t>
  </si>
  <si>
    <t>Allcare CCO</t>
  </si>
  <si>
    <t>Cascade Health Alliance, LLC</t>
  </si>
  <si>
    <t>Columbia-Pacific CCO, LLC</t>
  </si>
  <si>
    <t>Eastern Oregon Coordinated Care Org., LLC</t>
  </si>
  <si>
    <t>Health Share of Oregon</t>
  </si>
  <si>
    <t>InterCommunity Health Network, Inc.</t>
  </si>
  <si>
    <t>Jackson County CCO, LLC</t>
  </si>
  <si>
    <t>PacificSource Community Solutions (Central)</t>
  </si>
  <si>
    <t>PacificSource Community Solutions (Gorge)</t>
  </si>
  <si>
    <t>PacificSource Community Solutions (Lane)</t>
  </si>
  <si>
    <t>PacificSource Community Solutions (Marion and Polk)</t>
  </si>
  <si>
    <t>Trillium Community Health Plan, Inc.</t>
  </si>
  <si>
    <t>Umpqua Health Alliance</t>
  </si>
  <si>
    <t>Yamhill Community Care</t>
  </si>
  <si>
    <t>Please complete this report for the calendar year.</t>
  </si>
  <si>
    <t>Upload the signed copy of the certification Report L1.</t>
  </si>
  <si>
    <t>The check figures must all return with "Ok" or "Diff." &lt; $1.00.</t>
  </si>
  <si>
    <t>Details of Write-Ins Line 15:</t>
  </si>
  <si>
    <t>Total Write-Ins Line 15</t>
  </si>
  <si>
    <t xml:space="preserve">   (Report L6 OHP Line 16)</t>
  </si>
  <si>
    <t>Enter amount paid or accrued for Qualified Directed Payments.</t>
  </si>
  <si>
    <t>Enter (gain) loss on sub-capitation as Line 15 write-in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</si>
</sst>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0;\(#,###,##0\)"/>
    <numFmt numFmtId="166" formatCode="&quot;$&quot;#,###,##0;\(&quot;$&quot;#,###,##0\)"/>
    <numFmt numFmtId="167" formatCode="#,##0.00%;\(#,##0.00%\)"/>
    <numFmt numFmtId="168" formatCode="[$-409]mmm\-yy;@"/>
  </numFmts>
  <fonts count="3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8"/>
      <name val="Times"/>
      <family val="1"/>
    </font>
    <font>
      <u/>
      <sz val="10"/>
      <color indexed="12"/>
      <name val="Arial"/>
      <family val="2"/>
    </font>
    <font>
      <b/>
      <sz val="9.9499999999999993"/>
      <color indexed="9"/>
      <name val="Arial"/>
      <family val="2"/>
    </font>
    <font>
      <sz val="10"/>
      <name val="Times New Roman"/>
      <family val="1"/>
    </font>
    <font>
      <sz val="10"/>
      <color indexed="8"/>
      <name val="Arial"/>
      <family val="2"/>
    </font>
    <font>
      <sz val="10"/>
      <color indexed="0"/>
      <name val="Arial"/>
      <family val="2"/>
    </font>
    <font>
      <b/>
      <sz val="18"/>
      <name val="Arial"/>
      <family val="2"/>
    </font>
    <font>
      <b/>
      <sz val="12"/>
      <name val="Arial"/>
      <family val="2"/>
    </font>
    <font>
      <sz val="10"/>
      <color indexed="8"/>
      <name val="MS Sans Serif"/>
      <family val="2"/>
    </font>
    <font>
      <sz val="12"/>
      <color theme="1"/>
      <name val="Calibri"/>
      <family val="2"/>
      <scheme val="minor"/>
    </font>
    <font>
      <sz val="10"/>
      <color indexed="10"/>
      <name val="Arial"/>
      <family val="2"/>
    </font>
    <font>
      <sz val="10"/>
      <color rgb="FF000000"/>
      <name val="Arial"/>
      <family val="2"/>
    </font>
    <font>
      <b/>
      <sz val="14"/>
      <color indexed="8"/>
      <name val="Arial"/>
      <family val="2"/>
    </font>
    <font>
      <b/>
      <sz val="14"/>
      <color rgb="FF000000"/>
      <name val="Arial"/>
      <family val="2"/>
    </font>
    <font>
      <b/>
      <sz val="12"/>
      <color indexed="8"/>
      <name val="Arial"/>
      <family val="2"/>
    </font>
    <font>
      <b/>
      <sz val="12"/>
      <color rgb="FF000000"/>
      <name val="Arial"/>
      <family val="2"/>
    </font>
    <font>
      <b/>
      <sz val="10"/>
      <color indexed="8"/>
      <name val="ARIAL"/>
      <family val="2"/>
    </font>
    <font>
      <b/>
      <sz val="10"/>
      <color rgb="FF000000"/>
      <name val="Arial"/>
      <family val="2"/>
    </font>
    <font>
      <b/>
      <sz val="10"/>
      <color indexed="10"/>
      <name val="Arial"/>
      <family val="2"/>
    </font>
    <font>
      <sz val="11"/>
      <color indexed="8"/>
      <name val="Calibri"/>
      <family val="2"/>
    </font>
    <font>
      <b/>
      <sz val="10"/>
      <color rgb="FFFF0000"/>
      <name val="Arial"/>
      <family val="2"/>
    </font>
    <font>
      <b/>
      <u val="singleAccounting"/>
      <sz val="10"/>
      <name val="Arial"/>
      <family val="2"/>
    </font>
    <font>
      <b/>
      <sz val="12"/>
      <color rgb="FFFF0000"/>
      <name val="Arial"/>
      <family val="2"/>
    </font>
    <font>
      <sz val="10"/>
      <name val="Arial"/>
      <family val="2"/>
    </font>
    <font>
      <sz val="10"/>
      <color theme="1"/>
      <name val="Arial"/>
      <family val="2"/>
    </font>
    <font>
      <sz val="10"/>
      <name val="Arial"/>
      <family val="2"/>
    </font>
    <font>
      <u/>
      <sz val="10"/>
      <name val="Arial"/>
      <family val="2"/>
    </font>
    <font>
      <i/>
      <sz val="10"/>
      <color rgb="FFFF0000"/>
      <name val="Arial"/>
      <family val="2"/>
    </font>
  </fonts>
  <fills count="10">
    <fill>
      <patternFill patternType="none"/>
    </fill>
    <fill>
      <patternFill patternType="gray125"/>
    </fill>
    <fill>
      <patternFill patternType="solid">
        <fgColor indexed="42"/>
        <bgColor indexed="64"/>
      </patternFill>
    </fill>
    <fill>
      <patternFill patternType="solid">
        <fgColor indexed="22"/>
      </patternFill>
    </fill>
    <fill>
      <patternFill patternType="solid">
        <fgColor rgb="FFDFDFDF"/>
        <bgColor indexed="64"/>
      </patternFill>
    </fill>
    <fill>
      <patternFill patternType="solid">
        <fgColor rgb="FFFFFF9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style="double">
        <color indexed="64"/>
      </top>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double">
        <color auto="1"/>
      </left>
      <right/>
      <top/>
      <bottom/>
      <diagonal/>
    </border>
    <border>
      <left style="double">
        <color auto="1"/>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style="thin">
        <color indexed="64"/>
      </top>
      <bottom style="medium">
        <color indexed="64"/>
      </bottom>
      <diagonal/>
    </border>
  </borders>
  <cellStyleXfs count="1012">
    <xf numFmtId="0" fontId="0" fillId="0" borderId="0"/>
    <xf numFmtId="0" fontId="8" fillId="0" borderId="0"/>
    <xf numFmtId="43" fontId="5" fillId="0" borderId="0" applyFont="0" applyFill="0" applyBorder="0" applyAlignment="0" applyProtection="0"/>
    <xf numFmtId="44" fontId="5" fillId="0" borderId="0" applyFont="0" applyFill="0" applyBorder="0" applyAlignment="0" applyProtection="0"/>
    <xf numFmtId="0" fontId="5"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2" fillId="0" borderId="0" applyFont="0" applyFill="0" applyBorder="0" applyAlignment="0" applyProtection="0">
      <alignment vertical="top"/>
    </xf>
    <xf numFmtId="43" fontId="1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alignment vertical="top"/>
    </xf>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3" fontId="5" fillId="0" borderId="0" applyFill="0" applyBorder="0" applyAlignment="0" applyProtection="0"/>
    <xf numFmtId="3" fontId="5" fillId="0" borderId="0" applyFill="0" applyBorder="0" applyAlignment="0" applyProtection="0"/>
    <xf numFmtId="3"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5" fontId="5" fillId="0" borderId="0" applyFill="0" applyBorder="0" applyAlignment="0" applyProtection="0"/>
    <xf numFmtId="5" fontId="5" fillId="0" borderId="0" applyFill="0" applyBorder="0" applyAlignment="0" applyProtection="0"/>
    <xf numFmtId="5"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164"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2" fontId="5" fillId="0" borderId="0" applyFill="0" applyBorder="0" applyAlignment="0" applyProtection="0"/>
    <xf numFmtId="165" fontId="13" fillId="0" borderId="0"/>
    <xf numFmtId="166" fontId="13" fillId="0" borderId="0"/>
    <xf numFmtId="167" fontId="13"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top"/>
    </xf>
    <xf numFmtId="0" fontId="12" fillId="0" borderId="0">
      <alignment vertical="top"/>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2" fillId="0" borderId="0">
      <alignment vertical="top"/>
    </xf>
    <xf numFmtId="0" fontId="12"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2" fillId="0" borderId="0">
      <alignment vertical="top"/>
    </xf>
    <xf numFmtId="0" fontId="12" fillId="0" borderId="0">
      <alignment vertical="top"/>
    </xf>
    <xf numFmtId="0" fontId="12" fillId="0" borderId="0">
      <alignment vertical="top"/>
    </xf>
    <xf numFmtId="0" fontId="16" fillId="0" borderId="0"/>
    <xf numFmtId="0" fontId="16" fillId="0" borderId="0"/>
    <xf numFmtId="0" fontId="16" fillId="0" borderId="0"/>
    <xf numFmtId="0" fontId="17" fillId="0" borderId="0"/>
    <xf numFmtId="0" fontId="16"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12" fillId="0" borderId="0">
      <alignment vertical="top"/>
    </xf>
    <xf numFmtId="0" fontId="12" fillId="0" borderId="0">
      <alignment vertical="top"/>
    </xf>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 fillId="0" borderId="0"/>
    <xf numFmtId="0" fontId="17" fillId="0" borderId="0"/>
    <xf numFmtId="0" fontId="17"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2" fillId="0" borderId="0">
      <alignment vertical="top"/>
    </xf>
    <xf numFmtId="0" fontId="12" fillId="0" borderId="0">
      <alignment vertical="top"/>
    </xf>
    <xf numFmtId="0" fontId="12" fillId="0" borderId="0">
      <alignment vertical="top"/>
    </xf>
    <xf numFmtId="0" fontId="12"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6" fillId="0" borderId="0"/>
    <xf numFmtId="0" fontId="18" fillId="0" borderId="0">
      <alignment vertical="top"/>
    </xf>
    <xf numFmtId="0" fontId="18" fillId="0" borderId="0">
      <alignment vertical="top"/>
    </xf>
    <xf numFmtId="0" fontId="18" fillId="0" borderId="0">
      <alignment vertical="top"/>
    </xf>
    <xf numFmtId="0" fontId="16" fillId="0" borderId="0"/>
    <xf numFmtId="0" fontId="16" fillId="0" borderId="0"/>
    <xf numFmtId="0" fontId="18" fillId="0" borderId="0">
      <alignment vertical="top"/>
    </xf>
    <xf numFmtId="0" fontId="18" fillId="0" borderId="0">
      <alignment vertical="top"/>
    </xf>
    <xf numFmtId="0" fontId="16" fillId="0" borderId="0"/>
    <xf numFmtId="0" fontId="5" fillId="0" borderId="0"/>
    <xf numFmtId="0" fontId="5" fillId="0" borderId="0"/>
    <xf numFmtId="0" fontId="4" fillId="0" borderId="0"/>
    <xf numFmtId="0" fontId="4" fillId="0" borderId="0"/>
    <xf numFmtId="0" fontId="11" fillId="0" borderId="0"/>
    <xf numFmtId="0" fontId="12" fillId="0" borderId="0">
      <alignment vertical="top"/>
    </xf>
    <xf numFmtId="0" fontId="12" fillId="0" borderId="0">
      <alignment vertical="top"/>
    </xf>
    <xf numFmtId="0" fontId="12" fillId="0" borderId="0">
      <alignment vertical="top"/>
    </xf>
    <xf numFmtId="0" fontId="11" fillId="0" borderId="0"/>
    <xf numFmtId="0" fontId="5" fillId="0" borderId="0"/>
    <xf numFmtId="0" fontId="5" fillId="0" borderId="0"/>
    <xf numFmtId="0" fontId="17" fillId="0" borderId="0"/>
    <xf numFmtId="0" fontId="17" fillId="0" borderId="0"/>
    <xf numFmtId="0" fontId="12" fillId="0" borderId="0">
      <alignment vertical="top"/>
    </xf>
    <xf numFmtId="0" fontId="12" fillId="0" borderId="0">
      <alignment vertical="top"/>
    </xf>
    <xf numFmtId="0" fontId="12" fillId="0" borderId="0">
      <alignment vertical="top"/>
    </xf>
    <xf numFmtId="0" fontId="16" fillId="0" borderId="0"/>
    <xf numFmtId="0" fontId="16" fillId="0" borderId="0"/>
    <xf numFmtId="0" fontId="16"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9" fontId="11"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9" fillId="0" borderId="0" applyNumberFormat="0" applyBorder="0" applyAlignment="0"/>
    <xf numFmtId="0" fontId="12" fillId="0" borderId="0" applyNumberFormat="0" applyBorder="0" applyAlignment="0"/>
    <xf numFmtId="0" fontId="12" fillId="0" borderId="0" applyNumberFormat="0" applyBorder="0" applyAlignment="0"/>
    <xf numFmtId="0" fontId="12" fillId="0" borderId="0" applyNumberFormat="0" applyBorder="0" applyAlignment="0"/>
    <xf numFmtId="0" fontId="19" fillId="0" borderId="0" applyNumberFormat="0" applyBorder="0" applyAlignment="0"/>
    <xf numFmtId="0" fontId="20" fillId="0" borderId="0" applyNumberFormat="0" applyBorder="0" applyAlignment="0"/>
    <xf numFmtId="0" fontId="20" fillId="0" borderId="0" applyNumberFormat="0" applyBorder="0" applyAlignment="0"/>
    <xf numFmtId="0" fontId="20" fillId="0" borderId="0" applyNumberFormat="0" applyBorder="0" applyAlignment="0"/>
    <xf numFmtId="0" fontId="20" fillId="0" borderId="0" applyNumberFormat="0" applyBorder="0" applyAlignment="0"/>
    <xf numFmtId="0" fontId="20" fillId="0" borderId="0" applyNumberFormat="0" applyBorder="0" applyAlignment="0"/>
    <xf numFmtId="0" fontId="20" fillId="0" borderId="0" applyNumberFormat="0" applyBorder="0" applyAlignment="0"/>
    <xf numFmtId="0" fontId="20"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1" fillId="0" borderId="0" applyNumberFormat="0" applyBorder="0" applyAlignment="0"/>
    <xf numFmtId="0" fontId="20" fillId="0" borderId="0" applyNumberFormat="0" applyBorder="0" applyAlignment="0"/>
    <xf numFmtId="0" fontId="20" fillId="0" borderId="0" applyNumberFormat="0" applyBorder="0" applyAlignment="0"/>
    <xf numFmtId="0" fontId="20" fillId="0" borderId="0" applyNumberFormat="0" applyBorder="0" applyAlignment="0"/>
    <xf numFmtId="0" fontId="21" fillId="0" borderId="0" applyNumberFormat="0" applyBorder="0" applyAlignment="0"/>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3" fillId="0" borderId="0" applyNumberFormat="0" applyBorder="0" applyAlignment="0"/>
    <xf numFmtId="0" fontId="22" fillId="0" borderId="0" applyNumberFormat="0" applyBorder="0" applyAlignment="0"/>
    <xf numFmtId="0" fontId="22" fillId="0" borderId="0" applyNumberFormat="0" applyBorder="0" applyAlignment="0"/>
    <xf numFmtId="0" fontId="22" fillId="0" borderId="0" applyNumberFormat="0" applyBorder="0" applyAlignment="0"/>
    <xf numFmtId="0" fontId="23" fillId="0" borderId="0" applyNumberFormat="0" applyBorder="0" applyAlignment="0"/>
    <xf numFmtId="0" fontId="22" fillId="3" borderId="0" applyNumberFormat="0" applyBorder="0" applyAlignment="0"/>
    <xf numFmtId="0" fontId="22" fillId="3" borderId="0" applyNumberFormat="0" applyBorder="0" applyAlignment="0"/>
    <xf numFmtId="0" fontId="22" fillId="3" borderId="0" applyNumberFormat="0" applyBorder="0" applyAlignment="0"/>
    <xf numFmtId="0" fontId="22" fillId="3" borderId="0" applyNumberFormat="0" applyBorder="0" applyAlignment="0"/>
    <xf numFmtId="0" fontId="22" fillId="3" borderId="0" applyNumberFormat="0" applyBorder="0" applyAlignment="0"/>
    <xf numFmtId="0" fontId="22" fillId="3" borderId="0" applyNumberFormat="0" applyBorder="0" applyAlignment="0"/>
    <xf numFmtId="0" fontId="22" fillId="3"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3" fillId="4" borderId="0" applyNumberFormat="0" applyBorder="0" applyAlignment="0"/>
    <xf numFmtId="0" fontId="22" fillId="3" borderId="0" applyNumberFormat="0" applyBorder="0" applyAlignment="0"/>
    <xf numFmtId="0" fontId="22" fillId="3" borderId="0" applyNumberFormat="0" applyBorder="0" applyAlignment="0"/>
    <xf numFmtId="0" fontId="22" fillId="3" borderId="0" applyNumberFormat="0" applyBorder="0" applyAlignment="0"/>
    <xf numFmtId="0" fontId="23" fillId="4" borderId="0" applyNumberFormat="0" applyBorder="0" applyAlignment="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5" fillId="0" borderId="0" applyNumberFormat="0" applyBorder="0" applyAlignment="0"/>
    <xf numFmtId="0" fontId="24" fillId="0" borderId="0" applyNumberFormat="0" applyBorder="0" applyAlignment="0"/>
    <xf numFmtId="0" fontId="24" fillId="0" borderId="0" applyNumberFormat="0" applyBorder="0" applyAlignment="0"/>
    <xf numFmtId="0" fontId="24" fillId="0" borderId="0" applyNumberFormat="0" applyBorder="0" applyAlignment="0"/>
    <xf numFmtId="0" fontId="25" fillId="0" borderId="0" applyNumberFormat="0" applyBorder="0" applyAlignment="0"/>
    <xf numFmtId="0" fontId="12" fillId="0" borderId="0" applyNumberFormat="0" applyBorder="0" applyAlignment="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0" fontId="5" fillId="0" borderId="29" applyNumberFormat="0" applyFill="0" applyAlignment="0" applyProtection="0"/>
    <xf numFmtId="44" fontId="2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5" fillId="0" borderId="0"/>
    <xf numFmtId="168" fontId="5" fillId="0" borderId="0"/>
    <xf numFmtId="168" fontId="31" fillId="0" borderId="0"/>
    <xf numFmtId="43" fontId="2" fillId="0" borderId="0" applyFont="0" applyFill="0" applyBorder="0" applyAlignment="0" applyProtection="0"/>
    <xf numFmtId="168" fontId="33" fillId="0" borderId="0"/>
    <xf numFmtId="0" fontId="1" fillId="0" borderId="0"/>
    <xf numFmtId="168" fontId="5" fillId="0" borderId="0"/>
  </cellStyleXfs>
  <cellXfs count="174">
    <xf numFmtId="0" fontId="0" fillId="0" borderId="0" xfId="0"/>
    <xf numFmtId="41" fontId="5" fillId="5" borderId="17" xfId="4" applyNumberFormat="1" applyFont="1" applyFill="1" applyBorder="1" applyAlignment="1" applyProtection="1">
      <alignment horizontal="left"/>
      <protection locked="0"/>
    </xf>
    <xf numFmtId="41" fontId="5" fillId="5" borderId="6" xfId="4" applyNumberFormat="1" applyFont="1" applyFill="1" applyBorder="1" applyAlignment="1" applyProtection="1">
      <alignment horizontal="left"/>
      <protection locked="0"/>
    </xf>
    <xf numFmtId="41" fontId="5" fillId="5" borderId="2" xfId="4" applyNumberFormat="1" applyFont="1" applyFill="1" applyBorder="1" applyAlignment="1" applyProtection="1">
      <alignment horizontal="right"/>
      <protection locked="0"/>
    </xf>
    <xf numFmtId="41" fontId="12" fillId="0" borderId="0" xfId="28" applyNumberFormat="1" applyFont="1" applyFill="1" applyProtection="1"/>
    <xf numFmtId="41" fontId="12" fillId="5" borderId="17" xfId="28" applyNumberFormat="1" applyFont="1" applyFill="1" applyBorder="1" applyProtection="1">
      <protection locked="0"/>
    </xf>
    <xf numFmtId="41" fontId="12" fillId="5" borderId="2" xfId="28" applyNumberFormat="1" applyFont="1" applyFill="1" applyBorder="1" applyProtection="1">
      <protection locked="0"/>
    </xf>
    <xf numFmtId="41" fontId="12" fillId="5" borderId="12" xfId="28" applyNumberFormat="1" applyFont="1" applyFill="1" applyBorder="1" applyProtection="1">
      <protection locked="0"/>
    </xf>
    <xf numFmtId="41" fontId="12" fillId="6" borderId="11" xfId="28" applyNumberFormat="1" applyFont="1" applyFill="1" applyBorder="1" applyProtection="1"/>
    <xf numFmtId="41" fontId="12" fillId="5" borderId="20" xfId="28" applyNumberFormat="1" applyFont="1" applyFill="1" applyBorder="1" applyProtection="1">
      <protection locked="0"/>
    </xf>
    <xf numFmtId="41" fontId="12" fillId="5" borderId="22" xfId="28" applyNumberFormat="1" applyFont="1" applyFill="1" applyBorder="1" applyProtection="1">
      <protection locked="0"/>
    </xf>
    <xf numFmtId="41" fontId="12" fillId="5" borderId="18" xfId="28" applyNumberFormat="1" applyFont="1" applyFill="1" applyBorder="1" applyProtection="1">
      <protection locked="0"/>
    </xf>
    <xf numFmtId="41" fontId="12" fillId="5" borderId="13" xfId="28" applyNumberFormat="1" applyFont="1" applyFill="1" applyBorder="1" applyProtection="1">
      <protection locked="0"/>
    </xf>
    <xf numFmtId="41" fontId="12" fillId="5" borderId="8" xfId="28" applyNumberFormat="1" applyFont="1" applyFill="1" applyBorder="1" applyProtection="1">
      <protection locked="0"/>
    </xf>
    <xf numFmtId="41" fontId="12" fillId="6" borderId="1" xfId="28" applyNumberFormat="1" applyFont="1" applyFill="1" applyBorder="1" applyProtection="1"/>
    <xf numFmtId="41" fontId="12" fillId="5" borderId="36" xfId="28" applyNumberFormat="1" applyFont="1" applyFill="1" applyBorder="1" applyProtection="1">
      <protection locked="0"/>
    </xf>
    <xf numFmtId="41" fontId="12" fillId="5" borderId="40" xfId="28" applyNumberFormat="1" applyFont="1" applyFill="1" applyBorder="1" applyProtection="1">
      <protection locked="0"/>
    </xf>
    <xf numFmtId="41" fontId="7" fillId="0" borderId="0" xfId="0" applyNumberFormat="1" applyFont="1" applyAlignment="1" applyProtection="1">
      <alignment horizontal="left" vertical="center"/>
    </xf>
    <xf numFmtId="41" fontId="5" fillId="0" borderId="0" xfId="0" applyNumberFormat="1" applyFont="1" applyProtection="1"/>
    <xf numFmtId="41" fontId="7" fillId="0" borderId="0" xfId="0" applyNumberFormat="1" applyFont="1" applyProtection="1"/>
    <xf numFmtId="41" fontId="7" fillId="0" borderId="0" xfId="0" applyNumberFormat="1" applyFont="1" applyAlignment="1" applyProtection="1"/>
    <xf numFmtId="14" fontId="7" fillId="0" borderId="0" xfId="0" applyNumberFormat="1" applyFont="1" applyFill="1" applyAlignment="1" applyProtection="1">
      <alignment horizontal="left"/>
    </xf>
    <xf numFmtId="41" fontId="5" fillId="0" borderId="0" xfId="0" applyNumberFormat="1" applyFont="1" applyFill="1" applyProtection="1"/>
    <xf numFmtId="41" fontId="5" fillId="0" borderId="0" xfId="0" applyNumberFormat="1" applyFont="1" applyAlignment="1" applyProtection="1">
      <alignment horizontal="left" vertical="center"/>
    </xf>
    <xf numFmtId="41" fontId="5" fillId="0" borderId="0" xfId="0" applyNumberFormat="1" applyFont="1" applyBorder="1" applyProtection="1"/>
    <xf numFmtId="41" fontId="7" fillId="0" borderId="0" xfId="4" applyNumberFormat="1" applyFont="1" applyProtection="1"/>
    <xf numFmtId="41" fontId="5" fillId="0" borderId="0" xfId="4" applyNumberFormat="1" applyFont="1" applyProtection="1"/>
    <xf numFmtId="41" fontId="5" fillId="0" borderId="0" xfId="0" applyNumberFormat="1" applyFont="1" applyFill="1" applyAlignment="1" applyProtection="1">
      <alignment horizontal="left"/>
    </xf>
    <xf numFmtId="41" fontId="5" fillId="0" borderId="0" xfId="4" applyNumberFormat="1" applyFont="1" applyAlignment="1" applyProtection="1">
      <alignment horizontal="right"/>
    </xf>
    <xf numFmtId="41" fontId="5" fillId="0" borderId="0" xfId="4" applyNumberFormat="1" applyFont="1" applyBorder="1" applyProtection="1"/>
    <xf numFmtId="41" fontId="7" fillId="0" borderId="0" xfId="28" applyNumberFormat="1" applyFont="1" applyProtection="1"/>
    <xf numFmtId="41" fontId="12" fillId="0" borderId="0" xfId="28" applyNumberFormat="1" applyFont="1" applyProtection="1"/>
    <xf numFmtId="41" fontId="5" fillId="0" borderId="0" xfId="28" applyNumberFormat="1" applyFont="1" applyProtection="1"/>
    <xf numFmtId="41" fontId="5" fillId="0" borderId="21" xfId="4" applyNumberFormat="1" applyFont="1" applyBorder="1" applyProtection="1"/>
    <xf numFmtId="41" fontId="5" fillId="0" borderId="12" xfId="4" applyNumberFormat="1" applyFont="1" applyBorder="1" applyProtection="1"/>
    <xf numFmtId="41" fontId="24" fillId="0" borderId="20" xfId="28" applyNumberFormat="1" applyFont="1" applyBorder="1" applyAlignment="1" applyProtection="1">
      <alignment horizontal="center"/>
    </xf>
    <xf numFmtId="41" fontId="24" fillId="0" borderId="2" xfId="28" applyNumberFormat="1" applyFont="1" applyBorder="1" applyAlignment="1" applyProtection="1">
      <alignment horizontal="center"/>
    </xf>
    <xf numFmtId="41" fontId="24" fillId="0" borderId="18" xfId="28" applyNumberFormat="1" applyFont="1" applyBorder="1" applyAlignment="1" applyProtection="1">
      <alignment horizontal="center"/>
    </xf>
    <xf numFmtId="41" fontId="24" fillId="0" borderId="36" xfId="28" applyNumberFormat="1" applyFont="1" applyBorder="1" applyAlignment="1" applyProtection="1">
      <alignment horizontal="center"/>
    </xf>
    <xf numFmtId="41" fontId="5" fillId="0" borderId="27" xfId="4" applyNumberFormat="1" applyFont="1" applyBorder="1" applyProtection="1"/>
    <xf numFmtId="41" fontId="12" fillId="0" borderId="22" xfId="28" applyNumberFormat="1" applyFont="1" applyBorder="1" applyAlignment="1" applyProtection="1">
      <alignment horizontal="center"/>
    </xf>
    <xf numFmtId="41" fontId="12" fillId="0" borderId="14" xfId="28" applyNumberFormat="1" applyFont="1" applyBorder="1" applyAlignment="1" applyProtection="1">
      <alignment horizontal="center"/>
    </xf>
    <xf numFmtId="41" fontId="12" fillId="0" borderId="8" xfId="28" applyNumberFormat="1" applyFont="1" applyBorder="1" applyAlignment="1" applyProtection="1">
      <alignment horizontal="center"/>
    </xf>
    <xf numFmtId="41" fontId="12" fillId="0" borderId="13" xfId="28" applyNumberFormat="1" applyFont="1" applyBorder="1" applyAlignment="1" applyProtection="1">
      <alignment horizontal="center"/>
    </xf>
    <xf numFmtId="41" fontId="12" fillId="0" borderId="37" xfId="28" applyNumberFormat="1" applyFont="1" applyBorder="1" applyAlignment="1" applyProtection="1">
      <alignment horizontal="center"/>
    </xf>
    <xf numFmtId="41" fontId="12" fillId="0" borderId="3" xfId="28" applyNumberFormat="1" applyFont="1" applyBorder="1" applyAlignment="1" applyProtection="1">
      <alignment horizontal="center"/>
    </xf>
    <xf numFmtId="41" fontId="12" fillId="0" borderId="0" xfId="28" applyNumberFormat="1" applyFont="1" applyBorder="1" applyAlignment="1" applyProtection="1">
      <alignment horizontal="center"/>
    </xf>
    <xf numFmtId="41" fontId="5" fillId="0" borderId="26" xfId="4" applyNumberFormat="1" applyFont="1" applyBorder="1" applyProtection="1"/>
    <xf numFmtId="41" fontId="12" fillId="0" borderId="25" xfId="28" applyNumberFormat="1" applyFont="1" applyBorder="1" applyAlignment="1" applyProtection="1">
      <alignment horizontal="center"/>
    </xf>
    <xf numFmtId="41" fontId="12" fillId="0" borderId="15" xfId="28" applyNumberFormat="1" applyFont="1" applyBorder="1" applyAlignment="1" applyProtection="1">
      <alignment horizontal="center"/>
    </xf>
    <xf numFmtId="41" fontId="12" fillId="0" borderId="5" xfId="28" applyNumberFormat="1" applyFont="1" applyBorder="1" applyAlignment="1" applyProtection="1">
      <alignment horizontal="center"/>
    </xf>
    <xf numFmtId="41" fontId="12" fillId="0" borderId="16" xfId="28" applyNumberFormat="1" applyFont="1" applyBorder="1" applyAlignment="1" applyProtection="1">
      <alignment horizontal="center"/>
    </xf>
    <xf numFmtId="41" fontId="12" fillId="0" borderId="41" xfId="28" applyNumberFormat="1" applyFont="1" applyBorder="1" applyAlignment="1" applyProtection="1">
      <alignment horizontal="center"/>
    </xf>
    <xf numFmtId="41" fontId="5" fillId="0" borderId="21" xfId="4" applyNumberFormat="1" applyFont="1" applyBorder="1" applyAlignment="1" applyProtection="1">
      <alignment horizontal="left" vertical="center" wrapText="1"/>
    </xf>
    <xf numFmtId="41" fontId="5" fillId="0" borderId="19" xfId="4" applyNumberFormat="1" applyFont="1" applyBorder="1" applyAlignment="1" applyProtection="1">
      <alignment horizontal="left" vertical="center" wrapText="1"/>
    </xf>
    <xf numFmtId="41" fontId="5" fillId="6" borderId="11" xfId="4" applyNumberFormat="1" applyFont="1" applyFill="1" applyBorder="1" applyAlignment="1" applyProtection="1">
      <alignment wrapText="1"/>
    </xf>
    <xf numFmtId="41" fontId="7" fillId="0" borderId="0" xfId="4" applyNumberFormat="1" applyFont="1" applyAlignment="1" applyProtection="1">
      <alignment horizontal="left"/>
    </xf>
    <xf numFmtId="41" fontId="28" fillId="6" borderId="0" xfId="0" applyNumberFormat="1" applyFont="1" applyFill="1" applyProtection="1"/>
    <xf numFmtId="41" fontId="7" fillId="0" borderId="8" xfId="0" applyNumberFormat="1" applyFont="1" applyBorder="1" applyAlignment="1" applyProtection="1">
      <alignment horizontal="center" vertical="center"/>
    </xf>
    <xf numFmtId="41" fontId="7" fillId="0" borderId="5" xfId="0" applyNumberFormat="1" applyFont="1" applyBorder="1" applyAlignment="1" applyProtection="1">
      <alignment horizontal="center"/>
    </xf>
    <xf numFmtId="41" fontId="5" fillId="0" borderId="6" xfId="0" applyNumberFormat="1" applyFont="1" applyFill="1" applyBorder="1" applyAlignment="1" applyProtection="1">
      <alignment horizontal="left" vertical="center" wrapText="1" indent="1"/>
    </xf>
    <xf numFmtId="41" fontId="5" fillId="0" borderId="5" xfId="0" applyNumberFormat="1" applyFont="1" applyFill="1" applyBorder="1" applyAlignment="1" applyProtection="1">
      <alignment horizontal="left" vertical="center" wrapText="1" indent="1"/>
    </xf>
    <xf numFmtId="41" fontId="5" fillId="0" borderId="8" xfId="0" applyNumberFormat="1" applyFont="1" applyFill="1" applyBorder="1" applyAlignment="1" applyProtection="1">
      <alignment horizontal="left" vertical="center" wrapText="1" indent="1"/>
    </xf>
    <xf numFmtId="42" fontId="5" fillId="2" borderId="30" xfId="3" applyNumberFormat="1" applyFont="1" applyFill="1" applyBorder="1" applyAlignment="1" applyProtection="1">
      <alignment horizontal="right" vertical="center"/>
    </xf>
    <xf numFmtId="41" fontId="5" fillId="0" borderId="0" xfId="2" applyNumberFormat="1" applyFont="1" applyAlignment="1" applyProtection="1">
      <alignment horizontal="right"/>
    </xf>
    <xf numFmtId="41" fontId="5" fillId="0" borderId="0" xfId="0" applyNumberFormat="1" applyFont="1" applyAlignment="1" applyProtection="1">
      <alignment horizontal="center"/>
    </xf>
    <xf numFmtId="41" fontId="7" fillId="0" borderId="0" xfId="0" applyNumberFormat="1" applyFont="1" applyBorder="1" applyAlignment="1" applyProtection="1">
      <alignment horizontal="left" vertical="center"/>
    </xf>
    <xf numFmtId="41" fontId="5" fillId="0" borderId="0" xfId="0" applyNumberFormat="1" applyFont="1" applyFill="1" applyBorder="1" applyAlignment="1" applyProtection="1">
      <alignment horizontal="center" vertical="center"/>
    </xf>
    <xf numFmtId="41" fontId="5" fillId="0" borderId="6" xfId="0" applyNumberFormat="1" applyFont="1" applyFill="1" applyBorder="1" applyAlignment="1" applyProtection="1">
      <alignment vertical="center" wrapText="1"/>
    </xf>
    <xf numFmtId="42" fontId="5" fillId="0" borderId="2" xfId="3" applyNumberFormat="1" applyFont="1" applyFill="1" applyBorder="1" applyAlignment="1" applyProtection="1">
      <alignment horizontal="center" vertical="center"/>
    </xf>
    <xf numFmtId="41" fontId="5" fillId="6" borderId="11" xfId="0" applyNumberFormat="1" applyFont="1" applyFill="1" applyBorder="1" applyAlignment="1" applyProtection="1">
      <alignment horizontal="left" vertical="center" wrapText="1" indent="1"/>
    </xf>
    <xf numFmtId="41" fontId="5" fillId="2" borderId="11" xfId="2" applyNumberFormat="1" applyFont="1" applyFill="1" applyBorder="1" applyAlignment="1" applyProtection="1">
      <alignment horizontal="center" vertical="center"/>
    </xf>
    <xf numFmtId="41" fontId="5" fillId="0" borderId="39" xfId="0" applyNumberFormat="1" applyFont="1" applyFill="1" applyBorder="1" applyAlignment="1" applyProtection="1">
      <alignment horizontal="left" vertical="center" wrapText="1" indent="1"/>
    </xf>
    <xf numFmtId="41" fontId="5" fillId="0" borderId="8" xfId="2" applyNumberFormat="1" applyFont="1" applyFill="1" applyBorder="1" applyAlignment="1" applyProtection="1">
      <alignment horizontal="center" vertical="center"/>
    </xf>
    <xf numFmtId="41" fontId="5" fillId="6" borderId="24" xfId="2" applyNumberFormat="1" applyFont="1" applyFill="1" applyBorder="1" applyAlignment="1" applyProtection="1">
      <alignment horizontal="center" vertical="center"/>
    </xf>
    <xf numFmtId="41" fontId="5" fillId="2" borderId="24" xfId="2" applyNumberFormat="1" applyFont="1" applyFill="1" applyBorder="1" applyAlignment="1" applyProtection="1">
      <alignment horizontal="center" vertical="center"/>
    </xf>
    <xf numFmtId="41" fontId="5" fillId="0" borderId="5" xfId="2" applyNumberFormat="1" applyFont="1" applyFill="1" applyBorder="1" applyAlignment="1" applyProtection="1">
      <alignment horizontal="center" vertical="center"/>
    </xf>
    <xf numFmtId="41" fontId="5" fillId="0" borderId="4" xfId="0" applyNumberFormat="1" applyFont="1" applyFill="1" applyBorder="1" applyAlignment="1" applyProtection="1">
      <alignment horizontal="left" vertical="center" wrapText="1" indent="1"/>
    </xf>
    <xf numFmtId="41" fontId="5" fillId="0" borderId="7" xfId="0" applyNumberFormat="1" applyFont="1" applyFill="1" applyBorder="1" applyAlignment="1" applyProtection="1">
      <alignment horizontal="left" vertical="center" wrapText="1" indent="1"/>
    </xf>
    <xf numFmtId="42" fontId="5" fillId="2" borderId="24" xfId="2" applyNumberFormat="1" applyFont="1" applyFill="1" applyBorder="1" applyAlignment="1" applyProtection="1">
      <alignment horizontal="center" vertical="center"/>
    </xf>
    <xf numFmtId="42" fontId="5" fillId="5" borderId="2" xfId="3" applyNumberFormat="1" applyFont="1" applyFill="1" applyBorder="1" applyAlignment="1" applyProtection="1">
      <alignment horizontal="center" vertical="center"/>
      <protection locked="0"/>
    </xf>
    <xf numFmtId="41" fontId="5" fillId="5" borderId="2" xfId="2" applyNumberFormat="1" applyFont="1" applyFill="1" applyBorder="1" applyAlignment="1" applyProtection="1">
      <alignment horizontal="center" vertical="center"/>
      <protection locked="0"/>
    </xf>
    <xf numFmtId="41" fontId="5" fillId="5" borderId="8" xfId="2" applyNumberFormat="1" applyFont="1" applyFill="1" applyBorder="1" applyAlignment="1" applyProtection="1">
      <alignment horizontal="center" vertical="center"/>
      <protection locked="0"/>
    </xf>
    <xf numFmtId="41" fontId="5" fillId="5" borderId="5" xfId="2" applyNumberFormat="1" applyFont="1" applyFill="1" applyBorder="1" applyAlignment="1" applyProtection="1">
      <alignment horizontal="center" vertical="center"/>
      <protection locked="0"/>
    </xf>
    <xf numFmtId="41" fontId="26" fillId="6" borderId="0" xfId="4" applyNumberFormat="1" applyFont="1" applyFill="1" applyProtection="1"/>
    <xf numFmtId="41" fontId="18" fillId="6" borderId="0" xfId="4" applyNumberFormat="1" applyFont="1" applyFill="1" applyProtection="1"/>
    <xf numFmtId="41" fontId="5" fillId="0" borderId="0" xfId="4" applyNumberFormat="1" applyProtection="1"/>
    <xf numFmtId="41" fontId="5" fillId="0" borderId="0" xfId="4" applyNumberFormat="1" applyFill="1" applyProtection="1"/>
    <xf numFmtId="41" fontId="7" fillId="0" borderId="0" xfId="4" applyNumberFormat="1" applyFont="1" applyFill="1" applyProtection="1"/>
    <xf numFmtId="41" fontId="5" fillId="0" borderId="0" xfId="4" applyNumberFormat="1" applyAlignment="1" applyProtection="1">
      <alignment horizontal="left"/>
    </xf>
    <xf numFmtId="0" fontId="7" fillId="0" borderId="0" xfId="4" applyNumberFormat="1" applyFont="1" applyAlignment="1" applyProtection="1">
      <alignment horizontal="right"/>
    </xf>
    <xf numFmtId="41" fontId="7" fillId="0" borderId="16" xfId="4" applyNumberFormat="1" applyFont="1" applyFill="1" applyBorder="1" applyProtection="1"/>
    <xf numFmtId="41" fontId="5" fillId="5" borderId="0" xfId="4" applyNumberFormat="1" applyFill="1" applyProtection="1"/>
    <xf numFmtId="41" fontId="7" fillId="0" borderId="0" xfId="4" applyNumberFormat="1" applyFont="1" applyAlignment="1" applyProtection="1">
      <alignment horizontal="center"/>
    </xf>
    <xf numFmtId="41" fontId="28" fillId="5" borderId="0" xfId="4" applyNumberFormat="1" applyFont="1" applyFill="1" applyProtection="1"/>
    <xf numFmtId="41" fontId="29" fillId="0" borderId="0" xfId="4" applyNumberFormat="1" applyFont="1" applyAlignment="1" applyProtection="1">
      <alignment horizontal="left"/>
    </xf>
    <xf numFmtId="14" fontId="5" fillId="5" borderId="0" xfId="4" quotePrefix="1" applyNumberFormat="1" applyFill="1" applyAlignment="1" applyProtection="1">
      <alignment horizontal="left"/>
      <protection locked="0"/>
    </xf>
    <xf numFmtId="41" fontId="5" fillId="0" borderId="23" xfId="4" applyNumberFormat="1" applyFont="1" applyBorder="1" applyAlignment="1" applyProtection="1">
      <alignment horizontal="left" vertical="center" wrapText="1"/>
    </xf>
    <xf numFmtId="41" fontId="5" fillId="0" borderId="0" xfId="0" applyNumberFormat="1" applyFont="1" applyAlignment="1" applyProtection="1">
      <alignment horizontal="left"/>
    </xf>
    <xf numFmtId="41" fontId="5" fillId="0" borderId="2" xfId="0" applyNumberFormat="1" applyFont="1" applyFill="1" applyBorder="1" applyAlignment="1" applyProtection="1">
      <alignment horizontal="left" vertical="center" wrapText="1" indent="1"/>
    </xf>
    <xf numFmtId="41" fontId="5" fillId="0" borderId="2" xfId="2" applyNumberFormat="1" applyFont="1" applyFill="1" applyBorder="1" applyAlignment="1" applyProtection="1">
      <alignment horizontal="center" vertical="center"/>
    </xf>
    <xf numFmtId="0" fontId="7" fillId="0" borderId="0" xfId="0" applyFont="1"/>
    <xf numFmtId="41" fontId="5" fillId="6" borderId="34" xfId="4" applyNumberFormat="1" applyFont="1" applyFill="1" applyBorder="1" applyAlignment="1" applyProtection="1">
      <alignment wrapText="1"/>
    </xf>
    <xf numFmtId="41" fontId="5" fillId="6" borderId="38" xfId="4" applyNumberFormat="1" applyFont="1" applyFill="1" applyBorder="1" applyProtection="1"/>
    <xf numFmtId="41" fontId="5" fillId="6" borderId="38" xfId="28" applyNumberFormat="1" applyFont="1" applyFill="1" applyBorder="1" applyProtection="1"/>
    <xf numFmtId="41" fontId="12" fillId="6" borderId="38" xfId="28" applyNumberFormat="1" applyFont="1" applyFill="1" applyBorder="1" applyProtection="1"/>
    <xf numFmtId="41" fontId="12" fillId="6" borderId="33" xfId="28" applyNumberFormat="1" applyFont="1" applyFill="1" applyBorder="1" applyProtection="1"/>
    <xf numFmtId="0" fontId="0" fillId="0" borderId="0" xfId="0" applyProtection="1">
      <protection locked="0"/>
    </xf>
    <xf numFmtId="43" fontId="5" fillId="0" borderId="0" xfId="2" applyFont="1" applyAlignment="1" applyProtection="1">
      <alignment horizontal="center"/>
    </xf>
    <xf numFmtId="41" fontId="5" fillId="0" borderId="2" xfId="2" applyNumberFormat="1" applyFont="1" applyFill="1" applyBorder="1" applyAlignment="1" applyProtection="1">
      <alignment horizontal="center" vertical="center"/>
      <protection locked="0"/>
    </xf>
    <xf numFmtId="43" fontId="29" fillId="0" borderId="0" xfId="2" quotePrefix="1" applyFont="1" applyFill="1" applyBorder="1" applyAlignment="1" applyProtection="1">
      <alignment horizontal="center" vertical="top" wrapText="1"/>
    </xf>
    <xf numFmtId="43" fontId="29" fillId="0" borderId="0" xfId="2" applyFont="1" applyBorder="1" applyAlignment="1" applyProtection="1">
      <alignment horizontal="center" vertical="top" wrapText="1"/>
    </xf>
    <xf numFmtId="0" fontId="32" fillId="0" borderId="0" xfId="0" applyNumberFormat="1" applyFont="1" applyAlignment="1" applyProtection="1">
      <alignment vertical="top" wrapText="1"/>
    </xf>
    <xf numFmtId="0" fontId="32" fillId="7" borderId="0" xfId="0" applyNumberFormat="1" applyFont="1" applyFill="1" applyAlignment="1" applyProtection="1">
      <alignment vertical="top" wrapText="1"/>
    </xf>
    <xf numFmtId="41" fontId="5" fillId="0" borderId="17" xfId="4" applyNumberFormat="1" applyFont="1" applyBorder="1" applyAlignment="1" applyProtection="1">
      <alignment horizontal="left"/>
    </xf>
    <xf numFmtId="41" fontId="5" fillId="0" borderId="6" xfId="4" applyNumberFormat="1" applyFont="1" applyBorder="1" applyAlignment="1" applyProtection="1">
      <alignment horizontal="left"/>
    </xf>
    <xf numFmtId="41" fontId="5" fillId="0" borderId="27" xfId="4" applyNumberFormat="1" applyFont="1" applyBorder="1" applyAlignment="1" applyProtection="1">
      <alignment horizontal="left"/>
    </xf>
    <xf numFmtId="41" fontId="5" fillId="0" borderId="0" xfId="4" applyNumberFormat="1" applyBorder="1" applyProtection="1"/>
    <xf numFmtId="14" fontId="28" fillId="6" borderId="0" xfId="4" applyNumberFormat="1" applyFont="1" applyFill="1" applyProtection="1"/>
    <xf numFmtId="41" fontId="12" fillId="0" borderId="23" xfId="28" applyNumberFormat="1" applyFont="1" applyBorder="1" applyAlignment="1" applyProtection="1">
      <alignment horizontal="center"/>
    </xf>
    <xf numFmtId="41" fontId="12" fillId="0" borderId="27" xfId="28" applyNumberFormat="1" applyFont="1" applyBorder="1" applyAlignment="1" applyProtection="1">
      <alignment horizontal="center"/>
    </xf>
    <xf numFmtId="0" fontId="32" fillId="0" borderId="0" xfId="0" applyNumberFormat="1" applyFont="1" applyAlignment="1" applyProtection="1">
      <alignment wrapText="1"/>
    </xf>
    <xf numFmtId="41" fontId="5" fillId="8" borderId="0" xfId="0" applyNumberFormat="1" applyFont="1" applyFill="1" applyProtection="1"/>
    <xf numFmtId="41" fontId="5" fillId="8" borderId="0" xfId="0" applyNumberFormat="1" applyFont="1" applyFill="1" applyAlignment="1" applyProtection="1">
      <alignment wrapText="1"/>
    </xf>
    <xf numFmtId="41" fontId="5" fillId="8" borderId="0" xfId="0" applyNumberFormat="1" applyFont="1" applyFill="1" applyAlignment="1" applyProtection="1">
      <alignment vertical="top"/>
    </xf>
    <xf numFmtId="41" fontId="7" fillId="0" borderId="0" xfId="0" applyNumberFormat="1" applyFont="1" applyFill="1" applyAlignment="1" applyProtection="1">
      <alignment horizontal="left"/>
    </xf>
    <xf numFmtId="0" fontId="32" fillId="0" borderId="0" xfId="0" applyNumberFormat="1" applyFont="1" applyFill="1" applyAlignment="1" applyProtection="1">
      <alignment vertical="top" wrapText="1"/>
    </xf>
    <xf numFmtId="0" fontId="5" fillId="0" borderId="42" xfId="0" applyFont="1" applyBorder="1"/>
    <xf numFmtId="0" fontId="5" fillId="0" borderId="43" xfId="0" applyFont="1" applyBorder="1"/>
    <xf numFmtId="41" fontId="5" fillId="0" borderId="29" xfId="4" applyNumberFormat="1" applyBorder="1" applyProtection="1"/>
    <xf numFmtId="41" fontId="5" fillId="0" borderId="44" xfId="4" applyNumberFormat="1" applyBorder="1" applyProtection="1"/>
    <xf numFmtId="41" fontId="5" fillId="0" borderId="45" xfId="4" applyNumberFormat="1" applyBorder="1" applyProtection="1"/>
    <xf numFmtId="0" fontId="5" fillId="0" borderId="46" xfId="0" applyFont="1" applyBorder="1"/>
    <xf numFmtId="41" fontId="5" fillId="0" borderId="47" xfId="4" applyNumberFormat="1" applyBorder="1" applyProtection="1"/>
    <xf numFmtId="41" fontId="5" fillId="0" borderId="48" xfId="4" applyNumberFormat="1" applyBorder="1" applyProtection="1"/>
    <xf numFmtId="41" fontId="5" fillId="0" borderId="0" xfId="4" quotePrefix="1" applyNumberFormat="1" applyAlignment="1" applyProtection="1"/>
    <xf numFmtId="168" fontId="5" fillId="0" borderId="0" xfId="1011" applyFont="1" applyBorder="1" applyAlignment="1" applyProtection="1">
      <alignment vertical="top" wrapText="1"/>
    </xf>
    <xf numFmtId="41" fontId="5" fillId="0" borderId="0" xfId="0" applyNumberFormat="1" applyFont="1" applyFill="1" applyBorder="1" applyAlignment="1" applyProtection="1">
      <alignment vertical="center" wrapText="1"/>
    </xf>
    <xf numFmtId="0" fontId="32" fillId="0" borderId="0" xfId="0" applyNumberFormat="1" applyFont="1" applyBorder="1" applyAlignment="1" applyProtection="1">
      <alignment vertical="top" wrapText="1"/>
    </xf>
    <xf numFmtId="41" fontId="5" fillId="9" borderId="8" xfId="0" applyNumberFormat="1" applyFont="1" applyFill="1" applyBorder="1" applyAlignment="1" applyProtection="1">
      <alignment horizontal="center" vertical="center" wrapText="1"/>
    </xf>
    <xf numFmtId="41" fontId="5" fillId="9" borderId="3" xfId="0" applyNumberFormat="1" applyFont="1" applyFill="1" applyBorder="1" applyAlignment="1" applyProtection="1">
      <alignment horizontal="center" vertical="center" wrapText="1"/>
    </xf>
    <xf numFmtId="41" fontId="5" fillId="9" borderId="14" xfId="0" applyNumberFormat="1" applyFont="1" applyFill="1" applyBorder="1" applyAlignment="1" applyProtection="1">
      <alignment horizontal="center" vertical="center" wrapText="1"/>
    </xf>
    <xf numFmtId="41" fontId="5" fillId="0" borderId="2" xfId="0" applyNumberFormat="1" applyFont="1" applyFill="1" applyBorder="1" applyAlignment="1" applyProtection="1">
      <alignment vertical="center" wrapText="1"/>
    </xf>
    <xf numFmtId="41" fontId="5" fillId="5" borderId="6" xfId="2" applyNumberFormat="1" applyFont="1" applyFill="1" applyBorder="1" applyAlignment="1" applyProtection="1">
      <alignment horizontal="center" vertical="center"/>
      <protection locked="0"/>
    </xf>
    <xf numFmtId="41" fontId="5" fillId="0" borderId="49" xfId="0" applyNumberFormat="1" applyFont="1" applyFill="1" applyBorder="1" applyAlignment="1" applyProtection="1">
      <alignment vertical="center" wrapText="1"/>
    </xf>
    <xf numFmtId="41" fontId="5" fillId="9" borderId="14" xfId="0" applyNumberFormat="1" applyFont="1" applyFill="1" applyBorder="1" applyProtection="1"/>
    <xf numFmtId="41" fontId="5" fillId="9" borderId="14" xfId="0" applyNumberFormat="1" applyFont="1" applyFill="1" applyBorder="1" applyAlignment="1" applyProtection="1">
      <alignment vertical="center"/>
    </xf>
    <xf numFmtId="41" fontId="5" fillId="9" borderId="32" xfId="0" applyNumberFormat="1" applyFont="1" applyFill="1" applyBorder="1" applyAlignment="1" applyProtection="1">
      <alignment horizontal="left" vertical="center"/>
    </xf>
    <xf numFmtId="41" fontId="5" fillId="9" borderId="31" xfId="0" applyNumberFormat="1" applyFont="1" applyFill="1" applyBorder="1" applyAlignment="1" applyProtection="1">
      <alignment vertical="center"/>
    </xf>
    <xf numFmtId="41" fontId="5" fillId="9" borderId="3" xfId="0" applyNumberFormat="1" applyFont="1" applyFill="1" applyBorder="1" applyAlignment="1" applyProtection="1">
      <alignment vertical="center"/>
    </xf>
    <xf numFmtId="41" fontId="5" fillId="9" borderId="3" xfId="0" applyNumberFormat="1" applyFont="1" applyFill="1" applyBorder="1" applyAlignment="1" applyProtection="1">
      <alignment horizontal="center" vertical="center"/>
    </xf>
    <xf numFmtId="41" fontId="5" fillId="9" borderId="32" xfId="0" applyNumberFormat="1" applyFont="1" applyFill="1" applyBorder="1" applyAlignment="1" applyProtection="1">
      <alignment vertical="center"/>
    </xf>
    <xf numFmtId="41" fontId="5" fillId="0" borderId="49" xfId="0" applyNumberFormat="1" applyFont="1" applyFill="1" applyBorder="1" applyAlignment="1" applyProtection="1">
      <alignment horizontal="left" vertical="center" wrapText="1" indent="1"/>
    </xf>
    <xf numFmtId="41" fontId="5" fillId="5" borderId="14" xfId="2" applyNumberFormat="1" applyFont="1" applyFill="1" applyBorder="1" applyAlignment="1" applyProtection="1">
      <alignment horizontal="center" vertical="center"/>
      <protection locked="0"/>
    </xf>
    <xf numFmtId="41" fontId="35" fillId="0" borderId="0" xfId="4" applyNumberFormat="1" applyFont="1" applyProtection="1"/>
    <xf numFmtId="41" fontId="29" fillId="0" borderId="0" xfId="4" applyNumberFormat="1" applyFont="1" applyAlignment="1" applyProtection="1">
      <alignment horizontal="center"/>
    </xf>
    <xf numFmtId="41" fontId="30" fillId="5" borderId="0" xfId="4" applyNumberFormat="1" applyFont="1" applyFill="1" applyAlignment="1" applyProtection="1">
      <alignment horizontal="center"/>
      <protection locked="0"/>
    </xf>
    <xf numFmtId="0" fontId="5" fillId="5" borderId="16" xfId="4" applyNumberFormat="1" applyFill="1" applyBorder="1" applyAlignment="1" applyProtection="1">
      <alignment horizontal="left" vertical="top"/>
      <protection locked="0"/>
    </xf>
    <xf numFmtId="14" fontId="5" fillId="5" borderId="16" xfId="4" applyNumberFormat="1" applyFill="1" applyBorder="1" applyAlignment="1" applyProtection="1">
      <alignment horizontal="left" vertical="top"/>
      <protection locked="0"/>
    </xf>
    <xf numFmtId="41" fontId="5" fillId="2" borderId="1" xfId="0" applyNumberFormat="1" applyFont="1" applyFill="1" applyBorder="1" applyAlignment="1" applyProtection="1">
      <alignment horizontal="left" vertical="top" wrapText="1" indent="1"/>
    </xf>
    <xf numFmtId="41" fontId="5" fillId="2" borderId="9" xfId="0" applyNumberFormat="1" applyFont="1" applyFill="1" applyBorder="1" applyAlignment="1" applyProtection="1">
      <alignment horizontal="left" vertical="top" wrapText="1" indent="1"/>
    </xf>
    <xf numFmtId="41" fontId="5" fillId="2" borderId="1" xfId="0" applyNumberFormat="1" applyFont="1" applyFill="1" applyBorder="1" applyAlignment="1" applyProtection="1">
      <alignment horizontal="left" vertical="center" wrapText="1" indent="1"/>
    </xf>
    <xf numFmtId="41" fontId="5" fillId="2" borderId="9" xfId="0" applyNumberFormat="1" applyFont="1" applyFill="1" applyBorder="1" applyAlignment="1" applyProtection="1">
      <alignment horizontal="left" vertical="center" wrapText="1" indent="1"/>
    </xf>
    <xf numFmtId="41" fontId="5" fillId="0" borderId="31" xfId="0" applyNumberFormat="1" applyFont="1" applyFill="1" applyBorder="1" applyAlignment="1" applyProtection="1">
      <alignment horizontal="center" vertical="center"/>
    </xf>
    <xf numFmtId="41" fontId="5" fillId="0" borderId="3" xfId="0" applyNumberFormat="1" applyFont="1" applyFill="1" applyBorder="1" applyAlignment="1" applyProtection="1">
      <alignment horizontal="center" vertical="center"/>
    </xf>
    <xf numFmtId="41" fontId="5" fillId="0" borderId="32" xfId="0" applyNumberFormat="1" applyFont="1" applyFill="1" applyBorder="1" applyAlignment="1" applyProtection="1">
      <alignment horizontal="center" vertical="center"/>
    </xf>
    <xf numFmtId="41" fontId="7" fillId="2" borderId="1" xfId="0" applyNumberFormat="1" applyFont="1" applyFill="1" applyBorder="1" applyAlignment="1" applyProtection="1">
      <alignment horizontal="left" vertical="top" wrapText="1" indent="1"/>
    </xf>
    <xf numFmtId="41" fontId="7" fillId="2" borderId="9" xfId="0" applyNumberFormat="1" applyFont="1" applyFill="1" applyBorder="1" applyAlignment="1" applyProtection="1">
      <alignment horizontal="left" vertical="top" wrapText="1" indent="1"/>
    </xf>
    <xf numFmtId="41" fontId="5" fillId="0" borderId="10" xfId="0" applyNumberFormat="1" applyFont="1" applyFill="1" applyBorder="1" applyAlignment="1" applyProtection="1">
      <alignment horizontal="left" vertical="top" wrapText="1"/>
    </xf>
    <xf numFmtId="41" fontId="5" fillId="0" borderId="28" xfId="0" applyNumberFormat="1" applyFont="1" applyFill="1" applyBorder="1" applyAlignment="1" applyProtection="1">
      <alignment horizontal="left" vertical="top" wrapText="1"/>
    </xf>
    <xf numFmtId="41" fontId="7" fillId="0" borderId="35" xfId="0" applyNumberFormat="1" applyFont="1" applyBorder="1" applyAlignment="1" applyProtection="1">
      <alignment horizontal="center"/>
    </xf>
    <xf numFmtId="41" fontId="7" fillId="0" borderId="18" xfId="0" applyNumberFormat="1" applyFont="1" applyBorder="1" applyAlignment="1" applyProtection="1">
      <alignment horizontal="center"/>
    </xf>
    <xf numFmtId="41" fontId="7" fillId="0" borderId="36" xfId="0" applyNumberFormat="1" applyFont="1" applyBorder="1" applyAlignment="1" applyProtection="1">
      <alignment horizontal="center"/>
    </xf>
    <xf numFmtId="168" fontId="5" fillId="0" borderId="0" xfId="1007" applyFont="1" applyAlignment="1" applyProtection="1">
      <alignment horizontal="center" wrapText="1"/>
      <protection locked="0"/>
    </xf>
  </cellXfs>
  <cellStyles count="1012">
    <cellStyle name="AFE" xfId="1" xr:uid="{00000000-0005-0000-0000-000000000000}"/>
    <cellStyle name="Comma" xfId="2" builtinId="3"/>
    <cellStyle name="Comma 10" xfId="5" xr:uid="{00000000-0005-0000-0000-000002000000}"/>
    <cellStyle name="Comma 10 2" xfId="6" xr:uid="{00000000-0005-0000-0000-000003000000}"/>
    <cellStyle name="Comma 10 2 2" xfId="7" xr:uid="{00000000-0005-0000-0000-000004000000}"/>
    <cellStyle name="Comma 10 2 2 2" xfId="8" xr:uid="{00000000-0005-0000-0000-000005000000}"/>
    <cellStyle name="Comma 10 2 2 2 2" xfId="663" xr:uid="{00000000-0005-0000-0000-000006000000}"/>
    <cellStyle name="Comma 10 2 2 3" xfId="9" xr:uid="{00000000-0005-0000-0000-000007000000}"/>
    <cellStyle name="Comma 10 2 2 3 2" xfId="664" xr:uid="{00000000-0005-0000-0000-000008000000}"/>
    <cellStyle name="Comma 10 2 2 4" xfId="662" xr:uid="{00000000-0005-0000-0000-000009000000}"/>
    <cellStyle name="Comma 10 2 3" xfId="10" xr:uid="{00000000-0005-0000-0000-00000A000000}"/>
    <cellStyle name="Comma 10 2 3 2" xfId="665" xr:uid="{00000000-0005-0000-0000-00000B000000}"/>
    <cellStyle name="Comma 10 2 4" xfId="11" xr:uid="{00000000-0005-0000-0000-00000C000000}"/>
    <cellStyle name="Comma 10 2 4 2" xfId="666" xr:uid="{00000000-0005-0000-0000-00000D000000}"/>
    <cellStyle name="Comma 10 2 5" xfId="661" xr:uid="{00000000-0005-0000-0000-00000E000000}"/>
    <cellStyle name="Comma 10 3" xfId="12" xr:uid="{00000000-0005-0000-0000-00000F000000}"/>
    <cellStyle name="Comma 10 3 2" xfId="13" xr:uid="{00000000-0005-0000-0000-000010000000}"/>
    <cellStyle name="Comma 10 3 2 2" xfId="668" xr:uid="{00000000-0005-0000-0000-000011000000}"/>
    <cellStyle name="Comma 10 3 3" xfId="14" xr:uid="{00000000-0005-0000-0000-000012000000}"/>
    <cellStyle name="Comma 10 3 3 2" xfId="669" xr:uid="{00000000-0005-0000-0000-000013000000}"/>
    <cellStyle name="Comma 10 3 4" xfId="667" xr:uid="{00000000-0005-0000-0000-000014000000}"/>
    <cellStyle name="Comma 10 4" xfId="15" xr:uid="{00000000-0005-0000-0000-000015000000}"/>
    <cellStyle name="Comma 10 4 2" xfId="16" xr:uid="{00000000-0005-0000-0000-000016000000}"/>
    <cellStyle name="Comma 10 4 2 2" xfId="671" xr:uid="{00000000-0005-0000-0000-000017000000}"/>
    <cellStyle name="Comma 10 4 3" xfId="17" xr:uid="{00000000-0005-0000-0000-000018000000}"/>
    <cellStyle name="Comma 10 4 3 2" xfId="672" xr:uid="{00000000-0005-0000-0000-000019000000}"/>
    <cellStyle name="Comma 10 4 4" xfId="670" xr:uid="{00000000-0005-0000-0000-00001A000000}"/>
    <cellStyle name="Comma 10 5" xfId="18" xr:uid="{00000000-0005-0000-0000-00001B000000}"/>
    <cellStyle name="Comma 10 5 2" xfId="673" xr:uid="{00000000-0005-0000-0000-00001C000000}"/>
    <cellStyle name="Comma 10 6" xfId="19" xr:uid="{00000000-0005-0000-0000-00001D000000}"/>
    <cellStyle name="Comma 10 6 2" xfId="674" xr:uid="{00000000-0005-0000-0000-00001E000000}"/>
    <cellStyle name="Comma 10 7" xfId="20" xr:uid="{00000000-0005-0000-0000-00001F000000}"/>
    <cellStyle name="Comma 10 7 2" xfId="675" xr:uid="{00000000-0005-0000-0000-000020000000}"/>
    <cellStyle name="Comma 10 8" xfId="660" xr:uid="{00000000-0005-0000-0000-000021000000}"/>
    <cellStyle name="Comma 11" xfId="21" xr:uid="{00000000-0005-0000-0000-000022000000}"/>
    <cellStyle name="Comma 11 2" xfId="22" xr:uid="{00000000-0005-0000-0000-000023000000}"/>
    <cellStyle name="Comma 12" xfId="23" xr:uid="{00000000-0005-0000-0000-000024000000}"/>
    <cellStyle name="Comma 12 2" xfId="24" xr:uid="{00000000-0005-0000-0000-000025000000}"/>
    <cellStyle name="Comma 12 2 2" xfId="677" xr:uid="{00000000-0005-0000-0000-000026000000}"/>
    <cellStyle name="Comma 12 3" xfId="25" xr:uid="{00000000-0005-0000-0000-000027000000}"/>
    <cellStyle name="Comma 12 3 2" xfId="678" xr:uid="{00000000-0005-0000-0000-000028000000}"/>
    <cellStyle name="Comma 12 4" xfId="676" xr:uid="{00000000-0005-0000-0000-000029000000}"/>
    <cellStyle name="Comma 13" xfId="26" xr:uid="{00000000-0005-0000-0000-00002A000000}"/>
    <cellStyle name="Comma 13 2" xfId="679" xr:uid="{00000000-0005-0000-0000-00002B000000}"/>
    <cellStyle name="Comma 14" xfId="27" xr:uid="{00000000-0005-0000-0000-00002C000000}"/>
    <cellStyle name="Comma 14 2" xfId="680" xr:uid="{00000000-0005-0000-0000-00002D000000}"/>
    <cellStyle name="Comma 2" xfId="28" xr:uid="{00000000-0005-0000-0000-00002E000000}"/>
    <cellStyle name="Comma 2 10" xfId="29" xr:uid="{00000000-0005-0000-0000-00002F000000}"/>
    <cellStyle name="Comma 2 11" xfId="30" xr:uid="{00000000-0005-0000-0000-000030000000}"/>
    <cellStyle name="Comma 2 11 2" xfId="31" xr:uid="{00000000-0005-0000-0000-000031000000}"/>
    <cellStyle name="Comma 2 11 3" xfId="32" xr:uid="{00000000-0005-0000-0000-000032000000}"/>
    <cellStyle name="Comma 2 11 4" xfId="33" xr:uid="{00000000-0005-0000-0000-000033000000}"/>
    <cellStyle name="Comma 2 11 5" xfId="34" xr:uid="{00000000-0005-0000-0000-000034000000}"/>
    <cellStyle name="Comma 2 12" xfId="35" xr:uid="{00000000-0005-0000-0000-000035000000}"/>
    <cellStyle name="Comma 2 12 2" xfId="36" xr:uid="{00000000-0005-0000-0000-000036000000}"/>
    <cellStyle name="Comma 2 12 3" xfId="37" xr:uid="{00000000-0005-0000-0000-000037000000}"/>
    <cellStyle name="Comma 2 12 4" xfId="38" xr:uid="{00000000-0005-0000-0000-000038000000}"/>
    <cellStyle name="Comma 2 2" xfId="39" xr:uid="{00000000-0005-0000-0000-000039000000}"/>
    <cellStyle name="Comma 2 3" xfId="40" xr:uid="{00000000-0005-0000-0000-00003A000000}"/>
    <cellStyle name="Comma 2 3 2" xfId="41" xr:uid="{00000000-0005-0000-0000-00003B000000}"/>
    <cellStyle name="Comma 2 3 3" xfId="42" xr:uid="{00000000-0005-0000-0000-00003C000000}"/>
    <cellStyle name="Comma 2 4" xfId="43" xr:uid="{00000000-0005-0000-0000-00003D000000}"/>
    <cellStyle name="Comma 2 5" xfId="44" xr:uid="{00000000-0005-0000-0000-00003E000000}"/>
    <cellStyle name="Comma 2 6" xfId="45" xr:uid="{00000000-0005-0000-0000-00003F000000}"/>
    <cellStyle name="Comma 2 7" xfId="46" xr:uid="{00000000-0005-0000-0000-000040000000}"/>
    <cellStyle name="Comma 2 8" xfId="47" xr:uid="{00000000-0005-0000-0000-000041000000}"/>
    <cellStyle name="Comma 2 9" xfId="48" xr:uid="{00000000-0005-0000-0000-000042000000}"/>
    <cellStyle name="Comma 3" xfId="49" xr:uid="{00000000-0005-0000-0000-000043000000}"/>
    <cellStyle name="Comma 3 2" xfId="1008" xr:uid="{00000000-0005-0000-0000-000044000000}"/>
    <cellStyle name="Comma 4" xfId="50" xr:uid="{00000000-0005-0000-0000-000045000000}"/>
    <cellStyle name="Comma 4 2" xfId="51" xr:uid="{00000000-0005-0000-0000-000046000000}"/>
    <cellStyle name="Comma 5" xfId="52" xr:uid="{00000000-0005-0000-0000-000047000000}"/>
    <cellStyle name="Comma 6" xfId="53" xr:uid="{00000000-0005-0000-0000-000048000000}"/>
    <cellStyle name="Comma 6 2" xfId="54" xr:uid="{00000000-0005-0000-0000-000049000000}"/>
    <cellStyle name="Comma 6 3" xfId="55" xr:uid="{00000000-0005-0000-0000-00004A000000}"/>
    <cellStyle name="Comma 7" xfId="56" xr:uid="{00000000-0005-0000-0000-00004B000000}"/>
    <cellStyle name="Comma 7 2" xfId="57" xr:uid="{00000000-0005-0000-0000-00004C000000}"/>
    <cellStyle name="Comma 7 2 2" xfId="58" xr:uid="{00000000-0005-0000-0000-00004D000000}"/>
    <cellStyle name="Comma 7 2 3" xfId="59" xr:uid="{00000000-0005-0000-0000-00004E000000}"/>
    <cellStyle name="Comma 7 3" xfId="60" xr:uid="{00000000-0005-0000-0000-00004F000000}"/>
    <cellStyle name="Comma 7 4" xfId="61" xr:uid="{00000000-0005-0000-0000-000050000000}"/>
    <cellStyle name="Comma 8" xfId="62" xr:uid="{00000000-0005-0000-0000-000051000000}"/>
    <cellStyle name="Comma 9" xfId="63" xr:uid="{00000000-0005-0000-0000-000052000000}"/>
    <cellStyle name="Comma0" xfId="64" xr:uid="{00000000-0005-0000-0000-000053000000}"/>
    <cellStyle name="Comma0 2" xfId="65" xr:uid="{00000000-0005-0000-0000-000054000000}"/>
    <cellStyle name="Comma0 3" xfId="66" xr:uid="{00000000-0005-0000-0000-000055000000}"/>
    <cellStyle name="Currency" xfId="3" builtinId="4"/>
    <cellStyle name="Currency 2" xfId="67" xr:uid="{00000000-0005-0000-0000-000057000000}"/>
    <cellStyle name="Currency 2 2" xfId="68" xr:uid="{00000000-0005-0000-0000-000058000000}"/>
    <cellStyle name="Currency 2 3" xfId="69" xr:uid="{00000000-0005-0000-0000-000059000000}"/>
    <cellStyle name="Currency 3" xfId="70" xr:uid="{00000000-0005-0000-0000-00005A000000}"/>
    <cellStyle name="Currency 3 2" xfId="681" xr:uid="{00000000-0005-0000-0000-00005B000000}"/>
    <cellStyle name="Currency 4" xfId="71" xr:uid="{00000000-0005-0000-0000-00005C000000}"/>
    <cellStyle name="Currency 4 2" xfId="682" xr:uid="{00000000-0005-0000-0000-00005D000000}"/>
    <cellStyle name="Currency 5" xfId="659" xr:uid="{00000000-0005-0000-0000-00005E000000}"/>
    <cellStyle name="Currency0" xfId="72" xr:uid="{00000000-0005-0000-0000-00005F000000}"/>
    <cellStyle name="Currency0 2" xfId="73" xr:uid="{00000000-0005-0000-0000-000060000000}"/>
    <cellStyle name="Currency0 3" xfId="74" xr:uid="{00000000-0005-0000-0000-000061000000}"/>
    <cellStyle name="Date" xfId="75" xr:uid="{00000000-0005-0000-0000-000062000000}"/>
    <cellStyle name="Date 2" xfId="76" xr:uid="{00000000-0005-0000-0000-000063000000}"/>
    <cellStyle name="Date 3" xfId="77" xr:uid="{00000000-0005-0000-0000-000064000000}"/>
    <cellStyle name="Fixed" xfId="78" xr:uid="{00000000-0005-0000-0000-000065000000}"/>
    <cellStyle name="Fixed 2" xfId="79" xr:uid="{00000000-0005-0000-0000-000066000000}"/>
    <cellStyle name="Fixed 3" xfId="80" xr:uid="{00000000-0005-0000-0000-000067000000}"/>
    <cellStyle name="FRxAmtStyle" xfId="81" xr:uid="{00000000-0005-0000-0000-000068000000}"/>
    <cellStyle name="FRxCurrStyle" xfId="82" xr:uid="{00000000-0005-0000-0000-000069000000}"/>
    <cellStyle name="FRxPcntStyle" xfId="83" xr:uid="{00000000-0005-0000-0000-00006A000000}"/>
    <cellStyle name="Heading 1 2" xfId="84" xr:uid="{00000000-0005-0000-0000-00006B000000}"/>
    <cellStyle name="Heading 1 3" xfId="85" xr:uid="{00000000-0005-0000-0000-00006C000000}"/>
    <cellStyle name="Heading 1 4" xfId="86" xr:uid="{00000000-0005-0000-0000-00006D000000}"/>
    <cellStyle name="Heading 1 5" xfId="87" xr:uid="{00000000-0005-0000-0000-00006E000000}"/>
    <cellStyle name="Heading 1 6" xfId="88" xr:uid="{00000000-0005-0000-0000-00006F000000}"/>
    <cellStyle name="Heading 1 7" xfId="89" xr:uid="{00000000-0005-0000-0000-000070000000}"/>
    <cellStyle name="Heading 2 2" xfId="90" xr:uid="{00000000-0005-0000-0000-000071000000}"/>
    <cellStyle name="Heading 2 3" xfId="91" xr:uid="{00000000-0005-0000-0000-000072000000}"/>
    <cellStyle name="Heading 2 4" xfId="92" xr:uid="{00000000-0005-0000-0000-000073000000}"/>
    <cellStyle name="Heading 2 5" xfId="93" xr:uid="{00000000-0005-0000-0000-000074000000}"/>
    <cellStyle name="Heading 2 6" xfId="94" xr:uid="{00000000-0005-0000-0000-000075000000}"/>
    <cellStyle name="Heading 2 7" xfId="95" xr:uid="{00000000-0005-0000-0000-000076000000}"/>
    <cellStyle name="Hyperlink 2" xfId="96" xr:uid="{00000000-0005-0000-0000-000077000000}"/>
    <cellStyle name="Hyperlink 2 2" xfId="97" xr:uid="{00000000-0005-0000-0000-000078000000}"/>
    <cellStyle name="Hyperlink 2 3" xfId="98" xr:uid="{00000000-0005-0000-0000-000079000000}"/>
    <cellStyle name="Normal" xfId="0" builtinId="0"/>
    <cellStyle name="Normal 10" xfId="99" xr:uid="{00000000-0005-0000-0000-00007B000000}"/>
    <cellStyle name="Normal 10 10" xfId="100" xr:uid="{00000000-0005-0000-0000-00007C000000}"/>
    <cellStyle name="Normal 10 10 2" xfId="684" xr:uid="{00000000-0005-0000-0000-00007D000000}"/>
    <cellStyle name="Normal 10 11" xfId="683" xr:uid="{00000000-0005-0000-0000-00007E000000}"/>
    <cellStyle name="Normal 10 2" xfId="101" xr:uid="{00000000-0005-0000-0000-00007F000000}"/>
    <cellStyle name="Normal 10 2 10" xfId="685" xr:uid="{00000000-0005-0000-0000-000080000000}"/>
    <cellStyle name="Normal 10 2 2" xfId="102" xr:uid="{00000000-0005-0000-0000-000081000000}"/>
    <cellStyle name="Normal 10 2 2 2" xfId="103" xr:uid="{00000000-0005-0000-0000-000082000000}"/>
    <cellStyle name="Normal 10 2 2 2 2" xfId="104" xr:uid="{00000000-0005-0000-0000-000083000000}"/>
    <cellStyle name="Normal 10 2 2 2 2 2" xfId="105" xr:uid="{00000000-0005-0000-0000-000084000000}"/>
    <cellStyle name="Normal 10 2 2 2 2 2 2" xfId="106" xr:uid="{00000000-0005-0000-0000-000085000000}"/>
    <cellStyle name="Normal 10 2 2 2 2 2 2 2" xfId="690" xr:uid="{00000000-0005-0000-0000-000086000000}"/>
    <cellStyle name="Normal 10 2 2 2 2 2 3" xfId="107" xr:uid="{00000000-0005-0000-0000-000087000000}"/>
    <cellStyle name="Normal 10 2 2 2 2 2 3 2" xfId="691" xr:uid="{00000000-0005-0000-0000-000088000000}"/>
    <cellStyle name="Normal 10 2 2 2 2 2 4" xfId="689" xr:uid="{00000000-0005-0000-0000-000089000000}"/>
    <cellStyle name="Normal 10 2 2 2 2 3" xfId="108" xr:uid="{00000000-0005-0000-0000-00008A000000}"/>
    <cellStyle name="Normal 10 2 2 2 2 3 2" xfId="692" xr:uid="{00000000-0005-0000-0000-00008B000000}"/>
    <cellStyle name="Normal 10 2 2 2 2 4" xfId="109" xr:uid="{00000000-0005-0000-0000-00008C000000}"/>
    <cellStyle name="Normal 10 2 2 2 2 4 2" xfId="693" xr:uid="{00000000-0005-0000-0000-00008D000000}"/>
    <cellStyle name="Normal 10 2 2 2 2 5" xfId="688" xr:uid="{00000000-0005-0000-0000-00008E000000}"/>
    <cellStyle name="Normal 10 2 2 2 3" xfId="110" xr:uid="{00000000-0005-0000-0000-00008F000000}"/>
    <cellStyle name="Normal 10 2 2 2 3 2" xfId="111" xr:uid="{00000000-0005-0000-0000-000090000000}"/>
    <cellStyle name="Normal 10 2 2 2 3 2 2" xfId="695" xr:uid="{00000000-0005-0000-0000-000091000000}"/>
    <cellStyle name="Normal 10 2 2 2 3 3" xfId="112" xr:uid="{00000000-0005-0000-0000-000092000000}"/>
    <cellStyle name="Normal 10 2 2 2 3 3 2" xfId="696" xr:uid="{00000000-0005-0000-0000-000093000000}"/>
    <cellStyle name="Normal 10 2 2 2 3 4" xfId="694" xr:uid="{00000000-0005-0000-0000-000094000000}"/>
    <cellStyle name="Normal 10 2 2 2 4" xfId="113" xr:uid="{00000000-0005-0000-0000-000095000000}"/>
    <cellStyle name="Normal 10 2 2 2 4 2" xfId="114" xr:uid="{00000000-0005-0000-0000-000096000000}"/>
    <cellStyle name="Normal 10 2 2 2 4 2 2" xfId="698" xr:uid="{00000000-0005-0000-0000-000097000000}"/>
    <cellStyle name="Normal 10 2 2 2 4 3" xfId="115" xr:uid="{00000000-0005-0000-0000-000098000000}"/>
    <cellStyle name="Normal 10 2 2 2 4 3 2" xfId="699" xr:uid="{00000000-0005-0000-0000-000099000000}"/>
    <cellStyle name="Normal 10 2 2 2 4 4" xfId="697" xr:uid="{00000000-0005-0000-0000-00009A000000}"/>
    <cellStyle name="Normal 10 2 2 2 5" xfId="116" xr:uid="{00000000-0005-0000-0000-00009B000000}"/>
    <cellStyle name="Normal 10 2 2 2 5 2" xfId="700" xr:uid="{00000000-0005-0000-0000-00009C000000}"/>
    <cellStyle name="Normal 10 2 2 2 6" xfId="117" xr:uid="{00000000-0005-0000-0000-00009D000000}"/>
    <cellStyle name="Normal 10 2 2 2 6 2" xfId="701" xr:uid="{00000000-0005-0000-0000-00009E000000}"/>
    <cellStyle name="Normal 10 2 2 2 7" xfId="118" xr:uid="{00000000-0005-0000-0000-00009F000000}"/>
    <cellStyle name="Normal 10 2 2 2 7 2" xfId="702" xr:uid="{00000000-0005-0000-0000-0000A0000000}"/>
    <cellStyle name="Normal 10 2 2 2 8" xfId="687" xr:uid="{00000000-0005-0000-0000-0000A1000000}"/>
    <cellStyle name="Normal 10 2 2 3" xfId="119" xr:uid="{00000000-0005-0000-0000-0000A2000000}"/>
    <cellStyle name="Normal 10 2 2 3 2" xfId="120" xr:uid="{00000000-0005-0000-0000-0000A3000000}"/>
    <cellStyle name="Normal 10 2 2 3 2 2" xfId="121" xr:uid="{00000000-0005-0000-0000-0000A4000000}"/>
    <cellStyle name="Normal 10 2 2 3 2 2 2" xfId="705" xr:uid="{00000000-0005-0000-0000-0000A5000000}"/>
    <cellStyle name="Normal 10 2 2 3 2 3" xfId="122" xr:uid="{00000000-0005-0000-0000-0000A6000000}"/>
    <cellStyle name="Normal 10 2 2 3 2 3 2" xfId="706" xr:uid="{00000000-0005-0000-0000-0000A7000000}"/>
    <cellStyle name="Normal 10 2 2 3 2 4" xfId="704" xr:uid="{00000000-0005-0000-0000-0000A8000000}"/>
    <cellStyle name="Normal 10 2 2 3 3" xfId="123" xr:uid="{00000000-0005-0000-0000-0000A9000000}"/>
    <cellStyle name="Normal 10 2 2 3 3 2" xfId="707" xr:uid="{00000000-0005-0000-0000-0000AA000000}"/>
    <cellStyle name="Normal 10 2 2 3 4" xfId="124" xr:uid="{00000000-0005-0000-0000-0000AB000000}"/>
    <cellStyle name="Normal 10 2 2 3 4 2" xfId="708" xr:uid="{00000000-0005-0000-0000-0000AC000000}"/>
    <cellStyle name="Normal 10 2 2 3 5" xfId="703" xr:uid="{00000000-0005-0000-0000-0000AD000000}"/>
    <cellStyle name="Normal 10 2 2 4" xfId="125" xr:uid="{00000000-0005-0000-0000-0000AE000000}"/>
    <cellStyle name="Normal 10 2 2 4 2" xfId="126" xr:uid="{00000000-0005-0000-0000-0000AF000000}"/>
    <cellStyle name="Normal 10 2 2 4 2 2" xfId="710" xr:uid="{00000000-0005-0000-0000-0000B0000000}"/>
    <cellStyle name="Normal 10 2 2 4 3" xfId="127" xr:uid="{00000000-0005-0000-0000-0000B1000000}"/>
    <cellStyle name="Normal 10 2 2 4 3 2" xfId="711" xr:uid="{00000000-0005-0000-0000-0000B2000000}"/>
    <cellStyle name="Normal 10 2 2 4 4" xfId="709" xr:uid="{00000000-0005-0000-0000-0000B3000000}"/>
    <cellStyle name="Normal 10 2 2 5" xfId="128" xr:uid="{00000000-0005-0000-0000-0000B4000000}"/>
    <cellStyle name="Normal 10 2 2 5 2" xfId="129" xr:uid="{00000000-0005-0000-0000-0000B5000000}"/>
    <cellStyle name="Normal 10 2 2 5 2 2" xfId="713" xr:uid="{00000000-0005-0000-0000-0000B6000000}"/>
    <cellStyle name="Normal 10 2 2 5 3" xfId="130" xr:uid="{00000000-0005-0000-0000-0000B7000000}"/>
    <cellStyle name="Normal 10 2 2 5 3 2" xfId="714" xr:uid="{00000000-0005-0000-0000-0000B8000000}"/>
    <cellStyle name="Normal 10 2 2 5 4" xfId="712" xr:uid="{00000000-0005-0000-0000-0000B9000000}"/>
    <cellStyle name="Normal 10 2 2 6" xfId="131" xr:uid="{00000000-0005-0000-0000-0000BA000000}"/>
    <cellStyle name="Normal 10 2 2 6 2" xfId="715" xr:uid="{00000000-0005-0000-0000-0000BB000000}"/>
    <cellStyle name="Normal 10 2 2 7" xfId="132" xr:uid="{00000000-0005-0000-0000-0000BC000000}"/>
    <cellStyle name="Normal 10 2 2 7 2" xfId="716" xr:uid="{00000000-0005-0000-0000-0000BD000000}"/>
    <cellStyle name="Normal 10 2 2 8" xfId="133" xr:uid="{00000000-0005-0000-0000-0000BE000000}"/>
    <cellStyle name="Normal 10 2 2 8 2" xfId="717" xr:uid="{00000000-0005-0000-0000-0000BF000000}"/>
    <cellStyle name="Normal 10 2 2 9" xfId="686" xr:uid="{00000000-0005-0000-0000-0000C0000000}"/>
    <cellStyle name="Normal 10 2 3" xfId="134" xr:uid="{00000000-0005-0000-0000-0000C1000000}"/>
    <cellStyle name="Normal 10 2 3 2" xfId="135" xr:uid="{00000000-0005-0000-0000-0000C2000000}"/>
    <cellStyle name="Normal 10 2 3 2 2" xfId="136" xr:uid="{00000000-0005-0000-0000-0000C3000000}"/>
    <cellStyle name="Normal 10 2 3 2 2 2" xfId="137" xr:uid="{00000000-0005-0000-0000-0000C4000000}"/>
    <cellStyle name="Normal 10 2 3 2 2 2 2" xfId="721" xr:uid="{00000000-0005-0000-0000-0000C5000000}"/>
    <cellStyle name="Normal 10 2 3 2 2 3" xfId="138" xr:uid="{00000000-0005-0000-0000-0000C6000000}"/>
    <cellStyle name="Normal 10 2 3 2 2 3 2" xfId="722" xr:uid="{00000000-0005-0000-0000-0000C7000000}"/>
    <cellStyle name="Normal 10 2 3 2 2 4" xfId="720" xr:uid="{00000000-0005-0000-0000-0000C8000000}"/>
    <cellStyle name="Normal 10 2 3 2 3" xfId="139" xr:uid="{00000000-0005-0000-0000-0000C9000000}"/>
    <cellStyle name="Normal 10 2 3 2 3 2" xfId="723" xr:uid="{00000000-0005-0000-0000-0000CA000000}"/>
    <cellStyle name="Normal 10 2 3 2 4" xfId="140" xr:uid="{00000000-0005-0000-0000-0000CB000000}"/>
    <cellStyle name="Normal 10 2 3 2 4 2" xfId="724" xr:uid="{00000000-0005-0000-0000-0000CC000000}"/>
    <cellStyle name="Normal 10 2 3 2 5" xfId="719" xr:uid="{00000000-0005-0000-0000-0000CD000000}"/>
    <cellStyle name="Normal 10 2 3 3" xfId="141" xr:uid="{00000000-0005-0000-0000-0000CE000000}"/>
    <cellStyle name="Normal 10 2 3 3 2" xfId="142" xr:uid="{00000000-0005-0000-0000-0000CF000000}"/>
    <cellStyle name="Normal 10 2 3 3 2 2" xfId="726" xr:uid="{00000000-0005-0000-0000-0000D0000000}"/>
    <cellStyle name="Normal 10 2 3 3 3" xfId="143" xr:uid="{00000000-0005-0000-0000-0000D1000000}"/>
    <cellStyle name="Normal 10 2 3 3 3 2" xfId="727" xr:uid="{00000000-0005-0000-0000-0000D2000000}"/>
    <cellStyle name="Normal 10 2 3 3 4" xfId="725" xr:uid="{00000000-0005-0000-0000-0000D3000000}"/>
    <cellStyle name="Normal 10 2 3 4" xfId="144" xr:uid="{00000000-0005-0000-0000-0000D4000000}"/>
    <cellStyle name="Normal 10 2 3 4 2" xfId="145" xr:uid="{00000000-0005-0000-0000-0000D5000000}"/>
    <cellStyle name="Normal 10 2 3 4 2 2" xfId="729" xr:uid="{00000000-0005-0000-0000-0000D6000000}"/>
    <cellStyle name="Normal 10 2 3 4 3" xfId="146" xr:uid="{00000000-0005-0000-0000-0000D7000000}"/>
    <cellStyle name="Normal 10 2 3 4 3 2" xfId="730" xr:uid="{00000000-0005-0000-0000-0000D8000000}"/>
    <cellStyle name="Normal 10 2 3 4 4" xfId="728" xr:uid="{00000000-0005-0000-0000-0000D9000000}"/>
    <cellStyle name="Normal 10 2 3 5" xfId="147" xr:uid="{00000000-0005-0000-0000-0000DA000000}"/>
    <cellStyle name="Normal 10 2 3 5 2" xfId="731" xr:uid="{00000000-0005-0000-0000-0000DB000000}"/>
    <cellStyle name="Normal 10 2 3 6" xfId="148" xr:uid="{00000000-0005-0000-0000-0000DC000000}"/>
    <cellStyle name="Normal 10 2 3 6 2" xfId="732" xr:uid="{00000000-0005-0000-0000-0000DD000000}"/>
    <cellStyle name="Normal 10 2 3 7" xfId="149" xr:uid="{00000000-0005-0000-0000-0000DE000000}"/>
    <cellStyle name="Normal 10 2 3 7 2" xfId="733" xr:uid="{00000000-0005-0000-0000-0000DF000000}"/>
    <cellStyle name="Normal 10 2 3 8" xfId="718" xr:uid="{00000000-0005-0000-0000-0000E0000000}"/>
    <cellStyle name="Normal 10 2 4" xfId="150" xr:uid="{00000000-0005-0000-0000-0000E1000000}"/>
    <cellStyle name="Normal 10 2 4 2" xfId="151" xr:uid="{00000000-0005-0000-0000-0000E2000000}"/>
    <cellStyle name="Normal 10 2 4 2 2" xfId="152" xr:uid="{00000000-0005-0000-0000-0000E3000000}"/>
    <cellStyle name="Normal 10 2 4 2 2 2" xfId="736" xr:uid="{00000000-0005-0000-0000-0000E4000000}"/>
    <cellStyle name="Normal 10 2 4 2 3" xfId="153" xr:uid="{00000000-0005-0000-0000-0000E5000000}"/>
    <cellStyle name="Normal 10 2 4 2 3 2" xfId="737" xr:uid="{00000000-0005-0000-0000-0000E6000000}"/>
    <cellStyle name="Normal 10 2 4 2 4" xfId="735" xr:uid="{00000000-0005-0000-0000-0000E7000000}"/>
    <cellStyle name="Normal 10 2 4 3" xfId="154" xr:uid="{00000000-0005-0000-0000-0000E8000000}"/>
    <cellStyle name="Normal 10 2 4 3 2" xfId="738" xr:uid="{00000000-0005-0000-0000-0000E9000000}"/>
    <cellStyle name="Normal 10 2 4 4" xfId="155" xr:uid="{00000000-0005-0000-0000-0000EA000000}"/>
    <cellStyle name="Normal 10 2 4 4 2" xfId="739" xr:uid="{00000000-0005-0000-0000-0000EB000000}"/>
    <cellStyle name="Normal 10 2 4 5" xfId="734" xr:uid="{00000000-0005-0000-0000-0000EC000000}"/>
    <cellStyle name="Normal 10 2 5" xfId="156" xr:uid="{00000000-0005-0000-0000-0000ED000000}"/>
    <cellStyle name="Normal 10 2 5 2" xfId="157" xr:uid="{00000000-0005-0000-0000-0000EE000000}"/>
    <cellStyle name="Normal 10 2 5 2 2" xfId="741" xr:uid="{00000000-0005-0000-0000-0000EF000000}"/>
    <cellStyle name="Normal 10 2 5 3" xfId="158" xr:uid="{00000000-0005-0000-0000-0000F0000000}"/>
    <cellStyle name="Normal 10 2 5 3 2" xfId="742" xr:uid="{00000000-0005-0000-0000-0000F1000000}"/>
    <cellStyle name="Normal 10 2 5 4" xfId="740" xr:uid="{00000000-0005-0000-0000-0000F2000000}"/>
    <cellStyle name="Normal 10 2 6" xfId="159" xr:uid="{00000000-0005-0000-0000-0000F3000000}"/>
    <cellStyle name="Normal 10 2 6 2" xfId="160" xr:uid="{00000000-0005-0000-0000-0000F4000000}"/>
    <cellStyle name="Normal 10 2 6 2 2" xfId="744" xr:uid="{00000000-0005-0000-0000-0000F5000000}"/>
    <cellStyle name="Normal 10 2 6 3" xfId="161" xr:uid="{00000000-0005-0000-0000-0000F6000000}"/>
    <cellStyle name="Normal 10 2 6 3 2" xfId="745" xr:uid="{00000000-0005-0000-0000-0000F7000000}"/>
    <cellStyle name="Normal 10 2 6 4" xfId="743" xr:uid="{00000000-0005-0000-0000-0000F8000000}"/>
    <cellStyle name="Normal 10 2 7" xfId="162" xr:uid="{00000000-0005-0000-0000-0000F9000000}"/>
    <cellStyle name="Normal 10 2 7 2" xfId="746" xr:uid="{00000000-0005-0000-0000-0000FA000000}"/>
    <cellStyle name="Normal 10 2 8" xfId="163" xr:uid="{00000000-0005-0000-0000-0000FB000000}"/>
    <cellStyle name="Normal 10 2 8 2" xfId="747" xr:uid="{00000000-0005-0000-0000-0000FC000000}"/>
    <cellStyle name="Normal 10 2 9" xfId="164" xr:uid="{00000000-0005-0000-0000-0000FD000000}"/>
    <cellStyle name="Normal 10 2 9 2" xfId="748" xr:uid="{00000000-0005-0000-0000-0000FE000000}"/>
    <cellStyle name="Normal 10 3" xfId="165" xr:uid="{00000000-0005-0000-0000-0000FF000000}"/>
    <cellStyle name="Normal 10 3 2" xfId="166" xr:uid="{00000000-0005-0000-0000-000000010000}"/>
    <cellStyle name="Normal 10 3 2 2" xfId="167" xr:uid="{00000000-0005-0000-0000-000001010000}"/>
    <cellStyle name="Normal 10 3 2 2 2" xfId="168" xr:uid="{00000000-0005-0000-0000-000002010000}"/>
    <cellStyle name="Normal 10 3 2 2 2 2" xfId="169" xr:uid="{00000000-0005-0000-0000-000003010000}"/>
    <cellStyle name="Normal 10 3 2 2 2 2 2" xfId="753" xr:uid="{00000000-0005-0000-0000-000004010000}"/>
    <cellStyle name="Normal 10 3 2 2 2 3" xfId="170" xr:uid="{00000000-0005-0000-0000-000005010000}"/>
    <cellStyle name="Normal 10 3 2 2 2 3 2" xfId="754" xr:uid="{00000000-0005-0000-0000-000006010000}"/>
    <cellStyle name="Normal 10 3 2 2 2 4" xfId="752" xr:uid="{00000000-0005-0000-0000-000007010000}"/>
    <cellStyle name="Normal 10 3 2 2 3" xfId="171" xr:uid="{00000000-0005-0000-0000-000008010000}"/>
    <cellStyle name="Normal 10 3 2 2 3 2" xfId="755" xr:uid="{00000000-0005-0000-0000-000009010000}"/>
    <cellStyle name="Normal 10 3 2 2 4" xfId="172" xr:uid="{00000000-0005-0000-0000-00000A010000}"/>
    <cellStyle name="Normal 10 3 2 2 4 2" xfId="756" xr:uid="{00000000-0005-0000-0000-00000B010000}"/>
    <cellStyle name="Normal 10 3 2 2 5" xfId="751" xr:uid="{00000000-0005-0000-0000-00000C010000}"/>
    <cellStyle name="Normal 10 3 2 3" xfId="173" xr:uid="{00000000-0005-0000-0000-00000D010000}"/>
    <cellStyle name="Normal 10 3 2 3 2" xfId="174" xr:uid="{00000000-0005-0000-0000-00000E010000}"/>
    <cellStyle name="Normal 10 3 2 3 2 2" xfId="758" xr:uid="{00000000-0005-0000-0000-00000F010000}"/>
    <cellStyle name="Normal 10 3 2 3 3" xfId="175" xr:uid="{00000000-0005-0000-0000-000010010000}"/>
    <cellStyle name="Normal 10 3 2 3 3 2" xfId="759" xr:uid="{00000000-0005-0000-0000-000011010000}"/>
    <cellStyle name="Normal 10 3 2 3 4" xfId="757" xr:uid="{00000000-0005-0000-0000-000012010000}"/>
    <cellStyle name="Normal 10 3 2 4" xfId="176" xr:uid="{00000000-0005-0000-0000-000013010000}"/>
    <cellStyle name="Normal 10 3 2 4 2" xfId="177" xr:uid="{00000000-0005-0000-0000-000014010000}"/>
    <cellStyle name="Normal 10 3 2 4 2 2" xfId="761" xr:uid="{00000000-0005-0000-0000-000015010000}"/>
    <cellStyle name="Normal 10 3 2 4 3" xfId="178" xr:uid="{00000000-0005-0000-0000-000016010000}"/>
    <cellStyle name="Normal 10 3 2 4 3 2" xfId="762" xr:uid="{00000000-0005-0000-0000-000017010000}"/>
    <cellStyle name="Normal 10 3 2 4 4" xfId="760" xr:uid="{00000000-0005-0000-0000-000018010000}"/>
    <cellStyle name="Normal 10 3 2 5" xfId="179" xr:uid="{00000000-0005-0000-0000-000019010000}"/>
    <cellStyle name="Normal 10 3 2 5 2" xfId="763" xr:uid="{00000000-0005-0000-0000-00001A010000}"/>
    <cellStyle name="Normal 10 3 2 6" xfId="180" xr:uid="{00000000-0005-0000-0000-00001B010000}"/>
    <cellStyle name="Normal 10 3 2 6 2" xfId="764" xr:uid="{00000000-0005-0000-0000-00001C010000}"/>
    <cellStyle name="Normal 10 3 2 7" xfId="181" xr:uid="{00000000-0005-0000-0000-00001D010000}"/>
    <cellStyle name="Normal 10 3 2 7 2" xfId="765" xr:uid="{00000000-0005-0000-0000-00001E010000}"/>
    <cellStyle name="Normal 10 3 2 8" xfId="750" xr:uid="{00000000-0005-0000-0000-00001F010000}"/>
    <cellStyle name="Normal 10 3 3" xfId="182" xr:uid="{00000000-0005-0000-0000-000020010000}"/>
    <cellStyle name="Normal 10 3 3 2" xfId="183" xr:uid="{00000000-0005-0000-0000-000021010000}"/>
    <cellStyle name="Normal 10 3 3 2 2" xfId="184" xr:uid="{00000000-0005-0000-0000-000022010000}"/>
    <cellStyle name="Normal 10 3 3 2 2 2" xfId="768" xr:uid="{00000000-0005-0000-0000-000023010000}"/>
    <cellStyle name="Normal 10 3 3 2 3" xfId="185" xr:uid="{00000000-0005-0000-0000-000024010000}"/>
    <cellStyle name="Normal 10 3 3 2 3 2" xfId="769" xr:uid="{00000000-0005-0000-0000-000025010000}"/>
    <cellStyle name="Normal 10 3 3 2 4" xfId="767" xr:uid="{00000000-0005-0000-0000-000026010000}"/>
    <cellStyle name="Normal 10 3 3 3" xfId="186" xr:uid="{00000000-0005-0000-0000-000027010000}"/>
    <cellStyle name="Normal 10 3 3 3 2" xfId="770" xr:uid="{00000000-0005-0000-0000-000028010000}"/>
    <cellStyle name="Normal 10 3 3 4" xfId="187" xr:uid="{00000000-0005-0000-0000-000029010000}"/>
    <cellStyle name="Normal 10 3 3 4 2" xfId="771" xr:uid="{00000000-0005-0000-0000-00002A010000}"/>
    <cellStyle name="Normal 10 3 3 5" xfId="766" xr:uid="{00000000-0005-0000-0000-00002B010000}"/>
    <cellStyle name="Normal 10 3 4" xfId="188" xr:uid="{00000000-0005-0000-0000-00002C010000}"/>
    <cellStyle name="Normal 10 3 4 2" xfId="189" xr:uid="{00000000-0005-0000-0000-00002D010000}"/>
    <cellStyle name="Normal 10 3 4 2 2" xfId="773" xr:uid="{00000000-0005-0000-0000-00002E010000}"/>
    <cellStyle name="Normal 10 3 4 3" xfId="190" xr:uid="{00000000-0005-0000-0000-00002F010000}"/>
    <cellStyle name="Normal 10 3 4 3 2" xfId="774" xr:uid="{00000000-0005-0000-0000-000030010000}"/>
    <cellStyle name="Normal 10 3 4 4" xfId="772" xr:uid="{00000000-0005-0000-0000-000031010000}"/>
    <cellStyle name="Normal 10 3 5" xfId="191" xr:uid="{00000000-0005-0000-0000-000032010000}"/>
    <cellStyle name="Normal 10 3 5 2" xfId="192" xr:uid="{00000000-0005-0000-0000-000033010000}"/>
    <cellStyle name="Normal 10 3 5 2 2" xfId="776" xr:uid="{00000000-0005-0000-0000-000034010000}"/>
    <cellStyle name="Normal 10 3 5 3" xfId="193" xr:uid="{00000000-0005-0000-0000-000035010000}"/>
    <cellStyle name="Normal 10 3 5 3 2" xfId="777" xr:uid="{00000000-0005-0000-0000-000036010000}"/>
    <cellStyle name="Normal 10 3 5 4" xfId="775" xr:uid="{00000000-0005-0000-0000-000037010000}"/>
    <cellStyle name="Normal 10 3 6" xfId="194" xr:uid="{00000000-0005-0000-0000-000038010000}"/>
    <cellStyle name="Normal 10 3 6 2" xfId="778" xr:uid="{00000000-0005-0000-0000-000039010000}"/>
    <cellStyle name="Normal 10 3 7" xfId="195" xr:uid="{00000000-0005-0000-0000-00003A010000}"/>
    <cellStyle name="Normal 10 3 7 2" xfId="779" xr:uid="{00000000-0005-0000-0000-00003B010000}"/>
    <cellStyle name="Normal 10 3 8" xfId="196" xr:uid="{00000000-0005-0000-0000-00003C010000}"/>
    <cellStyle name="Normal 10 3 8 2" xfId="780" xr:uid="{00000000-0005-0000-0000-00003D010000}"/>
    <cellStyle name="Normal 10 3 9" xfId="749" xr:uid="{00000000-0005-0000-0000-00003E010000}"/>
    <cellStyle name="Normal 10 4" xfId="197" xr:uid="{00000000-0005-0000-0000-00003F010000}"/>
    <cellStyle name="Normal 10 4 2" xfId="198" xr:uid="{00000000-0005-0000-0000-000040010000}"/>
    <cellStyle name="Normal 10 4 2 2" xfId="199" xr:uid="{00000000-0005-0000-0000-000041010000}"/>
    <cellStyle name="Normal 10 4 2 2 2" xfId="200" xr:uid="{00000000-0005-0000-0000-000042010000}"/>
    <cellStyle name="Normal 10 4 2 2 2 2" xfId="784" xr:uid="{00000000-0005-0000-0000-000043010000}"/>
    <cellStyle name="Normal 10 4 2 2 3" xfId="201" xr:uid="{00000000-0005-0000-0000-000044010000}"/>
    <cellStyle name="Normal 10 4 2 2 3 2" xfId="785" xr:uid="{00000000-0005-0000-0000-000045010000}"/>
    <cellStyle name="Normal 10 4 2 2 4" xfId="783" xr:uid="{00000000-0005-0000-0000-000046010000}"/>
    <cellStyle name="Normal 10 4 2 3" xfId="202" xr:uid="{00000000-0005-0000-0000-000047010000}"/>
    <cellStyle name="Normal 10 4 2 3 2" xfId="786" xr:uid="{00000000-0005-0000-0000-000048010000}"/>
    <cellStyle name="Normal 10 4 2 4" xfId="203" xr:uid="{00000000-0005-0000-0000-000049010000}"/>
    <cellStyle name="Normal 10 4 2 4 2" xfId="787" xr:uid="{00000000-0005-0000-0000-00004A010000}"/>
    <cellStyle name="Normal 10 4 2 5" xfId="782" xr:uid="{00000000-0005-0000-0000-00004B010000}"/>
    <cellStyle name="Normal 10 4 3" xfId="204" xr:uid="{00000000-0005-0000-0000-00004C010000}"/>
    <cellStyle name="Normal 10 4 3 2" xfId="205" xr:uid="{00000000-0005-0000-0000-00004D010000}"/>
    <cellStyle name="Normal 10 4 3 2 2" xfId="789" xr:uid="{00000000-0005-0000-0000-00004E010000}"/>
    <cellStyle name="Normal 10 4 3 3" xfId="206" xr:uid="{00000000-0005-0000-0000-00004F010000}"/>
    <cellStyle name="Normal 10 4 3 3 2" xfId="790" xr:uid="{00000000-0005-0000-0000-000050010000}"/>
    <cellStyle name="Normal 10 4 3 4" xfId="788" xr:uid="{00000000-0005-0000-0000-000051010000}"/>
    <cellStyle name="Normal 10 4 4" xfId="207" xr:uid="{00000000-0005-0000-0000-000052010000}"/>
    <cellStyle name="Normal 10 4 4 2" xfId="208" xr:uid="{00000000-0005-0000-0000-000053010000}"/>
    <cellStyle name="Normal 10 4 4 2 2" xfId="792" xr:uid="{00000000-0005-0000-0000-000054010000}"/>
    <cellStyle name="Normal 10 4 4 3" xfId="209" xr:uid="{00000000-0005-0000-0000-000055010000}"/>
    <cellStyle name="Normal 10 4 4 3 2" xfId="793" xr:uid="{00000000-0005-0000-0000-000056010000}"/>
    <cellStyle name="Normal 10 4 4 4" xfId="791" xr:uid="{00000000-0005-0000-0000-000057010000}"/>
    <cellStyle name="Normal 10 4 5" xfId="210" xr:uid="{00000000-0005-0000-0000-000058010000}"/>
    <cellStyle name="Normal 10 4 5 2" xfId="794" xr:uid="{00000000-0005-0000-0000-000059010000}"/>
    <cellStyle name="Normal 10 4 6" xfId="211" xr:uid="{00000000-0005-0000-0000-00005A010000}"/>
    <cellStyle name="Normal 10 4 6 2" xfId="795" xr:uid="{00000000-0005-0000-0000-00005B010000}"/>
    <cellStyle name="Normal 10 4 7" xfId="212" xr:uid="{00000000-0005-0000-0000-00005C010000}"/>
    <cellStyle name="Normal 10 4 7 2" xfId="796" xr:uid="{00000000-0005-0000-0000-00005D010000}"/>
    <cellStyle name="Normal 10 4 8" xfId="781" xr:uid="{00000000-0005-0000-0000-00005E010000}"/>
    <cellStyle name="Normal 10 5" xfId="213" xr:uid="{00000000-0005-0000-0000-00005F010000}"/>
    <cellStyle name="Normal 10 5 2" xfId="214" xr:uid="{00000000-0005-0000-0000-000060010000}"/>
    <cellStyle name="Normal 10 5 2 2" xfId="215" xr:uid="{00000000-0005-0000-0000-000061010000}"/>
    <cellStyle name="Normal 10 5 2 2 2" xfId="799" xr:uid="{00000000-0005-0000-0000-000062010000}"/>
    <cellStyle name="Normal 10 5 2 3" xfId="216" xr:uid="{00000000-0005-0000-0000-000063010000}"/>
    <cellStyle name="Normal 10 5 2 3 2" xfId="800" xr:uid="{00000000-0005-0000-0000-000064010000}"/>
    <cellStyle name="Normal 10 5 2 4" xfId="798" xr:uid="{00000000-0005-0000-0000-000065010000}"/>
    <cellStyle name="Normal 10 5 3" xfId="217" xr:uid="{00000000-0005-0000-0000-000066010000}"/>
    <cellStyle name="Normal 10 5 3 2" xfId="801" xr:uid="{00000000-0005-0000-0000-000067010000}"/>
    <cellStyle name="Normal 10 5 4" xfId="218" xr:uid="{00000000-0005-0000-0000-000068010000}"/>
    <cellStyle name="Normal 10 5 4 2" xfId="802" xr:uid="{00000000-0005-0000-0000-000069010000}"/>
    <cellStyle name="Normal 10 5 5" xfId="797" xr:uid="{00000000-0005-0000-0000-00006A010000}"/>
    <cellStyle name="Normal 10 6" xfId="219" xr:uid="{00000000-0005-0000-0000-00006B010000}"/>
    <cellStyle name="Normal 10 6 2" xfId="220" xr:uid="{00000000-0005-0000-0000-00006C010000}"/>
    <cellStyle name="Normal 10 6 2 2" xfId="804" xr:uid="{00000000-0005-0000-0000-00006D010000}"/>
    <cellStyle name="Normal 10 6 3" xfId="221" xr:uid="{00000000-0005-0000-0000-00006E010000}"/>
    <cellStyle name="Normal 10 6 3 2" xfId="805" xr:uid="{00000000-0005-0000-0000-00006F010000}"/>
    <cellStyle name="Normal 10 6 4" xfId="803" xr:uid="{00000000-0005-0000-0000-000070010000}"/>
    <cellStyle name="Normal 10 7" xfId="222" xr:uid="{00000000-0005-0000-0000-000071010000}"/>
    <cellStyle name="Normal 10 7 2" xfId="223" xr:uid="{00000000-0005-0000-0000-000072010000}"/>
    <cellStyle name="Normal 10 7 2 2" xfId="807" xr:uid="{00000000-0005-0000-0000-000073010000}"/>
    <cellStyle name="Normal 10 7 3" xfId="224" xr:uid="{00000000-0005-0000-0000-000074010000}"/>
    <cellStyle name="Normal 10 7 3 2" xfId="808" xr:uid="{00000000-0005-0000-0000-000075010000}"/>
    <cellStyle name="Normal 10 7 4" xfId="806" xr:uid="{00000000-0005-0000-0000-000076010000}"/>
    <cellStyle name="Normal 10 8" xfId="225" xr:uid="{00000000-0005-0000-0000-000077010000}"/>
    <cellStyle name="Normal 10 8 2" xfId="809" xr:uid="{00000000-0005-0000-0000-000078010000}"/>
    <cellStyle name="Normal 10 9" xfId="226" xr:uid="{00000000-0005-0000-0000-000079010000}"/>
    <cellStyle name="Normal 10 9 2" xfId="810" xr:uid="{00000000-0005-0000-0000-00007A010000}"/>
    <cellStyle name="Normal 11" xfId="227" xr:uid="{00000000-0005-0000-0000-00007B010000}"/>
    <cellStyle name="Normal 11 10" xfId="228" xr:uid="{00000000-0005-0000-0000-00007C010000}"/>
    <cellStyle name="Normal 11 10 2" xfId="812" xr:uid="{00000000-0005-0000-0000-00007D010000}"/>
    <cellStyle name="Normal 11 11" xfId="811" xr:uid="{00000000-0005-0000-0000-00007E010000}"/>
    <cellStyle name="Normal 11 2" xfId="229" xr:uid="{00000000-0005-0000-0000-00007F010000}"/>
    <cellStyle name="Normal 11 2 10" xfId="813" xr:uid="{00000000-0005-0000-0000-000080010000}"/>
    <cellStyle name="Normal 11 2 2" xfId="230" xr:uid="{00000000-0005-0000-0000-000081010000}"/>
    <cellStyle name="Normal 11 2 2 2" xfId="231" xr:uid="{00000000-0005-0000-0000-000082010000}"/>
    <cellStyle name="Normal 11 2 2 2 2" xfId="232" xr:uid="{00000000-0005-0000-0000-000083010000}"/>
    <cellStyle name="Normal 11 2 2 2 2 2" xfId="233" xr:uid="{00000000-0005-0000-0000-000084010000}"/>
    <cellStyle name="Normal 11 2 2 2 2 2 2" xfId="234" xr:uid="{00000000-0005-0000-0000-000085010000}"/>
    <cellStyle name="Normal 11 2 2 2 2 2 2 2" xfId="818" xr:uid="{00000000-0005-0000-0000-000086010000}"/>
    <cellStyle name="Normal 11 2 2 2 2 2 3" xfId="235" xr:uid="{00000000-0005-0000-0000-000087010000}"/>
    <cellStyle name="Normal 11 2 2 2 2 2 3 2" xfId="819" xr:uid="{00000000-0005-0000-0000-000088010000}"/>
    <cellStyle name="Normal 11 2 2 2 2 2 4" xfId="817" xr:uid="{00000000-0005-0000-0000-000089010000}"/>
    <cellStyle name="Normal 11 2 2 2 2 3" xfId="236" xr:uid="{00000000-0005-0000-0000-00008A010000}"/>
    <cellStyle name="Normal 11 2 2 2 2 3 2" xfId="820" xr:uid="{00000000-0005-0000-0000-00008B010000}"/>
    <cellStyle name="Normal 11 2 2 2 2 4" xfId="237" xr:uid="{00000000-0005-0000-0000-00008C010000}"/>
    <cellStyle name="Normal 11 2 2 2 2 4 2" xfId="821" xr:uid="{00000000-0005-0000-0000-00008D010000}"/>
    <cellStyle name="Normal 11 2 2 2 2 5" xfId="816" xr:uid="{00000000-0005-0000-0000-00008E010000}"/>
    <cellStyle name="Normal 11 2 2 2 3" xfId="238" xr:uid="{00000000-0005-0000-0000-00008F010000}"/>
    <cellStyle name="Normal 11 2 2 2 3 2" xfId="239" xr:uid="{00000000-0005-0000-0000-000090010000}"/>
    <cellStyle name="Normal 11 2 2 2 3 2 2" xfId="823" xr:uid="{00000000-0005-0000-0000-000091010000}"/>
    <cellStyle name="Normal 11 2 2 2 3 3" xfId="240" xr:uid="{00000000-0005-0000-0000-000092010000}"/>
    <cellStyle name="Normal 11 2 2 2 3 3 2" xfId="824" xr:uid="{00000000-0005-0000-0000-000093010000}"/>
    <cellStyle name="Normal 11 2 2 2 3 4" xfId="822" xr:uid="{00000000-0005-0000-0000-000094010000}"/>
    <cellStyle name="Normal 11 2 2 2 4" xfId="241" xr:uid="{00000000-0005-0000-0000-000095010000}"/>
    <cellStyle name="Normal 11 2 2 2 4 2" xfId="242" xr:uid="{00000000-0005-0000-0000-000096010000}"/>
    <cellStyle name="Normal 11 2 2 2 4 2 2" xfId="826" xr:uid="{00000000-0005-0000-0000-000097010000}"/>
    <cellStyle name="Normal 11 2 2 2 4 3" xfId="243" xr:uid="{00000000-0005-0000-0000-000098010000}"/>
    <cellStyle name="Normal 11 2 2 2 4 3 2" xfId="827" xr:uid="{00000000-0005-0000-0000-000099010000}"/>
    <cellStyle name="Normal 11 2 2 2 4 4" xfId="825" xr:uid="{00000000-0005-0000-0000-00009A010000}"/>
    <cellStyle name="Normal 11 2 2 2 5" xfId="244" xr:uid="{00000000-0005-0000-0000-00009B010000}"/>
    <cellStyle name="Normal 11 2 2 2 5 2" xfId="828" xr:uid="{00000000-0005-0000-0000-00009C010000}"/>
    <cellStyle name="Normal 11 2 2 2 6" xfId="245" xr:uid="{00000000-0005-0000-0000-00009D010000}"/>
    <cellStyle name="Normal 11 2 2 2 6 2" xfId="829" xr:uid="{00000000-0005-0000-0000-00009E010000}"/>
    <cellStyle name="Normal 11 2 2 2 7" xfId="246" xr:uid="{00000000-0005-0000-0000-00009F010000}"/>
    <cellStyle name="Normal 11 2 2 2 7 2" xfId="830" xr:uid="{00000000-0005-0000-0000-0000A0010000}"/>
    <cellStyle name="Normal 11 2 2 2 8" xfId="815" xr:uid="{00000000-0005-0000-0000-0000A1010000}"/>
    <cellStyle name="Normal 11 2 2 3" xfId="247" xr:uid="{00000000-0005-0000-0000-0000A2010000}"/>
    <cellStyle name="Normal 11 2 2 3 2" xfId="248" xr:uid="{00000000-0005-0000-0000-0000A3010000}"/>
    <cellStyle name="Normal 11 2 2 3 2 2" xfId="249" xr:uid="{00000000-0005-0000-0000-0000A4010000}"/>
    <cellStyle name="Normal 11 2 2 3 2 2 2" xfId="833" xr:uid="{00000000-0005-0000-0000-0000A5010000}"/>
    <cellStyle name="Normal 11 2 2 3 2 3" xfId="250" xr:uid="{00000000-0005-0000-0000-0000A6010000}"/>
    <cellStyle name="Normal 11 2 2 3 2 3 2" xfId="834" xr:uid="{00000000-0005-0000-0000-0000A7010000}"/>
    <cellStyle name="Normal 11 2 2 3 2 4" xfId="832" xr:uid="{00000000-0005-0000-0000-0000A8010000}"/>
    <cellStyle name="Normal 11 2 2 3 3" xfId="251" xr:uid="{00000000-0005-0000-0000-0000A9010000}"/>
    <cellStyle name="Normal 11 2 2 3 3 2" xfId="835" xr:uid="{00000000-0005-0000-0000-0000AA010000}"/>
    <cellStyle name="Normal 11 2 2 3 4" xfId="252" xr:uid="{00000000-0005-0000-0000-0000AB010000}"/>
    <cellStyle name="Normal 11 2 2 3 4 2" xfId="836" xr:uid="{00000000-0005-0000-0000-0000AC010000}"/>
    <cellStyle name="Normal 11 2 2 3 5" xfId="831" xr:uid="{00000000-0005-0000-0000-0000AD010000}"/>
    <cellStyle name="Normal 11 2 2 4" xfId="253" xr:uid="{00000000-0005-0000-0000-0000AE010000}"/>
    <cellStyle name="Normal 11 2 2 4 2" xfId="254" xr:uid="{00000000-0005-0000-0000-0000AF010000}"/>
    <cellStyle name="Normal 11 2 2 4 2 2" xfId="838" xr:uid="{00000000-0005-0000-0000-0000B0010000}"/>
    <cellStyle name="Normal 11 2 2 4 3" xfId="255" xr:uid="{00000000-0005-0000-0000-0000B1010000}"/>
    <cellStyle name="Normal 11 2 2 4 3 2" xfId="839" xr:uid="{00000000-0005-0000-0000-0000B2010000}"/>
    <cellStyle name="Normal 11 2 2 4 4" xfId="837" xr:uid="{00000000-0005-0000-0000-0000B3010000}"/>
    <cellStyle name="Normal 11 2 2 5" xfId="256" xr:uid="{00000000-0005-0000-0000-0000B4010000}"/>
    <cellStyle name="Normal 11 2 2 5 2" xfId="257" xr:uid="{00000000-0005-0000-0000-0000B5010000}"/>
    <cellStyle name="Normal 11 2 2 5 2 2" xfId="841" xr:uid="{00000000-0005-0000-0000-0000B6010000}"/>
    <cellStyle name="Normal 11 2 2 5 3" xfId="258" xr:uid="{00000000-0005-0000-0000-0000B7010000}"/>
    <cellStyle name="Normal 11 2 2 5 3 2" xfId="842" xr:uid="{00000000-0005-0000-0000-0000B8010000}"/>
    <cellStyle name="Normal 11 2 2 5 4" xfId="840" xr:uid="{00000000-0005-0000-0000-0000B9010000}"/>
    <cellStyle name="Normal 11 2 2 6" xfId="259" xr:uid="{00000000-0005-0000-0000-0000BA010000}"/>
    <cellStyle name="Normal 11 2 2 6 2" xfId="843" xr:uid="{00000000-0005-0000-0000-0000BB010000}"/>
    <cellStyle name="Normal 11 2 2 7" xfId="260" xr:uid="{00000000-0005-0000-0000-0000BC010000}"/>
    <cellStyle name="Normal 11 2 2 7 2" xfId="844" xr:uid="{00000000-0005-0000-0000-0000BD010000}"/>
    <cellStyle name="Normal 11 2 2 8" xfId="261" xr:uid="{00000000-0005-0000-0000-0000BE010000}"/>
    <cellStyle name="Normal 11 2 2 8 2" xfId="845" xr:uid="{00000000-0005-0000-0000-0000BF010000}"/>
    <cellStyle name="Normal 11 2 2 9" xfId="814" xr:uid="{00000000-0005-0000-0000-0000C0010000}"/>
    <cellStyle name="Normal 11 2 3" xfId="262" xr:uid="{00000000-0005-0000-0000-0000C1010000}"/>
    <cellStyle name="Normal 11 2 3 2" xfId="263" xr:uid="{00000000-0005-0000-0000-0000C2010000}"/>
    <cellStyle name="Normal 11 2 3 2 2" xfId="264" xr:uid="{00000000-0005-0000-0000-0000C3010000}"/>
    <cellStyle name="Normal 11 2 3 2 2 2" xfId="265" xr:uid="{00000000-0005-0000-0000-0000C4010000}"/>
    <cellStyle name="Normal 11 2 3 2 2 2 2" xfId="849" xr:uid="{00000000-0005-0000-0000-0000C5010000}"/>
    <cellStyle name="Normal 11 2 3 2 2 3" xfId="266" xr:uid="{00000000-0005-0000-0000-0000C6010000}"/>
    <cellStyle name="Normal 11 2 3 2 2 3 2" xfId="850" xr:uid="{00000000-0005-0000-0000-0000C7010000}"/>
    <cellStyle name="Normal 11 2 3 2 2 4" xfId="848" xr:uid="{00000000-0005-0000-0000-0000C8010000}"/>
    <cellStyle name="Normal 11 2 3 2 3" xfId="267" xr:uid="{00000000-0005-0000-0000-0000C9010000}"/>
    <cellStyle name="Normal 11 2 3 2 3 2" xfId="851" xr:uid="{00000000-0005-0000-0000-0000CA010000}"/>
    <cellStyle name="Normal 11 2 3 2 4" xfId="268" xr:uid="{00000000-0005-0000-0000-0000CB010000}"/>
    <cellStyle name="Normal 11 2 3 2 4 2" xfId="852" xr:uid="{00000000-0005-0000-0000-0000CC010000}"/>
    <cellStyle name="Normal 11 2 3 2 5" xfId="847" xr:uid="{00000000-0005-0000-0000-0000CD010000}"/>
    <cellStyle name="Normal 11 2 3 3" xfId="269" xr:uid="{00000000-0005-0000-0000-0000CE010000}"/>
    <cellStyle name="Normal 11 2 3 3 2" xfId="270" xr:uid="{00000000-0005-0000-0000-0000CF010000}"/>
    <cellStyle name="Normal 11 2 3 3 2 2" xfId="854" xr:uid="{00000000-0005-0000-0000-0000D0010000}"/>
    <cellStyle name="Normal 11 2 3 3 3" xfId="271" xr:uid="{00000000-0005-0000-0000-0000D1010000}"/>
    <cellStyle name="Normal 11 2 3 3 3 2" xfId="855" xr:uid="{00000000-0005-0000-0000-0000D2010000}"/>
    <cellStyle name="Normal 11 2 3 3 4" xfId="853" xr:uid="{00000000-0005-0000-0000-0000D3010000}"/>
    <cellStyle name="Normal 11 2 3 4" xfId="272" xr:uid="{00000000-0005-0000-0000-0000D4010000}"/>
    <cellStyle name="Normal 11 2 3 4 2" xfId="273" xr:uid="{00000000-0005-0000-0000-0000D5010000}"/>
    <cellStyle name="Normal 11 2 3 4 2 2" xfId="857" xr:uid="{00000000-0005-0000-0000-0000D6010000}"/>
    <cellStyle name="Normal 11 2 3 4 3" xfId="274" xr:uid="{00000000-0005-0000-0000-0000D7010000}"/>
    <cellStyle name="Normal 11 2 3 4 3 2" xfId="858" xr:uid="{00000000-0005-0000-0000-0000D8010000}"/>
    <cellStyle name="Normal 11 2 3 4 4" xfId="856" xr:uid="{00000000-0005-0000-0000-0000D9010000}"/>
    <cellStyle name="Normal 11 2 3 5" xfId="275" xr:uid="{00000000-0005-0000-0000-0000DA010000}"/>
    <cellStyle name="Normal 11 2 3 5 2" xfId="859" xr:uid="{00000000-0005-0000-0000-0000DB010000}"/>
    <cellStyle name="Normal 11 2 3 6" xfId="276" xr:uid="{00000000-0005-0000-0000-0000DC010000}"/>
    <cellStyle name="Normal 11 2 3 6 2" xfId="860" xr:uid="{00000000-0005-0000-0000-0000DD010000}"/>
    <cellStyle name="Normal 11 2 3 7" xfId="277" xr:uid="{00000000-0005-0000-0000-0000DE010000}"/>
    <cellStyle name="Normal 11 2 3 7 2" xfId="861" xr:uid="{00000000-0005-0000-0000-0000DF010000}"/>
    <cellStyle name="Normal 11 2 3 8" xfId="846" xr:uid="{00000000-0005-0000-0000-0000E0010000}"/>
    <cellStyle name="Normal 11 2 4" xfId="278" xr:uid="{00000000-0005-0000-0000-0000E1010000}"/>
    <cellStyle name="Normal 11 2 4 2" xfId="279" xr:uid="{00000000-0005-0000-0000-0000E2010000}"/>
    <cellStyle name="Normal 11 2 4 2 2" xfId="280" xr:uid="{00000000-0005-0000-0000-0000E3010000}"/>
    <cellStyle name="Normal 11 2 4 2 2 2" xfId="864" xr:uid="{00000000-0005-0000-0000-0000E4010000}"/>
    <cellStyle name="Normal 11 2 4 2 3" xfId="281" xr:uid="{00000000-0005-0000-0000-0000E5010000}"/>
    <cellStyle name="Normal 11 2 4 2 3 2" xfId="865" xr:uid="{00000000-0005-0000-0000-0000E6010000}"/>
    <cellStyle name="Normal 11 2 4 2 4" xfId="863" xr:uid="{00000000-0005-0000-0000-0000E7010000}"/>
    <cellStyle name="Normal 11 2 4 3" xfId="282" xr:uid="{00000000-0005-0000-0000-0000E8010000}"/>
    <cellStyle name="Normal 11 2 4 3 2" xfId="866" xr:uid="{00000000-0005-0000-0000-0000E9010000}"/>
    <cellStyle name="Normal 11 2 4 4" xfId="283" xr:uid="{00000000-0005-0000-0000-0000EA010000}"/>
    <cellStyle name="Normal 11 2 4 4 2" xfId="867" xr:uid="{00000000-0005-0000-0000-0000EB010000}"/>
    <cellStyle name="Normal 11 2 4 5" xfId="862" xr:uid="{00000000-0005-0000-0000-0000EC010000}"/>
    <cellStyle name="Normal 11 2 5" xfId="284" xr:uid="{00000000-0005-0000-0000-0000ED010000}"/>
    <cellStyle name="Normal 11 2 5 2" xfId="285" xr:uid="{00000000-0005-0000-0000-0000EE010000}"/>
    <cellStyle name="Normal 11 2 5 2 2" xfId="869" xr:uid="{00000000-0005-0000-0000-0000EF010000}"/>
    <cellStyle name="Normal 11 2 5 3" xfId="286" xr:uid="{00000000-0005-0000-0000-0000F0010000}"/>
    <cellStyle name="Normal 11 2 5 3 2" xfId="870" xr:uid="{00000000-0005-0000-0000-0000F1010000}"/>
    <cellStyle name="Normal 11 2 5 4" xfId="868" xr:uid="{00000000-0005-0000-0000-0000F2010000}"/>
    <cellStyle name="Normal 11 2 6" xfId="287" xr:uid="{00000000-0005-0000-0000-0000F3010000}"/>
    <cellStyle name="Normal 11 2 6 2" xfId="288" xr:uid="{00000000-0005-0000-0000-0000F4010000}"/>
    <cellStyle name="Normal 11 2 6 2 2" xfId="872" xr:uid="{00000000-0005-0000-0000-0000F5010000}"/>
    <cellStyle name="Normal 11 2 6 3" xfId="289" xr:uid="{00000000-0005-0000-0000-0000F6010000}"/>
    <cellStyle name="Normal 11 2 6 3 2" xfId="873" xr:uid="{00000000-0005-0000-0000-0000F7010000}"/>
    <cellStyle name="Normal 11 2 6 4" xfId="871" xr:uid="{00000000-0005-0000-0000-0000F8010000}"/>
    <cellStyle name="Normal 11 2 7" xfId="290" xr:uid="{00000000-0005-0000-0000-0000F9010000}"/>
    <cellStyle name="Normal 11 2 7 2" xfId="874" xr:uid="{00000000-0005-0000-0000-0000FA010000}"/>
    <cellStyle name="Normal 11 2 8" xfId="291" xr:uid="{00000000-0005-0000-0000-0000FB010000}"/>
    <cellStyle name="Normal 11 2 8 2" xfId="875" xr:uid="{00000000-0005-0000-0000-0000FC010000}"/>
    <cellStyle name="Normal 11 2 9" xfId="292" xr:uid="{00000000-0005-0000-0000-0000FD010000}"/>
    <cellStyle name="Normal 11 2 9 2" xfId="876" xr:uid="{00000000-0005-0000-0000-0000FE010000}"/>
    <cellStyle name="Normal 11 3" xfId="293" xr:uid="{00000000-0005-0000-0000-0000FF010000}"/>
    <cellStyle name="Normal 11 3 2" xfId="294" xr:uid="{00000000-0005-0000-0000-000000020000}"/>
    <cellStyle name="Normal 11 3 2 2" xfId="295" xr:uid="{00000000-0005-0000-0000-000001020000}"/>
    <cellStyle name="Normal 11 3 2 2 2" xfId="296" xr:uid="{00000000-0005-0000-0000-000002020000}"/>
    <cellStyle name="Normal 11 3 2 2 2 2" xfId="297" xr:uid="{00000000-0005-0000-0000-000003020000}"/>
    <cellStyle name="Normal 11 3 2 2 2 2 2" xfId="881" xr:uid="{00000000-0005-0000-0000-000004020000}"/>
    <cellStyle name="Normal 11 3 2 2 2 3" xfId="298" xr:uid="{00000000-0005-0000-0000-000005020000}"/>
    <cellStyle name="Normal 11 3 2 2 2 3 2" xfId="882" xr:uid="{00000000-0005-0000-0000-000006020000}"/>
    <cellStyle name="Normal 11 3 2 2 2 4" xfId="880" xr:uid="{00000000-0005-0000-0000-000007020000}"/>
    <cellStyle name="Normal 11 3 2 2 3" xfId="299" xr:uid="{00000000-0005-0000-0000-000008020000}"/>
    <cellStyle name="Normal 11 3 2 2 3 2" xfId="883" xr:uid="{00000000-0005-0000-0000-000009020000}"/>
    <cellStyle name="Normal 11 3 2 2 4" xfId="300" xr:uid="{00000000-0005-0000-0000-00000A020000}"/>
    <cellStyle name="Normal 11 3 2 2 4 2" xfId="884" xr:uid="{00000000-0005-0000-0000-00000B020000}"/>
    <cellStyle name="Normal 11 3 2 2 5" xfId="879" xr:uid="{00000000-0005-0000-0000-00000C020000}"/>
    <cellStyle name="Normal 11 3 2 3" xfId="301" xr:uid="{00000000-0005-0000-0000-00000D020000}"/>
    <cellStyle name="Normal 11 3 2 3 2" xfId="302" xr:uid="{00000000-0005-0000-0000-00000E020000}"/>
    <cellStyle name="Normal 11 3 2 3 2 2" xfId="886" xr:uid="{00000000-0005-0000-0000-00000F020000}"/>
    <cellStyle name="Normal 11 3 2 3 3" xfId="303" xr:uid="{00000000-0005-0000-0000-000010020000}"/>
    <cellStyle name="Normal 11 3 2 3 3 2" xfId="887" xr:uid="{00000000-0005-0000-0000-000011020000}"/>
    <cellStyle name="Normal 11 3 2 3 4" xfId="885" xr:uid="{00000000-0005-0000-0000-000012020000}"/>
    <cellStyle name="Normal 11 3 2 4" xfId="304" xr:uid="{00000000-0005-0000-0000-000013020000}"/>
    <cellStyle name="Normal 11 3 2 4 2" xfId="305" xr:uid="{00000000-0005-0000-0000-000014020000}"/>
    <cellStyle name="Normal 11 3 2 4 2 2" xfId="889" xr:uid="{00000000-0005-0000-0000-000015020000}"/>
    <cellStyle name="Normal 11 3 2 4 3" xfId="306" xr:uid="{00000000-0005-0000-0000-000016020000}"/>
    <cellStyle name="Normal 11 3 2 4 3 2" xfId="890" xr:uid="{00000000-0005-0000-0000-000017020000}"/>
    <cellStyle name="Normal 11 3 2 4 4" xfId="888" xr:uid="{00000000-0005-0000-0000-000018020000}"/>
    <cellStyle name="Normal 11 3 2 5" xfId="307" xr:uid="{00000000-0005-0000-0000-000019020000}"/>
    <cellStyle name="Normal 11 3 2 5 2" xfId="891" xr:uid="{00000000-0005-0000-0000-00001A020000}"/>
    <cellStyle name="Normal 11 3 2 6" xfId="308" xr:uid="{00000000-0005-0000-0000-00001B020000}"/>
    <cellStyle name="Normal 11 3 2 6 2" xfId="892" xr:uid="{00000000-0005-0000-0000-00001C020000}"/>
    <cellStyle name="Normal 11 3 2 7" xfId="309" xr:uid="{00000000-0005-0000-0000-00001D020000}"/>
    <cellStyle name="Normal 11 3 2 7 2" xfId="893" xr:uid="{00000000-0005-0000-0000-00001E020000}"/>
    <cellStyle name="Normal 11 3 2 8" xfId="878" xr:uid="{00000000-0005-0000-0000-00001F020000}"/>
    <cellStyle name="Normal 11 3 3" xfId="310" xr:uid="{00000000-0005-0000-0000-000020020000}"/>
    <cellStyle name="Normal 11 3 3 2" xfId="311" xr:uid="{00000000-0005-0000-0000-000021020000}"/>
    <cellStyle name="Normal 11 3 3 2 2" xfId="312" xr:uid="{00000000-0005-0000-0000-000022020000}"/>
    <cellStyle name="Normal 11 3 3 2 2 2" xfId="896" xr:uid="{00000000-0005-0000-0000-000023020000}"/>
    <cellStyle name="Normal 11 3 3 2 3" xfId="313" xr:uid="{00000000-0005-0000-0000-000024020000}"/>
    <cellStyle name="Normal 11 3 3 2 3 2" xfId="897" xr:uid="{00000000-0005-0000-0000-000025020000}"/>
    <cellStyle name="Normal 11 3 3 2 4" xfId="895" xr:uid="{00000000-0005-0000-0000-000026020000}"/>
    <cellStyle name="Normal 11 3 3 3" xfId="314" xr:uid="{00000000-0005-0000-0000-000027020000}"/>
    <cellStyle name="Normal 11 3 3 3 2" xfId="898" xr:uid="{00000000-0005-0000-0000-000028020000}"/>
    <cellStyle name="Normal 11 3 3 4" xfId="315" xr:uid="{00000000-0005-0000-0000-000029020000}"/>
    <cellStyle name="Normal 11 3 3 4 2" xfId="899" xr:uid="{00000000-0005-0000-0000-00002A020000}"/>
    <cellStyle name="Normal 11 3 3 5" xfId="894" xr:uid="{00000000-0005-0000-0000-00002B020000}"/>
    <cellStyle name="Normal 11 3 4" xfId="316" xr:uid="{00000000-0005-0000-0000-00002C020000}"/>
    <cellStyle name="Normal 11 3 4 2" xfId="317" xr:uid="{00000000-0005-0000-0000-00002D020000}"/>
    <cellStyle name="Normal 11 3 4 2 2" xfId="901" xr:uid="{00000000-0005-0000-0000-00002E020000}"/>
    <cellStyle name="Normal 11 3 4 3" xfId="318" xr:uid="{00000000-0005-0000-0000-00002F020000}"/>
    <cellStyle name="Normal 11 3 4 3 2" xfId="902" xr:uid="{00000000-0005-0000-0000-000030020000}"/>
    <cellStyle name="Normal 11 3 4 4" xfId="900" xr:uid="{00000000-0005-0000-0000-000031020000}"/>
    <cellStyle name="Normal 11 3 5" xfId="319" xr:uid="{00000000-0005-0000-0000-000032020000}"/>
    <cellStyle name="Normal 11 3 5 2" xfId="320" xr:uid="{00000000-0005-0000-0000-000033020000}"/>
    <cellStyle name="Normal 11 3 5 2 2" xfId="904" xr:uid="{00000000-0005-0000-0000-000034020000}"/>
    <cellStyle name="Normal 11 3 5 3" xfId="321" xr:uid="{00000000-0005-0000-0000-000035020000}"/>
    <cellStyle name="Normal 11 3 5 3 2" xfId="905" xr:uid="{00000000-0005-0000-0000-000036020000}"/>
    <cellStyle name="Normal 11 3 5 4" xfId="903" xr:uid="{00000000-0005-0000-0000-000037020000}"/>
    <cellStyle name="Normal 11 3 6" xfId="322" xr:uid="{00000000-0005-0000-0000-000038020000}"/>
    <cellStyle name="Normal 11 3 6 2" xfId="906" xr:uid="{00000000-0005-0000-0000-000039020000}"/>
    <cellStyle name="Normal 11 3 7" xfId="323" xr:uid="{00000000-0005-0000-0000-00003A020000}"/>
    <cellStyle name="Normal 11 3 7 2" xfId="907" xr:uid="{00000000-0005-0000-0000-00003B020000}"/>
    <cellStyle name="Normal 11 3 8" xfId="324" xr:uid="{00000000-0005-0000-0000-00003C020000}"/>
    <cellStyle name="Normal 11 3 8 2" xfId="908" xr:uid="{00000000-0005-0000-0000-00003D020000}"/>
    <cellStyle name="Normal 11 3 9" xfId="877" xr:uid="{00000000-0005-0000-0000-00003E020000}"/>
    <cellStyle name="Normal 11 4" xfId="325" xr:uid="{00000000-0005-0000-0000-00003F020000}"/>
    <cellStyle name="Normal 11 4 2" xfId="326" xr:uid="{00000000-0005-0000-0000-000040020000}"/>
    <cellStyle name="Normal 11 4 2 2" xfId="327" xr:uid="{00000000-0005-0000-0000-000041020000}"/>
    <cellStyle name="Normal 11 4 2 2 2" xfId="328" xr:uid="{00000000-0005-0000-0000-000042020000}"/>
    <cellStyle name="Normal 11 4 2 2 2 2" xfId="912" xr:uid="{00000000-0005-0000-0000-000043020000}"/>
    <cellStyle name="Normal 11 4 2 2 3" xfId="329" xr:uid="{00000000-0005-0000-0000-000044020000}"/>
    <cellStyle name="Normal 11 4 2 2 3 2" xfId="913" xr:uid="{00000000-0005-0000-0000-000045020000}"/>
    <cellStyle name="Normal 11 4 2 2 4" xfId="911" xr:uid="{00000000-0005-0000-0000-000046020000}"/>
    <cellStyle name="Normal 11 4 2 3" xfId="330" xr:uid="{00000000-0005-0000-0000-000047020000}"/>
    <cellStyle name="Normal 11 4 2 3 2" xfId="914" xr:uid="{00000000-0005-0000-0000-000048020000}"/>
    <cellStyle name="Normal 11 4 2 4" xfId="331" xr:uid="{00000000-0005-0000-0000-000049020000}"/>
    <cellStyle name="Normal 11 4 2 4 2" xfId="915" xr:uid="{00000000-0005-0000-0000-00004A020000}"/>
    <cellStyle name="Normal 11 4 2 5" xfId="910" xr:uid="{00000000-0005-0000-0000-00004B020000}"/>
    <cellStyle name="Normal 11 4 3" xfId="332" xr:uid="{00000000-0005-0000-0000-00004C020000}"/>
    <cellStyle name="Normal 11 4 3 2" xfId="333" xr:uid="{00000000-0005-0000-0000-00004D020000}"/>
    <cellStyle name="Normal 11 4 3 2 2" xfId="917" xr:uid="{00000000-0005-0000-0000-00004E020000}"/>
    <cellStyle name="Normal 11 4 3 3" xfId="334" xr:uid="{00000000-0005-0000-0000-00004F020000}"/>
    <cellStyle name="Normal 11 4 3 3 2" xfId="918" xr:uid="{00000000-0005-0000-0000-000050020000}"/>
    <cellStyle name="Normal 11 4 3 4" xfId="916" xr:uid="{00000000-0005-0000-0000-000051020000}"/>
    <cellStyle name="Normal 11 4 4" xfId="335" xr:uid="{00000000-0005-0000-0000-000052020000}"/>
    <cellStyle name="Normal 11 4 4 2" xfId="336" xr:uid="{00000000-0005-0000-0000-000053020000}"/>
    <cellStyle name="Normal 11 4 4 2 2" xfId="920" xr:uid="{00000000-0005-0000-0000-000054020000}"/>
    <cellStyle name="Normal 11 4 4 3" xfId="337" xr:uid="{00000000-0005-0000-0000-000055020000}"/>
    <cellStyle name="Normal 11 4 4 3 2" xfId="921" xr:uid="{00000000-0005-0000-0000-000056020000}"/>
    <cellStyle name="Normal 11 4 4 4" xfId="919" xr:uid="{00000000-0005-0000-0000-000057020000}"/>
    <cellStyle name="Normal 11 4 5" xfId="338" xr:uid="{00000000-0005-0000-0000-000058020000}"/>
    <cellStyle name="Normal 11 4 5 2" xfId="922" xr:uid="{00000000-0005-0000-0000-000059020000}"/>
    <cellStyle name="Normal 11 4 6" xfId="339" xr:uid="{00000000-0005-0000-0000-00005A020000}"/>
    <cellStyle name="Normal 11 4 6 2" xfId="923" xr:uid="{00000000-0005-0000-0000-00005B020000}"/>
    <cellStyle name="Normal 11 4 7" xfId="340" xr:uid="{00000000-0005-0000-0000-00005C020000}"/>
    <cellStyle name="Normal 11 4 7 2" xfId="924" xr:uid="{00000000-0005-0000-0000-00005D020000}"/>
    <cellStyle name="Normal 11 4 8" xfId="909" xr:uid="{00000000-0005-0000-0000-00005E020000}"/>
    <cellStyle name="Normal 11 5" xfId="341" xr:uid="{00000000-0005-0000-0000-00005F020000}"/>
    <cellStyle name="Normal 11 5 2" xfId="342" xr:uid="{00000000-0005-0000-0000-000060020000}"/>
    <cellStyle name="Normal 11 5 2 2" xfId="343" xr:uid="{00000000-0005-0000-0000-000061020000}"/>
    <cellStyle name="Normal 11 5 2 2 2" xfId="927" xr:uid="{00000000-0005-0000-0000-000062020000}"/>
    <cellStyle name="Normal 11 5 2 3" xfId="344" xr:uid="{00000000-0005-0000-0000-000063020000}"/>
    <cellStyle name="Normal 11 5 2 3 2" xfId="928" xr:uid="{00000000-0005-0000-0000-000064020000}"/>
    <cellStyle name="Normal 11 5 2 4" xfId="926" xr:uid="{00000000-0005-0000-0000-000065020000}"/>
    <cellStyle name="Normal 11 5 3" xfId="345" xr:uid="{00000000-0005-0000-0000-000066020000}"/>
    <cellStyle name="Normal 11 5 3 2" xfId="929" xr:uid="{00000000-0005-0000-0000-000067020000}"/>
    <cellStyle name="Normal 11 5 4" xfId="346" xr:uid="{00000000-0005-0000-0000-000068020000}"/>
    <cellStyle name="Normal 11 5 4 2" xfId="930" xr:uid="{00000000-0005-0000-0000-000069020000}"/>
    <cellStyle name="Normal 11 5 5" xfId="925" xr:uid="{00000000-0005-0000-0000-00006A020000}"/>
    <cellStyle name="Normal 11 6" xfId="347" xr:uid="{00000000-0005-0000-0000-00006B020000}"/>
    <cellStyle name="Normal 11 6 2" xfId="348" xr:uid="{00000000-0005-0000-0000-00006C020000}"/>
    <cellStyle name="Normal 11 6 2 2" xfId="932" xr:uid="{00000000-0005-0000-0000-00006D020000}"/>
    <cellStyle name="Normal 11 6 3" xfId="349" xr:uid="{00000000-0005-0000-0000-00006E020000}"/>
    <cellStyle name="Normal 11 6 3 2" xfId="933" xr:uid="{00000000-0005-0000-0000-00006F020000}"/>
    <cellStyle name="Normal 11 6 4" xfId="931" xr:uid="{00000000-0005-0000-0000-000070020000}"/>
    <cellStyle name="Normal 11 7" xfId="350" xr:uid="{00000000-0005-0000-0000-000071020000}"/>
    <cellStyle name="Normal 11 7 2" xfId="351" xr:uid="{00000000-0005-0000-0000-000072020000}"/>
    <cellStyle name="Normal 11 7 2 2" xfId="935" xr:uid="{00000000-0005-0000-0000-000073020000}"/>
    <cellStyle name="Normal 11 7 3" xfId="352" xr:uid="{00000000-0005-0000-0000-000074020000}"/>
    <cellStyle name="Normal 11 7 3 2" xfId="936" xr:uid="{00000000-0005-0000-0000-000075020000}"/>
    <cellStyle name="Normal 11 7 4" xfId="934" xr:uid="{00000000-0005-0000-0000-000076020000}"/>
    <cellStyle name="Normal 11 8" xfId="353" xr:uid="{00000000-0005-0000-0000-000077020000}"/>
    <cellStyle name="Normal 11 8 2" xfId="937" xr:uid="{00000000-0005-0000-0000-000078020000}"/>
    <cellStyle name="Normal 11 9" xfId="354" xr:uid="{00000000-0005-0000-0000-000079020000}"/>
    <cellStyle name="Normal 11 9 2" xfId="938" xr:uid="{00000000-0005-0000-0000-00007A020000}"/>
    <cellStyle name="Normal 12" xfId="355" xr:uid="{00000000-0005-0000-0000-00007B020000}"/>
    <cellStyle name="Normal 12 2" xfId="356" xr:uid="{00000000-0005-0000-0000-00007C020000}"/>
    <cellStyle name="Normal 13" xfId="357" xr:uid="{00000000-0005-0000-0000-00007D020000}"/>
    <cellStyle name="Normal 13 2" xfId="358" xr:uid="{00000000-0005-0000-0000-00007E020000}"/>
    <cellStyle name="Normal 13 2 2" xfId="359" xr:uid="{00000000-0005-0000-0000-00007F020000}"/>
    <cellStyle name="Normal 13 2 3" xfId="360" xr:uid="{00000000-0005-0000-0000-000080020000}"/>
    <cellStyle name="Normal 13 3" xfId="361" xr:uid="{00000000-0005-0000-0000-000081020000}"/>
    <cellStyle name="Normal 13 4" xfId="362" xr:uid="{00000000-0005-0000-0000-000082020000}"/>
    <cellStyle name="Normal 14" xfId="363" xr:uid="{00000000-0005-0000-0000-000083020000}"/>
    <cellStyle name="Normal 14 2" xfId="364" xr:uid="{00000000-0005-0000-0000-000084020000}"/>
    <cellStyle name="Normal 14 3" xfId="365" xr:uid="{00000000-0005-0000-0000-000085020000}"/>
    <cellStyle name="Normal 15" xfId="366" xr:uid="{00000000-0005-0000-0000-000086020000}"/>
    <cellStyle name="Normal 15 2" xfId="367" xr:uid="{00000000-0005-0000-0000-000087020000}"/>
    <cellStyle name="Normal 15 2 2" xfId="368" xr:uid="{00000000-0005-0000-0000-000088020000}"/>
    <cellStyle name="Normal 15 2 3" xfId="369" xr:uid="{00000000-0005-0000-0000-000089020000}"/>
    <cellStyle name="Normal 15 3" xfId="370" xr:uid="{00000000-0005-0000-0000-00008A020000}"/>
    <cellStyle name="Normal 15 4" xfId="371" xr:uid="{00000000-0005-0000-0000-00008B020000}"/>
    <cellStyle name="Normal 16" xfId="372" xr:uid="{00000000-0005-0000-0000-00008C020000}"/>
    <cellStyle name="Normal 16 2" xfId="373" xr:uid="{00000000-0005-0000-0000-00008D020000}"/>
    <cellStyle name="Normal 17" xfId="374" xr:uid="{00000000-0005-0000-0000-00008E020000}"/>
    <cellStyle name="Normal 17 2" xfId="375" xr:uid="{00000000-0005-0000-0000-00008F020000}"/>
    <cellStyle name="Normal 17 2 2" xfId="376" xr:uid="{00000000-0005-0000-0000-000090020000}"/>
    <cellStyle name="Normal 17 2 2 2" xfId="377" xr:uid="{00000000-0005-0000-0000-000091020000}"/>
    <cellStyle name="Normal 17 2 2 3" xfId="378" xr:uid="{00000000-0005-0000-0000-000092020000}"/>
    <cellStyle name="Normal 17 2 3" xfId="379" xr:uid="{00000000-0005-0000-0000-000093020000}"/>
    <cellStyle name="Normal 17 2 3 2" xfId="380" xr:uid="{00000000-0005-0000-0000-000094020000}"/>
    <cellStyle name="Normal 17 2 3 3" xfId="381" xr:uid="{00000000-0005-0000-0000-000095020000}"/>
    <cellStyle name="Normal 17 3" xfId="382" xr:uid="{00000000-0005-0000-0000-000096020000}"/>
    <cellStyle name="Normal 18" xfId="383" xr:uid="{00000000-0005-0000-0000-000097020000}"/>
    <cellStyle name="Normal 18 2" xfId="384" xr:uid="{00000000-0005-0000-0000-000098020000}"/>
    <cellStyle name="Normal 19" xfId="385" xr:uid="{00000000-0005-0000-0000-000099020000}"/>
    <cellStyle name="Normal 19 2" xfId="386" xr:uid="{00000000-0005-0000-0000-00009A020000}"/>
    <cellStyle name="Normal 19 3" xfId="387" xr:uid="{00000000-0005-0000-0000-00009B020000}"/>
    <cellStyle name="Normal 2" xfId="4" xr:uid="{00000000-0005-0000-0000-00009C020000}"/>
    <cellStyle name="Normal 2 10" xfId="388" xr:uid="{00000000-0005-0000-0000-00009D020000}"/>
    <cellStyle name="Normal 2 11" xfId="389" xr:uid="{00000000-0005-0000-0000-00009E020000}"/>
    <cellStyle name="Normal 2 11 2" xfId="390" xr:uid="{00000000-0005-0000-0000-00009F020000}"/>
    <cellStyle name="Normal 2 11 3" xfId="391" xr:uid="{00000000-0005-0000-0000-0000A0020000}"/>
    <cellStyle name="Normal 2 11 4" xfId="392" xr:uid="{00000000-0005-0000-0000-0000A1020000}"/>
    <cellStyle name="Normal 2 11 5" xfId="393" xr:uid="{00000000-0005-0000-0000-0000A2020000}"/>
    <cellStyle name="Normal 2 12" xfId="394" xr:uid="{00000000-0005-0000-0000-0000A3020000}"/>
    <cellStyle name="Normal 2 12 2" xfId="395" xr:uid="{00000000-0005-0000-0000-0000A4020000}"/>
    <cellStyle name="Normal 2 12 3" xfId="396" xr:uid="{00000000-0005-0000-0000-0000A5020000}"/>
    <cellStyle name="Normal 2 12 4" xfId="397" xr:uid="{00000000-0005-0000-0000-0000A6020000}"/>
    <cellStyle name="Normal 2 13" xfId="398" xr:uid="{00000000-0005-0000-0000-0000A7020000}"/>
    <cellStyle name="Normal 2 14" xfId="399" xr:uid="{00000000-0005-0000-0000-0000A8020000}"/>
    <cellStyle name="Normal 2 2" xfId="400" xr:uid="{00000000-0005-0000-0000-0000A9020000}"/>
    <cellStyle name="Normal 2 2 2" xfId="401" xr:uid="{00000000-0005-0000-0000-0000AA020000}"/>
    <cellStyle name="Normal 2 3" xfId="402" xr:uid="{00000000-0005-0000-0000-0000AB020000}"/>
    <cellStyle name="Normal 2 4" xfId="403" xr:uid="{00000000-0005-0000-0000-0000AC020000}"/>
    <cellStyle name="Normal 2 4 2" xfId="404" xr:uid="{00000000-0005-0000-0000-0000AD020000}"/>
    <cellStyle name="Normal 2 4 3" xfId="405" xr:uid="{00000000-0005-0000-0000-0000AE020000}"/>
    <cellStyle name="Normal 2 5" xfId="406" xr:uid="{00000000-0005-0000-0000-0000AF020000}"/>
    <cellStyle name="Normal 2 5 2" xfId="407" xr:uid="{00000000-0005-0000-0000-0000B0020000}"/>
    <cellStyle name="Normal 2 5 3" xfId="408" xr:uid="{00000000-0005-0000-0000-0000B1020000}"/>
    <cellStyle name="Normal 2 6" xfId="409" xr:uid="{00000000-0005-0000-0000-0000B2020000}"/>
    <cellStyle name="Normal 2 7" xfId="410" xr:uid="{00000000-0005-0000-0000-0000B3020000}"/>
    <cellStyle name="Normal 2 8" xfId="411" xr:uid="{00000000-0005-0000-0000-0000B4020000}"/>
    <cellStyle name="Normal 2 9" xfId="412" xr:uid="{00000000-0005-0000-0000-0000B5020000}"/>
    <cellStyle name="Normal 20" xfId="413" xr:uid="{00000000-0005-0000-0000-0000B6020000}"/>
    <cellStyle name="Normal 20 10" xfId="939" xr:uid="{00000000-0005-0000-0000-0000B7020000}"/>
    <cellStyle name="Normal 20 2" xfId="414" xr:uid="{00000000-0005-0000-0000-0000B8020000}"/>
    <cellStyle name="Normal 20 2 2" xfId="415" xr:uid="{00000000-0005-0000-0000-0000B9020000}"/>
    <cellStyle name="Normal 20 2 2 2" xfId="416" xr:uid="{00000000-0005-0000-0000-0000BA020000}"/>
    <cellStyle name="Normal 20 2 2 2 2" xfId="417" xr:uid="{00000000-0005-0000-0000-0000BB020000}"/>
    <cellStyle name="Normal 20 2 2 2 2 2" xfId="418" xr:uid="{00000000-0005-0000-0000-0000BC020000}"/>
    <cellStyle name="Normal 20 2 2 2 2 2 2" xfId="944" xr:uid="{00000000-0005-0000-0000-0000BD020000}"/>
    <cellStyle name="Normal 20 2 2 2 2 3" xfId="419" xr:uid="{00000000-0005-0000-0000-0000BE020000}"/>
    <cellStyle name="Normal 20 2 2 2 2 3 2" xfId="945" xr:uid="{00000000-0005-0000-0000-0000BF020000}"/>
    <cellStyle name="Normal 20 2 2 2 2 4" xfId="943" xr:uid="{00000000-0005-0000-0000-0000C0020000}"/>
    <cellStyle name="Normal 20 2 2 2 3" xfId="420" xr:uid="{00000000-0005-0000-0000-0000C1020000}"/>
    <cellStyle name="Normal 20 2 2 2 3 2" xfId="946" xr:uid="{00000000-0005-0000-0000-0000C2020000}"/>
    <cellStyle name="Normal 20 2 2 2 4" xfId="421" xr:uid="{00000000-0005-0000-0000-0000C3020000}"/>
    <cellStyle name="Normal 20 2 2 2 4 2" xfId="947" xr:uid="{00000000-0005-0000-0000-0000C4020000}"/>
    <cellStyle name="Normal 20 2 2 2 5" xfId="942" xr:uid="{00000000-0005-0000-0000-0000C5020000}"/>
    <cellStyle name="Normal 20 2 2 3" xfId="422" xr:uid="{00000000-0005-0000-0000-0000C6020000}"/>
    <cellStyle name="Normal 20 2 2 3 2" xfId="423" xr:uid="{00000000-0005-0000-0000-0000C7020000}"/>
    <cellStyle name="Normal 20 2 2 3 2 2" xfId="949" xr:uid="{00000000-0005-0000-0000-0000C8020000}"/>
    <cellStyle name="Normal 20 2 2 3 3" xfId="424" xr:uid="{00000000-0005-0000-0000-0000C9020000}"/>
    <cellStyle name="Normal 20 2 2 3 3 2" xfId="950" xr:uid="{00000000-0005-0000-0000-0000CA020000}"/>
    <cellStyle name="Normal 20 2 2 3 4" xfId="948" xr:uid="{00000000-0005-0000-0000-0000CB020000}"/>
    <cellStyle name="Normal 20 2 2 4" xfId="425" xr:uid="{00000000-0005-0000-0000-0000CC020000}"/>
    <cellStyle name="Normal 20 2 2 4 2" xfId="426" xr:uid="{00000000-0005-0000-0000-0000CD020000}"/>
    <cellStyle name="Normal 20 2 2 4 2 2" xfId="952" xr:uid="{00000000-0005-0000-0000-0000CE020000}"/>
    <cellStyle name="Normal 20 2 2 4 3" xfId="427" xr:uid="{00000000-0005-0000-0000-0000CF020000}"/>
    <cellStyle name="Normal 20 2 2 4 3 2" xfId="953" xr:uid="{00000000-0005-0000-0000-0000D0020000}"/>
    <cellStyle name="Normal 20 2 2 4 4" xfId="951" xr:uid="{00000000-0005-0000-0000-0000D1020000}"/>
    <cellStyle name="Normal 20 2 2 5" xfId="428" xr:uid="{00000000-0005-0000-0000-0000D2020000}"/>
    <cellStyle name="Normal 20 2 2 5 2" xfId="954" xr:uid="{00000000-0005-0000-0000-0000D3020000}"/>
    <cellStyle name="Normal 20 2 2 6" xfId="429" xr:uid="{00000000-0005-0000-0000-0000D4020000}"/>
    <cellStyle name="Normal 20 2 2 6 2" xfId="955" xr:uid="{00000000-0005-0000-0000-0000D5020000}"/>
    <cellStyle name="Normal 20 2 2 7" xfId="430" xr:uid="{00000000-0005-0000-0000-0000D6020000}"/>
    <cellStyle name="Normal 20 2 2 7 2" xfId="956" xr:uid="{00000000-0005-0000-0000-0000D7020000}"/>
    <cellStyle name="Normal 20 2 2 8" xfId="941" xr:uid="{00000000-0005-0000-0000-0000D8020000}"/>
    <cellStyle name="Normal 20 2 3" xfId="431" xr:uid="{00000000-0005-0000-0000-0000D9020000}"/>
    <cellStyle name="Normal 20 2 3 2" xfId="432" xr:uid="{00000000-0005-0000-0000-0000DA020000}"/>
    <cellStyle name="Normal 20 2 3 2 2" xfId="433" xr:uid="{00000000-0005-0000-0000-0000DB020000}"/>
    <cellStyle name="Normal 20 2 3 2 2 2" xfId="959" xr:uid="{00000000-0005-0000-0000-0000DC020000}"/>
    <cellStyle name="Normal 20 2 3 2 3" xfId="434" xr:uid="{00000000-0005-0000-0000-0000DD020000}"/>
    <cellStyle name="Normal 20 2 3 2 3 2" xfId="960" xr:uid="{00000000-0005-0000-0000-0000DE020000}"/>
    <cellStyle name="Normal 20 2 3 2 4" xfId="958" xr:uid="{00000000-0005-0000-0000-0000DF020000}"/>
    <cellStyle name="Normal 20 2 3 3" xfId="435" xr:uid="{00000000-0005-0000-0000-0000E0020000}"/>
    <cellStyle name="Normal 20 2 3 3 2" xfId="961" xr:uid="{00000000-0005-0000-0000-0000E1020000}"/>
    <cellStyle name="Normal 20 2 3 4" xfId="436" xr:uid="{00000000-0005-0000-0000-0000E2020000}"/>
    <cellStyle name="Normal 20 2 3 4 2" xfId="962" xr:uid="{00000000-0005-0000-0000-0000E3020000}"/>
    <cellStyle name="Normal 20 2 3 5" xfId="957" xr:uid="{00000000-0005-0000-0000-0000E4020000}"/>
    <cellStyle name="Normal 20 2 4" xfId="437" xr:uid="{00000000-0005-0000-0000-0000E5020000}"/>
    <cellStyle name="Normal 20 2 4 2" xfId="438" xr:uid="{00000000-0005-0000-0000-0000E6020000}"/>
    <cellStyle name="Normal 20 2 4 2 2" xfId="964" xr:uid="{00000000-0005-0000-0000-0000E7020000}"/>
    <cellStyle name="Normal 20 2 4 3" xfId="439" xr:uid="{00000000-0005-0000-0000-0000E8020000}"/>
    <cellStyle name="Normal 20 2 4 3 2" xfId="965" xr:uid="{00000000-0005-0000-0000-0000E9020000}"/>
    <cellStyle name="Normal 20 2 4 4" xfId="963" xr:uid="{00000000-0005-0000-0000-0000EA020000}"/>
    <cellStyle name="Normal 20 2 5" xfId="440" xr:uid="{00000000-0005-0000-0000-0000EB020000}"/>
    <cellStyle name="Normal 20 2 5 2" xfId="441" xr:uid="{00000000-0005-0000-0000-0000EC020000}"/>
    <cellStyle name="Normal 20 2 5 2 2" xfId="967" xr:uid="{00000000-0005-0000-0000-0000ED020000}"/>
    <cellStyle name="Normal 20 2 5 3" xfId="442" xr:uid="{00000000-0005-0000-0000-0000EE020000}"/>
    <cellStyle name="Normal 20 2 5 3 2" xfId="968" xr:uid="{00000000-0005-0000-0000-0000EF020000}"/>
    <cellStyle name="Normal 20 2 5 4" xfId="966" xr:uid="{00000000-0005-0000-0000-0000F0020000}"/>
    <cellStyle name="Normal 20 2 6" xfId="443" xr:uid="{00000000-0005-0000-0000-0000F1020000}"/>
    <cellStyle name="Normal 20 2 6 2" xfId="969" xr:uid="{00000000-0005-0000-0000-0000F2020000}"/>
    <cellStyle name="Normal 20 2 7" xfId="444" xr:uid="{00000000-0005-0000-0000-0000F3020000}"/>
    <cellStyle name="Normal 20 2 7 2" xfId="970" xr:uid="{00000000-0005-0000-0000-0000F4020000}"/>
    <cellStyle name="Normal 20 2 8" xfId="445" xr:uid="{00000000-0005-0000-0000-0000F5020000}"/>
    <cellStyle name="Normal 20 2 8 2" xfId="971" xr:uid="{00000000-0005-0000-0000-0000F6020000}"/>
    <cellStyle name="Normal 20 2 9" xfId="940" xr:uid="{00000000-0005-0000-0000-0000F7020000}"/>
    <cellStyle name="Normal 20 3" xfId="446" xr:uid="{00000000-0005-0000-0000-0000F8020000}"/>
    <cellStyle name="Normal 20 3 2" xfId="447" xr:uid="{00000000-0005-0000-0000-0000F9020000}"/>
    <cellStyle name="Normal 20 3 2 2" xfId="448" xr:uid="{00000000-0005-0000-0000-0000FA020000}"/>
    <cellStyle name="Normal 20 3 2 2 2" xfId="449" xr:uid="{00000000-0005-0000-0000-0000FB020000}"/>
    <cellStyle name="Normal 20 3 2 2 2 2" xfId="975" xr:uid="{00000000-0005-0000-0000-0000FC020000}"/>
    <cellStyle name="Normal 20 3 2 2 3" xfId="450" xr:uid="{00000000-0005-0000-0000-0000FD020000}"/>
    <cellStyle name="Normal 20 3 2 2 3 2" xfId="976" xr:uid="{00000000-0005-0000-0000-0000FE020000}"/>
    <cellStyle name="Normal 20 3 2 2 4" xfId="974" xr:uid="{00000000-0005-0000-0000-0000FF020000}"/>
    <cellStyle name="Normal 20 3 2 3" xfId="451" xr:uid="{00000000-0005-0000-0000-000000030000}"/>
    <cellStyle name="Normal 20 3 2 3 2" xfId="977" xr:uid="{00000000-0005-0000-0000-000001030000}"/>
    <cellStyle name="Normal 20 3 2 4" xfId="452" xr:uid="{00000000-0005-0000-0000-000002030000}"/>
    <cellStyle name="Normal 20 3 2 4 2" xfId="978" xr:uid="{00000000-0005-0000-0000-000003030000}"/>
    <cellStyle name="Normal 20 3 2 5" xfId="973" xr:uid="{00000000-0005-0000-0000-000004030000}"/>
    <cellStyle name="Normal 20 3 3" xfId="453" xr:uid="{00000000-0005-0000-0000-000005030000}"/>
    <cellStyle name="Normal 20 3 3 2" xfId="454" xr:uid="{00000000-0005-0000-0000-000006030000}"/>
    <cellStyle name="Normal 20 3 3 2 2" xfId="980" xr:uid="{00000000-0005-0000-0000-000007030000}"/>
    <cellStyle name="Normal 20 3 3 3" xfId="455" xr:uid="{00000000-0005-0000-0000-000008030000}"/>
    <cellStyle name="Normal 20 3 3 3 2" xfId="981" xr:uid="{00000000-0005-0000-0000-000009030000}"/>
    <cellStyle name="Normal 20 3 3 4" xfId="979" xr:uid="{00000000-0005-0000-0000-00000A030000}"/>
    <cellStyle name="Normal 20 3 4" xfId="456" xr:uid="{00000000-0005-0000-0000-00000B030000}"/>
    <cellStyle name="Normal 20 3 4 2" xfId="457" xr:uid="{00000000-0005-0000-0000-00000C030000}"/>
    <cellStyle name="Normal 20 3 4 2 2" xfId="983" xr:uid="{00000000-0005-0000-0000-00000D030000}"/>
    <cellStyle name="Normal 20 3 4 3" xfId="458" xr:uid="{00000000-0005-0000-0000-00000E030000}"/>
    <cellStyle name="Normal 20 3 4 3 2" xfId="984" xr:uid="{00000000-0005-0000-0000-00000F030000}"/>
    <cellStyle name="Normal 20 3 4 4" xfId="982" xr:uid="{00000000-0005-0000-0000-000010030000}"/>
    <cellStyle name="Normal 20 3 5" xfId="459" xr:uid="{00000000-0005-0000-0000-000011030000}"/>
    <cellStyle name="Normal 20 3 5 2" xfId="985" xr:uid="{00000000-0005-0000-0000-000012030000}"/>
    <cellStyle name="Normal 20 3 6" xfId="460" xr:uid="{00000000-0005-0000-0000-000013030000}"/>
    <cellStyle name="Normal 20 3 6 2" xfId="986" xr:uid="{00000000-0005-0000-0000-000014030000}"/>
    <cellStyle name="Normal 20 3 7" xfId="461" xr:uid="{00000000-0005-0000-0000-000015030000}"/>
    <cellStyle name="Normal 20 3 7 2" xfId="987" xr:uid="{00000000-0005-0000-0000-000016030000}"/>
    <cellStyle name="Normal 20 3 8" xfId="972" xr:uid="{00000000-0005-0000-0000-000017030000}"/>
    <cellStyle name="Normal 20 4" xfId="462" xr:uid="{00000000-0005-0000-0000-000018030000}"/>
    <cellStyle name="Normal 20 4 2" xfId="463" xr:uid="{00000000-0005-0000-0000-000019030000}"/>
    <cellStyle name="Normal 20 4 2 2" xfId="464" xr:uid="{00000000-0005-0000-0000-00001A030000}"/>
    <cellStyle name="Normal 20 4 2 2 2" xfId="990" xr:uid="{00000000-0005-0000-0000-00001B030000}"/>
    <cellStyle name="Normal 20 4 2 3" xfId="465" xr:uid="{00000000-0005-0000-0000-00001C030000}"/>
    <cellStyle name="Normal 20 4 2 3 2" xfId="991" xr:uid="{00000000-0005-0000-0000-00001D030000}"/>
    <cellStyle name="Normal 20 4 2 4" xfId="989" xr:uid="{00000000-0005-0000-0000-00001E030000}"/>
    <cellStyle name="Normal 20 4 3" xfId="466" xr:uid="{00000000-0005-0000-0000-00001F030000}"/>
    <cellStyle name="Normal 20 4 3 2" xfId="992" xr:uid="{00000000-0005-0000-0000-000020030000}"/>
    <cellStyle name="Normal 20 4 4" xfId="467" xr:uid="{00000000-0005-0000-0000-000021030000}"/>
    <cellStyle name="Normal 20 4 4 2" xfId="993" xr:uid="{00000000-0005-0000-0000-000022030000}"/>
    <cellStyle name="Normal 20 4 5" xfId="988" xr:uid="{00000000-0005-0000-0000-000023030000}"/>
    <cellStyle name="Normal 20 5" xfId="468" xr:uid="{00000000-0005-0000-0000-000024030000}"/>
    <cellStyle name="Normal 20 5 2" xfId="469" xr:uid="{00000000-0005-0000-0000-000025030000}"/>
    <cellStyle name="Normal 20 5 2 2" xfId="995" xr:uid="{00000000-0005-0000-0000-000026030000}"/>
    <cellStyle name="Normal 20 5 3" xfId="470" xr:uid="{00000000-0005-0000-0000-000027030000}"/>
    <cellStyle name="Normal 20 5 3 2" xfId="996" xr:uid="{00000000-0005-0000-0000-000028030000}"/>
    <cellStyle name="Normal 20 5 4" xfId="994" xr:uid="{00000000-0005-0000-0000-000029030000}"/>
    <cellStyle name="Normal 20 6" xfId="471" xr:uid="{00000000-0005-0000-0000-00002A030000}"/>
    <cellStyle name="Normal 20 6 2" xfId="472" xr:uid="{00000000-0005-0000-0000-00002B030000}"/>
    <cellStyle name="Normal 20 6 2 2" xfId="998" xr:uid="{00000000-0005-0000-0000-00002C030000}"/>
    <cellStyle name="Normal 20 6 3" xfId="473" xr:uid="{00000000-0005-0000-0000-00002D030000}"/>
    <cellStyle name="Normal 20 6 3 2" xfId="999" xr:uid="{00000000-0005-0000-0000-00002E030000}"/>
    <cellStyle name="Normal 20 6 4" xfId="997" xr:uid="{00000000-0005-0000-0000-00002F030000}"/>
    <cellStyle name="Normal 20 7" xfId="474" xr:uid="{00000000-0005-0000-0000-000030030000}"/>
    <cellStyle name="Normal 20 7 2" xfId="1000" xr:uid="{00000000-0005-0000-0000-000031030000}"/>
    <cellStyle name="Normal 20 8" xfId="475" xr:uid="{00000000-0005-0000-0000-000032030000}"/>
    <cellStyle name="Normal 20 8 2" xfId="1001" xr:uid="{00000000-0005-0000-0000-000033030000}"/>
    <cellStyle name="Normal 20 9" xfId="476" xr:uid="{00000000-0005-0000-0000-000034030000}"/>
    <cellStyle name="Normal 20 9 2" xfId="1002" xr:uid="{00000000-0005-0000-0000-000035030000}"/>
    <cellStyle name="Normal 21" xfId="477" xr:uid="{00000000-0005-0000-0000-000036030000}"/>
    <cellStyle name="Normal 21 2" xfId="478" xr:uid="{00000000-0005-0000-0000-000037030000}"/>
    <cellStyle name="Normal 21 2 2" xfId="479" xr:uid="{00000000-0005-0000-0000-000038030000}"/>
    <cellStyle name="Normal 21 3" xfId="480" xr:uid="{00000000-0005-0000-0000-000039030000}"/>
    <cellStyle name="Normal 22" xfId="481" xr:uid="{00000000-0005-0000-0000-00003A030000}"/>
    <cellStyle name="Normal 22 2" xfId="482" xr:uid="{00000000-0005-0000-0000-00003B030000}"/>
    <cellStyle name="Normal 22 2 2" xfId="483" xr:uid="{00000000-0005-0000-0000-00003C030000}"/>
    <cellStyle name="Normal 22 2 3" xfId="484" xr:uid="{00000000-0005-0000-0000-00003D030000}"/>
    <cellStyle name="Normal 23" xfId="485" xr:uid="{00000000-0005-0000-0000-00003E030000}"/>
    <cellStyle name="Normal 23 2" xfId="486" xr:uid="{00000000-0005-0000-0000-00003F030000}"/>
    <cellStyle name="Normal 23 3" xfId="487" xr:uid="{00000000-0005-0000-0000-000040030000}"/>
    <cellStyle name="Normal 23 4" xfId="488" xr:uid="{00000000-0005-0000-0000-000041030000}"/>
    <cellStyle name="Normal 24" xfId="489" xr:uid="{00000000-0005-0000-0000-000042030000}"/>
    <cellStyle name="Normal 24 2" xfId="490" xr:uid="{00000000-0005-0000-0000-000043030000}"/>
    <cellStyle name="Normal 25" xfId="491" xr:uid="{00000000-0005-0000-0000-000044030000}"/>
    <cellStyle name="Normal 25 2" xfId="492" xr:uid="{00000000-0005-0000-0000-000045030000}"/>
    <cellStyle name="Normal 26" xfId="493" xr:uid="{00000000-0005-0000-0000-000046030000}"/>
    <cellStyle name="Normal 27" xfId="494" xr:uid="{00000000-0005-0000-0000-000047030000}"/>
    <cellStyle name="Normal 27 2" xfId="495" xr:uid="{00000000-0005-0000-0000-000048030000}"/>
    <cellStyle name="Normal 28" xfId="496" xr:uid="{00000000-0005-0000-0000-000049030000}"/>
    <cellStyle name="Normal 28 2" xfId="1003" xr:uid="{00000000-0005-0000-0000-00004A030000}"/>
    <cellStyle name="Normal 29" xfId="497" xr:uid="{00000000-0005-0000-0000-00004B030000}"/>
    <cellStyle name="Normal 29 2" xfId="1004" xr:uid="{00000000-0005-0000-0000-00004C030000}"/>
    <cellStyle name="Normal 3" xfId="498" xr:uid="{00000000-0005-0000-0000-00004D030000}"/>
    <cellStyle name="Normal 3 2" xfId="499" xr:uid="{00000000-0005-0000-0000-00004E030000}"/>
    <cellStyle name="Normal 3 2 2" xfId="500" xr:uid="{00000000-0005-0000-0000-00004F030000}"/>
    <cellStyle name="Normal 3 2 3" xfId="501" xr:uid="{00000000-0005-0000-0000-000050030000}"/>
    <cellStyle name="Normal 3 3" xfId="502" xr:uid="{00000000-0005-0000-0000-000051030000}"/>
    <cellStyle name="Normal 30" xfId="503" xr:uid="{00000000-0005-0000-0000-000052030000}"/>
    <cellStyle name="Normal 30 2" xfId="504" xr:uid="{00000000-0005-0000-0000-000053030000}"/>
    <cellStyle name="Normal 31" xfId="1007" xr:uid="{00000000-0005-0000-0000-000054030000}"/>
    <cellStyle name="Normal 31 2" xfId="1011" xr:uid="{00000000-0005-0000-0000-000055030000}"/>
    <cellStyle name="Normal 32" xfId="1009" xr:uid="{00000000-0005-0000-0000-000056030000}"/>
    <cellStyle name="Normal 33" xfId="1010" xr:uid="{00000000-0005-0000-0000-000057030000}"/>
    <cellStyle name="Normal 4" xfId="505" xr:uid="{00000000-0005-0000-0000-000058030000}"/>
    <cellStyle name="Normal 4 2" xfId="506" xr:uid="{00000000-0005-0000-0000-000059030000}"/>
    <cellStyle name="Normal 5" xfId="507" xr:uid="{00000000-0005-0000-0000-00005A030000}"/>
    <cellStyle name="Normal 6" xfId="508" xr:uid="{00000000-0005-0000-0000-00005B030000}"/>
    <cellStyle name="Normal 6 2" xfId="509" xr:uid="{00000000-0005-0000-0000-00005C030000}"/>
    <cellStyle name="Normal 7" xfId="510" xr:uid="{00000000-0005-0000-0000-00005D030000}"/>
    <cellStyle name="Normal 7 2" xfId="511" xr:uid="{00000000-0005-0000-0000-00005E030000}"/>
    <cellStyle name="Normal 7 3" xfId="512" xr:uid="{00000000-0005-0000-0000-00005F030000}"/>
    <cellStyle name="Normal 72" xfId="1005" xr:uid="{00000000-0005-0000-0000-000060030000}"/>
    <cellStyle name="Normal 73" xfId="1006" xr:uid="{00000000-0005-0000-0000-000061030000}"/>
    <cellStyle name="Normal 8" xfId="513" xr:uid="{00000000-0005-0000-0000-000062030000}"/>
    <cellStyle name="Normal 9" xfId="514" xr:uid="{00000000-0005-0000-0000-000063030000}"/>
    <cellStyle name="Normal 9 2" xfId="515" xr:uid="{00000000-0005-0000-0000-000064030000}"/>
    <cellStyle name="Normal 9 2 2" xfId="516" xr:uid="{00000000-0005-0000-0000-000065030000}"/>
    <cellStyle name="Normal 9 2 3" xfId="517" xr:uid="{00000000-0005-0000-0000-000066030000}"/>
    <cellStyle name="Normal 9 3" xfId="518" xr:uid="{00000000-0005-0000-0000-000067030000}"/>
    <cellStyle name="Normal 9 4" xfId="519" xr:uid="{00000000-0005-0000-0000-000068030000}"/>
    <cellStyle name="Percent 2" xfId="520" xr:uid="{00000000-0005-0000-0000-000069030000}"/>
    <cellStyle name="Percent 3" xfId="521" xr:uid="{00000000-0005-0000-0000-00006A030000}"/>
    <cellStyle name="Percent 3 2" xfId="522" xr:uid="{00000000-0005-0000-0000-00006B030000}"/>
    <cellStyle name="Percent 3 3" xfId="523" xr:uid="{00000000-0005-0000-0000-00006C030000}"/>
    <cellStyle name="Percent 4" xfId="524" xr:uid="{00000000-0005-0000-0000-00006D030000}"/>
    <cellStyle name="Percent 4 2" xfId="525" xr:uid="{00000000-0005-0000-0000-00006E030000}"/>
    <cellStyle name="Percent 4 3" xfId="526" xr:uid="{00000000-0005-0000-0000-00006F030000}"/>
    <cellStyle name="Percent 5" xfId="527" xr:uid="{00000000-0005-0000-0000-000070030000}"/>
    <cellStyle name="Percent 5 2" xfId="528" xr:uid="{00000000-0005-0000-0000-000071030000}"/>
    <cellStyle name="Percent 5 3" xfId="529" xr:uid="{00000000-0005-0000-0000-000072030000}"/>
    <cellStyle name="STYLE1" xfId="530" xr:uid="{00000000-0005-0000-0000-000073030000}"/>
    <cellStyle name="STYLE1 10" xfId="531" xr:uid="{00000000-0005-0000-0000-000074030000}"/>
    <cellStyle name="STYLE1 11" xfId="532" xr:uid="{00000000-0005-0000-0000-000075030000}"/>
    <cellStyle name="STYLE1 12" xfId="533" xr:uid="{00000000-0005-0000-0000-000076030000}"/>
    <cellStyle name="STYLE1 13" xfId="534" xr:uid="{00000000-0005-0000-0000-000077030000}"/>
    <cellStyle name="STYLE1 14" xfId="535" xr:uid="{00000000-0005-0000-0000-000078030000}"/>
    <cellStyle name="STYLE1 2" xfId="536" xr:uid="{00000000-0005-0000-0000-000079030000}"/>
    <cellStyle name="STYLE1 2 2" xfId="537" xr:uid="{00000000-0005-0000-0000-00007A030000}"/>
    <cellStyle name="STYLE1 2 3" xfId="538" xr:uid="{00000000-0005-0000-0000-00007B030000}"/>
    <cellStyle name="STYLE1 2 4" xfId="539" xr:uid="{00000000-0005-0000-0000-00007C030000}"/>
    <cellStyle name="STYLE1 2 5" xfId="540" xr:uid="{00000000-0005-0000-0000-00007D030000}"/>
    <cellStyle name="STYLE1 2 6" xfId="541" xr:uid="{00000000-0005-0000-0000-00007E030000}"/>
    <cellStyle name="STYLE1 2 7" xfId="542" xr:uid="{00000000-0005-0000-0000-00007F030000}"/>
    <cellStyle name="STYLE1 2 8" xfId="543" xr:uid="{00000000-0005-0000-0000-000080030000}"/>
    <cellStyle name="STYLE1 3" xfId="544" xr:uid="{00000000-0005-0000-0000-000081030000}"/>
    <cellStyle name="STYLE1 4" xfId="545" xr:uid="{00000000-0005-0000-0000-000082030000}"/>
    <cellStyle name="STYLE1 5" xfId="546" xr:uid="{00000000-0005-0000-0000-000083030000}"/>
    <cellStyle name="STYLE1 6" xfId="547" xr:uid="{00000000-0005-0000-0000-000084030000}"/>
    <cellStyle name="STYLE1 7" xfId="548" xr:uid="{00000000-0005-0000-0000-000085030000}"/>
    <cellStyle name="STYLE1 8" xfId="549" xr:uid="{00000000-0005-0000-0000-000086030000}"/>
    <cellStyle name="STYLE1 9" xfId="550" xr:uid="{00000000-0005-0000-0000-000087030000}"/>
    <cellStyle name="STYLE1_Sheet2" xfId="551" xr:uid="{00000000-0005-0000-0000-000088030000}"/>
    <cellStyle name="STYLE2" xfId="552" xr:uid="{00000000-0005-0000-0000-000089030000}"/>
    <cellStyle name="STYLE2 10" xfId="553" xr:uid="{00000000-0005-0000-0000-00008A030000}"/>
    <cellStyle name="STYLE2 11" xfId="554" xr:uid="{00000000-0005-0000-0000-00008B030000}"/>
    <cellStyle name="STYLE2 12" xfId="555" xr:uid="{00000000-0005-0000-0000-00008C030000}"/>
    <cellStyle name="STYLE2 13" xfId="556" xr:uid="{00000000-0005-0000-0000-00008D030000}"/>
    <cellStyle name="STYLE2 14" xfId="557" xr:uid="{00000000-0005-0000-0000-00008E030000}"/>
    <cellStyle name="STYLE2 2" xfId="558" xr:uid="{00000000-0005-0000-0000-00008F030000}"/>
    <cellStyle name="STYLE2 2 2" xfId="559" xr:uid="{00000000-0005-0000-0000-000090030000}"/>
    <cellStyle name="STYLE2 2 3" xfId="560" xr:uid="{00000000-0005-0000-0000-000091030000}"/>
    <cellStyle name="STYLE2 2 4" xfId="561" xr:uid="{00000000-0005-0000-0000-000092030000}"/>
    <cellStyle name="STYLE2 2 5" xfId="562" xr:uid="{00000000-0005-0000-0000-000093030000}"/>
    <cellStyle name="STYLE2 2 6" xfId="563" xr:uid="{00000000-0005-0000-0000-000094030000}"/>
    <cellStyle name="STYLE2 2 7" xfId="564" xr:uid="{00000000-0005-0000-0000-000095030000}"/>
    <cellStyle name="STYLE2 2 8" xfId="565" xr:uid="{00000000-0005-0000-0000-000096030000}"/>
    <cellStyle name="STYLE2 3" xfId="566" xr:uid="{00000000-0005-0000-0000-000097030000}"/>
    <cellStyle name="STYLE2 4" xfId="567" xr:uid="{00000000-0005-0000-0000-000098030000}"/>
    <cellStyle name="STYLE2 5" xfId="568" xr:uid="{00000000-0005-0000-0000-000099030000}"/>
    <cellStyle name="STYLE2 6" xfId="569" xr:uid="{00000000-0005-0000-0000-00009A030000}"/>
    <cellStyle name="STYLE2 7" xfId="570" xr:uid="{00000000-0005-0000-0000-00009B030000}"/>
    <cellStyle name="STYLE2 8" xfId="571" xr:uid="{00000000-0005-0000-0000-00009C030000}"/>
    <cellStyle name="STYLE2 9" xfId="572" xr:uid="{00000000-0005-0000-0000-00009D030000}"/>
    <cellStyle name="STYLE2_Sheet2" xfId="573" xr:uid="{00000000-0005-0000-0000-00009E030000}"/>
    <cellStyle name="STYLE3" xfId="574" xr:uid="{00000000-0005-0000-0000-00009F030000}"/>
    <cellStyle name="STYLE3 10" xfId="575" xr:uid="{00000000-0005-0000-0000-0000A0030000}"/>
    <cellStyle name="STYLE3 11" xfId="576" xr:uid="{00000000-0005-0000-0000-0000A1030000}"/>
    <cellStyle name="STYLE3 12" xfId="577" xr:uid="{00000000-0005-0000-0000-0000A2030000}"/>
    <cellStyle name="STYLE3 13" xfId="578" xr:uid="{00000000-0005-0000-0000-0000A3030000}"/>
    <cellStyle name="STYLE3 14" xfId="579" xr:uid="{00000000-0005-0000-0000-0000A4030000}"/>
    <cellStyle name="STYLE3 2" xfId="580" xr:uid="{00000000-0005-0000-0000-0000A5030000}"/>
    <cellStyle name="STYLE3 2 2" xfId="581" xr:uid="{00000000-0005-0000-0000-0000A6030000}"/>
    <cellStyle name="STYLE3 2 3" xfId="582" xr:uid="{00000000-0005-0000-0000-0000A7030000}"/>
    <cellStyle name="STYLE3 2 4" xfId="583" xr:uid="{00000000-0005-0000-0000-0000A8030000}"/>
    <cellStyle name="STYLE3 2 5" xfId="584" xr:uid="{00000000-0005-0000-0000-0000A9030000}"/>
    <cellStyle name="STYLE3 2 6" xfId="585" xr:uid="{00000000-0005-0000-0000-0000AA030000}"/>
    <cellStyle name="STYLE3 2 7" xfId="586" xr:uid="{00000000-0005-0000-0000-0000AB030000}"/>
    <cellStyle name="STYLE3 2 8" xfId="587" xr:uid="{00000000-0005-0000-0000-0000AC030000}"/>
    <cellStyle name="STYLE3 3" xfId="588" xr:uid="{00000000-0005-0000-0000-0000AD030000}"/>
    <cellStyle name="STYLE3 4" xfId="589" xr:uid="{00000000-0005-0000-0000-0000AE030000}"/>
    <cellStyle name="STYLE3 5" xfId="590" xr:uid="{00000000-0005-0000-0000-0000AF030000}"/>
    <cellStyle name="STYLE3 6" xfId="591" xr:uid="{00000000-0005-0000-0000-0000B0030000}"/>
    <cellStyle name="STYLE3 7" xfId="592" xr:uid="{00000000-0005-0000-0000-0000B1030000}"/>
    <cellStyle name="STYLE3 8" xfId="593" xr:uid="{00000000-0005-0000-0000-0000B2030000}"/>
    <cellStyle name="STYLE3 9" xfId="594" xr:uid="{00000000-0005-0000-0000-0000B3030000}"/>
    <cellStyle name="STYLE3_Sheet2" xfId="595" xr:uid="{00000000-0005-0000-0000-0000B4030000}"/>
    <cellStyle name="STYLE4" xfId="596" xr:uid="{00000000-0005-0000-0000-0000B5030000}"/>
    <cellStyle name="STYLE4 10" xfId="597" xr:uid="{00000000-0005-0000-0000-0000B6030000}"/>
    <cellStyle name="STYLE4 11" xfId="598" xr:uid="{00000000-0005-0000-0000-0000B7030000}"/>
    <cellStyle name="STYLE4 12" xfId="599" xr:uid="{00000000-0005-0000-0000-0000B8030000}"/>
    <cellStyle name="STYLE4 13" xfId="600" xr:uid="{00000000-0005-0000-0000-0000B9030000}"/>
    <cellStyle name="STYLE4 14" xfId="601" xr:uid="{00000000-0005-0000-0000-0000BA030000}"/>
    <cellStyle name="STYLE4 2" xfId="602" xr:uid="{00000000-0005-0000-0000-0000BB030000}"/>
    <cellStyle name="STYLE4 2 2" xfId="603" xr:uid="{00000000-0005-0000-0000-0000BC030000}"/>
    <cellStyle name="STYLE4 2 3" xfId="604" xr:uid="{00000000-0005-0000-0000-0000BD030000}"/>
    <cellStyle name="STYLE4 2 4" xfId="605" xr:uid="{00000000-0005-0000-0000-0000BE030000}"/>
    <cellStyle name="STYLE4 2 5" xfId="606" xr:uid="{00000000-0005-0000-0000-0000BF030000}"/>
    <cellStyle name="STYLE4 2 6" xfId="607" xr:uid="{00000000-0005-0000-0000-0000C0030000}"/>
    <cellStyle name="STYLE4 2 7" xfId="608" xr:uid="{00000000-0005-0000-0000-0000C1030000}"/>
    <cellStyle name="STYLE4 2 8" xfId="609" xr:uid="{00000000-0005-0000-0000-0000C2030000}"/>
    <cellStyle name="STYLE4 3" xfId="610" xr:uid="{00000000-0005-0000-0000-0000C3030000}"/>
    <cellStyle name="STYLE4 4" xfId="611" xr:uid="{00000000-0005-0000-0000-0000C4030000}"/>
    <cellStyle name="STYLE4 5" xfId="612" xr:uid="{00000000-0005-0000-0000-0000C5030000}"/>
    <cellStyle name="STYLE4 6" xfId="613" xr:uid="{00000000-0005-0000-0000-0000C6030000}"/>
    <cellStyle name="STYLE4 7" xfId="614" xr:uid="{00000000-0005-0000-0000-0000C7030000}"/>
    <cellStyle name="STYLE4 8" xfId="615" xr:uid="{00000000-0005-0000-0000-0000C8030000}"/>
    <cellStyle name="STYLE4 9" xfId="616" xr:uid="{00000000-0005-0000-0000-0000C9030000}"/>
    <cellStyle name="STYLE4_Sheet2" xfId="617" xr:uid="{00000000-0005-0000-0000-0000CA030000}"/>
    <cellStyle name="STYLE5" xfId="618" xr:uid="{00000000-0005-0000-0000-0000CB030000}"/>
    <cellStyle name="STYLE5 10" xfId="619" xr:uid="{00000000-0005-0000-0000-0000CC030000}"/>
    <cellStyle name="STYLE5 11" xfId="620" xr:uid="{00000000-0005-0000-0000-0000CD030000}"/>
    <cellStyle name="STYLE5 12" xfId="621" xr:uid="{00000000-0005-0000-0000-0000CE030000}"/>
    <cellStyle name="STYLE5 13" xfId="622" xr:uid="{00000000-0005-0000-0000-0000CF030000}"/>
    <cellStyle name="STYLE5 14" xfId="623" xr:uid="{00000000-0005-0000-0000-0000D0030000}"/>
    <cellStyle name="STYLE5 2" xfId="624" xr:uid="{00000000-0005-0000-0000-0000D1030000}"/>
    <cellStyle name="STYLE5 2 2" xfId="625" xr:uid="{00000000-0005-0000-0000-0000D2030000}"/>
    <cellStyle name="STYLE5 2 3" xfId="626" xr:uid="{00000000-0005-0000-0000-0000D3030000}"/>
    <cellStyle name="STYLE5 2 4" xfId="627" xr:uid="{00000000-0005-0000-0000-0000D4030000}"/>
    <cellStyle name="STYLE5 2 5" xfId="628" xr:uid="{00000000-0005-0000-0000-0000D5030000}"/>
    <cellStyle name="STYLE5 2 6" xfId="629" xr:uid="{00000000-0005-0000-0000-0000D6030000}"/>
    <cellStyle name="STYLE5 2 7" xfId="630" xr:uid="{00000000-0005-0000-0000-0000D7030000}"/>
    <cellStyle name="STYLE5 2 8" xfId="631" xr:uid="{00000000-0005-0000-0000-0000D8030000}"/>
    <cellStyle name="STYLE5 3" xfId="632" xr:uid="{00000000-0005-0000-0000-0000D9030000}"/>
    <cellStyle name="STYLE5 4" xfId="633" xr:uid="{00000000-0005-0000-0000-0000DA030000}"/>
    <cellStyle name="STYLE5 5" xfId="634" xr:uid="{00000000-0005-0000-0000-0000DB030000}"/>
    <cellStyle name="STYLE5 6" xfId="635" xr:uid="{00000000-0005-0000-0000-0000DC030000}"/>
    <cellStyle name="STYLE5 7" xfId="636" xr:uid="{00000000-0005-0000-0000-0000DD030000}"/>
    <cellStyle name="STYLE5 8" xfId="637" xr:uid="{00000000-0005-0000-0000-0000DE030000}"/>
    <cellStyle name="STYLE5 9" xfId="638" xr:uid="{00000000-0005-0000-0000-0000DF030000}"/>
    <cellStyle name="STYLE5_Sheet2" xfId="639" xr:uid="{00000000-0005-0000-0000-0000E0030000}"/>
    <cellStyle name="STYLE6" xfId="640" xr:uid="{00000000-0005-0000-0000-0000E1030000}"/>
    <cellStyle name="Total 2" xfId="641" xr:uid="{00000000-0005-0000-0000-0000E2030000}"/>
    <cellStyle name="Total 2 2" xfId="642" xr:uid="{00000000-0005-0000-0000-0000E3030000}"/>
    <cellStyle name="Total 2 3" xfId="643" xr:uid="{00000000-0005-0000-0000-0000E4030000}"/>
    <cellStyle name="Total 3" xfId="644" xr:uid="{00000000-0005-0000-0000-0000E5030000}"/>
    <cellStyle name="Total 3 2" xfId="645" xr:uid="{00000000-0005-0000-0000-0000E6030000}"/>
    <cellStyle name="Total 3 3" xfId="646" xr:uid="{00000000-0005-0000-0000-0000E7030000}"/>
    <cellStyle name="Total 4" xfId="647" xr:uid="{00000000-0005-0000-0000-0000E8030000}"/>
    <cellStyle name="Total 4 2" xfId="648" xr:uid="{00000000-0005-0000-0000-0000E9030000}"/>
    <cellStyle name="Total 4 3" xfId="649" xr:uid="{00000000-0005-0000-0000-0000EA030000}"/>
    <cellStyle name="Total 5" xfId="650" xr:uid="{00000000-0005-0000-0000-0000EB030000}"/>
    <cellStyle name="Total 5 2" xfId="651" xr:uid="{00000000-0005-0000-0000-0000EC030000}"/>
    <cellStyle name="Total 5 3" xfId="652" xr:uid="{00000000-0005-0000-0000-0000ED030000}"/>
    <cellStyle name="Total 6" xfId="653" xr:uid="{00000000-0005-0000-0000-0000EE030000}"/>
    <cellStyle name="Total 6 2" xfId="654" xr:uid="{00000000-0005-0000-0000-0000EF030000}"/>
    <cellStyle name="Total 6 3" xfId="655" xr:uid="{00000000-0005-0000-0000-0000F0030000}"/>
    <cellStyle name="Total 7" xfId="656" xr:uid="{00000000-0005-0000-0000-0000F1030000}"/>
    <cellStyle name="Total 7 2" xfId="657" xr:uid="{00000000-0005-0000-0000-0000F2030000}"/>
    <cellStyle name="Total 7 3" xfId="658" xr:uid="{00000000-0005-0000-0000-0000F3030000}"/>
  </cellStyles>
  <dxfs count="0"/>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 name="Rectangle 3">
          <a:extLst>
            <a:ext uri="{FF2B5EF4-FFF2-40B4-BE49-F238E27FC236}">
              <a16:creationId xmlns:a16="http://schemas.microsoft.com/office/drawing/2014/main" id="{00000000-0008-0000-0200-000004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 name="Rectangle 4">
          <a:extLst>
            <a:ext uri="{FF2B5EF4-FFF2-40B4-BE49-F238E27FC236}">
              <a16:creationId xmlns:a16="http://schemas.microsoft.com/office/drawing/2014/main" id="{00000000-0008-0000-0200-000005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 name="Rectangle 5">
          <a:extLst>
            <a:ext uri="{FF2B5EF4-FFF2-40B4-BE49-F238E27FC236}">
              <a16:creationId xmlns:a16="http://schemas.microsoft.com/office/drawing/2014/main" id="{00000000-0008-0000-0200-000006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 name="Rectangle 6">
          <a:extLst>
            <a:ext uri="{FF2B5EF4-FFF2-40B4-BE49-F238E27FC236}">
              <a16:creationId xmlns:a16="http://schemas.microsoft.com/office/drawing/2014/main" id="{00000000-0008-0000-0200-000007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 name="Rectangle 7">
          <a:extLst>
            <a:ext uri="{FF2B5EF4-FFF2-40B4-BE49-F238E27FC236}">
              <a16:creationId xmlns:a16="http://schemas.microsoft.com/office/drawing/2014/main" id="{00000000-0008-0000-0200-000008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 name="Rectangle 8">
          <a:extLst>
            <a:ext uri="{FF2B5EF4-FFF2-40B4-BE49-F238E27FC236}">
              <a16:creationId xmlns:a16="http://schemas.microsoft.com/office/drawing/2014/main" id="{00000000-0008-0000-0200-000009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0" name="Rectangle 9">
          <a:extLst>
            <a:ext uri="{FF2B5EF4-FFF2-40B4-BE49-F238E27FC236}">
              <a16:creationId xmlns:a16="http://schemas.microsoft.com/office/drawing/2014/main" id="{00000000-0008-0000-0200-00000A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1" name="Rectangle 10">
          <a:extLst>
            <a:ext uri="{FF2B5EF4-FFF2-40B4-BE49-F238E27FC236}">
              <a16:creationId xmlns:a16="http://schemas.microsoft.com/office/drawing/2014/main" id="{00000000-0008-0000-0200-00000B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2" name="Rectangle 11">
          <a:extLst>
            <a:ext uri="{FF2B5EF4-FFF2-40B4-BE49-F238E27FC236}">
              <a16:creationId xmlns:a16="http://schemas.microsoft.com/office/drawing/2014/main" id="{00000000-0008-0000-0200-00000C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3" name="Rectangle 12">
          <a:extLst>
            <a:ext uri="{FF2B5EF4-FFF2-40B4-BE49-F238E27FC236}">
              <a16:creationId xmlns:a16="http://schemas.microsoft.com/office/drawing/2014/main" id="{00000000-0008-0000-0200-00000D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4" name="Rectangle 13">
          <a:extLst>
            <a:ext uri="{FF2B5EF4-FFF2-40B4-BE49-F238E27FC236}">
              <a16:creationId xmlns:a16="http://schemas.microsoft.com/office/drawing/2014/main" id="{00000000-0008-0000-0200-00000E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5" name="Rectangle 14">
          <a:extLst>
            <a:ext uri="{FF2B5EF4-FFF2-40B4-BE49-F238E27FC236}">
              <a16:creationId xmlns:a16="http://schemas.microsoft.com/office/drawing/2014/main" id="{00000000-0008-0000-0200-00000F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6" name="Rectangle 15">
          <a:extLst>
            <a:ext uri="{FF2B5EF4-FFF2-40B4-BE49-F238E27FC236}">
              <a16:creationId xmlns:a16="http://schemas.microsoft.com/office/drawing/2014/main" id="{00000000-0008-0000-0200-000010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7" name="Rectangle 16">
          <a:extLst>
            <a:ext uri="{FF2B5EF4-FFF2-40B4-BE49-F238E27FC236}">
              <a16:creationId xmlns:a16="http://schemas.microsoft.com/office/drawing/2014/main" id="{00000000-0008-0000-0200-000011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8" name="Rectangle 17">
          <a:extLst>
            <a:ext uri="{FF2B5EF4-FFF2-40B4-BE49-F238E27FC236}">
              <a16:creationId xmlns:a16="http://schemas.microsoft.com/office/drawing/2014/main" id="{00000000-0008-0000-0200-000012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9" name="Rectangle 18">
          <a:extLst>
            <a:ext uri="{FF2B5EF4-FFF2-40B4-BE49-F238E27FC236}">
              <a16:creationId xmlns:a16="http://schemas.microsoft.com/office/drawing/2014/main" id="{00000000-0008-0000-0200-000013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0" name="Rectangle 19">
          <a:extLst>
            <a:ext uri="{FF2B5EF4-FFF2-40B4-BE49-F238E27FC236}">
              <a16:creationId xmlns:a16="http://schemas.microsoft.com/office/drawing/2014/main" id="{00000000-0008-0000-0200-000014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1" name="Rectangle 20">
          <a:extLst>
            <a:ext uri="{FF2B5EF4-FFF2-40B4-BE49-F238E27FC236}">
              <a16:creationId xmlns:a16="http://schemas.microsoft.com/office/drawing/2014/main" id="{00000000-0008-0000-0200-000015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2" name="Rectangle 21">
          <a:extLst>
            <a:ext uri="{FF2B5EF4-FFF2-40B4-BE49-F238E27FC236}">
              <a16:creationId xmlns:a16="http://schemas.microsoft.com/office/drawing/2014/main" id="{00000000-0008-0000-0200-000016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3" name="Rectangle 22">
          <a:extLst>
            <a:ext uri="{FF2B5EF4-FFF2-40B4-BE49-F238E27FC236}">
              <a16:creationId xmlns:a16="http://schemas.microsoft.com/office/drawing/2014/main" id="{00000000-0008-0000-0200-000017000000}"/>
            </a:ext>
          </a:extLst>
        </xdr:cNvPr>
        <xdr:cNvSpPr>
          <a:spLocks noChangeArrowheads="1"/>
        </xdr:cNvSpPr>
      </xdr:nvSpPr>
      <xdr:spPr bwMode="auto">
        <a:xfrm>
          <a:off x="4324350" y="0"/>
          <a:ext cx="0" cy="0"/>
        </a:xfrm>
        <a:prstGeom prst="rect">
          <a:avLst/>
        </a:prstGeom>
        <a:solidFill>
          <a:srgbClr val="FFFF99"/>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4" name="Rectangle 23">
          <a:extLst>
            <a:ext uri="{FF2B5EF4-FFF2-40B4-BE49-F238E27FC236}">
              <a16:creationId xmlns:a16="http://schemas.microsoft.com/office/drawing/2014/main" id="{00000000-0008-0000-0200-000018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5" name="Rectangle 25">
          <a:extLst>
            <a:ext uri="{FF2B5EF4-FFF2-40B4-BE49-F238E27FC236}">
              <a16:creationId xmlns:a16="http://schemas.microsoft.com/office/drawing/2014/main" id="{00000000-0008-0000-0200-000019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6" name="Rectangle 26">
          <a:extLst>
            <a:ext uri="{FF2B5EF4-FFF2-40B4-BE49-F238E27FC236}">
              <a16:creationId xmlns:a16="http://schemas.microsoft.com/office/drawing/2014/main" id="{00000000-0008-0000-0200-00001A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7" name="Rectangle 28">
          <a:extLst>
            <a:ext uri="{FF2B5EF4-FFF2-40B4-BE49-F238E27FC236}">
              <a16:creationId xmlns:a16="http://schemas.microsoft.com/office/drawing/2014/main" id="{00000000-0008-0000-0200-00001B000000}"/>
            </a:ext>
          </a:extLst>
        </xdr:cNvPr>
        <xdr:cNvSpPr>
          <a:spLocks noChangeArrowheads="1"/>
        </xdr:cNvSpPr>
      </xdr:nvSpPr>
      <xdr:spPr bwMode="auto">
        <a:xfrm>
          <a:off x="4324350"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8" name="Rectangle 30">
          <a:extLst>
            <a:ext uri="{FF2B5EF4-FFF2-40B4-BE49-F238E27FC236}">
              <a16:creationId xmlns:a16="http://schemas.microsoft.com/office/drawing/2014/main" id="{00000000-0008-0000-0200-00001C000000}"/>
            </a:ext>
          </a:extLst>
        </xdr:cNvPr>
        <xdr:cNvSpPr>
          <a:spLocks noChangeArrowheads="1"/>
        </xdr:cNvSpPr>
      </xdr:nvSpPr>
      <xdr:spPr bwMode="auto">
        <a:xfrm>
          <a:off x="4324350" y="0"/>
          <a:ext cx="0" cy="0"/>
        </a:xfrm>
        <a:prstGeom prst="rect">
          <a:avLst/>
        </a:prstGeom>
        <a:solidFill>
          <a:srgbClr val="00CCFF"/>
        </a:solidFill>
        <a:ln w="9525">
          <a:solidFill>
            <a:srgbClr val="000000"/>
          </a:solidFill>
          <a:miter lim="800000"/>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29" name="Line 31">
          <a:extLst>
            <a:ext uri="{FF2B5EF4-FFF2-40B4-BE49-F238E27FC236}">
              <a16:creationId xmlns:a16="http://schemas.microsoft.com/office/drawing/2014/main" id="{00000000-0008-0000-0200-00001D000000}"/>
            </a:ext>
          </a:extLst>
        </xdr:cNvPr>
        <xdr:cNvSpPr>
          <a:spLocks noChangeShapeType="1"/>
        </xdr:cNvSpPr>
      </xdr:nvSpPr>
      <xdr:spPr bwMode="auto">
        <a:xfrm>
          <a:off x="17430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0" name="Line 32">
          <a:extLst>
            <a:ext uri="{FF2B5EF4-FFF2-40B4-BE49-F238E27FC236}">
              <a16:creationId xmlns:a16="http://schemas.microsoft.com/office/drawing/2014/main" id="{00000000-0008-0000-0200-00001E000000}"/>
            </a:ext>
          </a:extLst>
        </xdr:cNvPr>
        <xdr:cNvSpPr>
          <a:spLocks noChangeShapeType="1"/>
        </xdr:cNvSpPr>
      </xdr:nvSpPr>
      <xdr:spPr bwMode="auto">
        <a:xfrm>
          <a:off x="4324350" y="0"/>
          <a:ext cx="0" cy="0"/>
        </a:xfrm>
        <a:prstGeom prst="line">
          <a:avLst/>
        </a:prstGeom>
        <a:noFill/>
        <a:ln w="9525">
          <a:solidFill>
            <a:srgbClr val="D0D0D0"/>
          </a:solidFill>
          <a:round/>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31" name="Line 33">
          <a:extLst>
            <a:ext uri="{FF2B5EF4-FFF2-40B4-BE49-F238E27FC236}">
              <a16:creationId xmlns:a16="http://schemas.microsoft.com/office/drawing/2014/main" id="{00000000-0008-0000-0200-00001F000000}"/>
            </a:ext>
          </a:extLst>
        </xdr:cNvPr>
        <xdr:cNvSpPr>
          <a:spLocks noChangeShapeType="1"/>
        </xdr:cNvSpPr>
      </xdr:nvSpPr>
      <xdr:spPr bwMode="auto">
        <a:xfrm>
          <a:off x="17430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2" name="Line 35">
          <a:extLst>
            <a:ext uri="{FF2B5EF4-FFF2-40B4-BE49-F238E27FC236}">
              <a16:creationId xmlns:a16="http://schemas.microsoft.com/office/drawing/2014/main" id="{00000000-0008-0000-0200-000020000000}"/>
            </a:ext>
          </a:extLst>
        </xdr:cNvPr>
        <xdr:cNvSpPr>
          <a:spLocks noChangeShapeType="1"/>
        </xdr:cNvSpPr>
      </xdr:nvSpPr>
      <xdr:spPr bwMode="auto">
        <a:xfrm>
          <a:off x="43243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3" name="Rectangle 43">
          <a:extLst>
            <a:ext uri="{FF2B5EF4-FFF2-40B4-BE49-F238E27FC236}">
              <a16:creationId xmlns:a16="http://schemas.microsoft.com/office/drawing/2014/main" id="{00000000-0008-0000-0200-000021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4" name="Rectangle 47">
          <a:extLst>
            <a:ext uri="{FF2B5EF4-FFF2-40B4-BE49-F238E27FC236}">
              <a16:creationId xmlns:a16="http://schemas.microsoft.com/office/drawing/2014/main" id="{00000000-0008-0000-0200-000022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5" name="Rectangle 48">
          <a:extLst>
            <a:ext uri="{FF2B5EF4-FFF2-40B4-BE49-F238E27FC236}">
              <a16:creationId xmlns:a16="http://schemas.microsoft.com/office/drawing/2014/main" id="{00000000-0008-0000-0200-000023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6" name="Rectangle 50">
          <a:extLst>
            <a:ext uri="{FF2B5EF4-FFF2-40B4-BE49-F238E27FC236}">
              <a16:creationId xmlns:a16="http://schemas.microsoft.com/office/drawing/2014/main" id="{00000000-0008-0000-0200-000024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1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7" name="Rectangle 51">
          <a:extLst>
            <a:ext uri="{FF2B5EF4-FFF2-40B4-BE49-F238E27FC236}">
              <a16:creationId xmlns:a16="http://schemas.microsoft.com/office/drawing/2014/main" id="{00000000-0008-0000-0200-000025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24. Other Administrative Expenses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8" name="Rectangle 53">
          <a:extLst>
            <a:ext uri="{FF2B5EF4-FFF2-40B4-BE49-F238E27FC236}">
              <a16:creationId xmlns:a16="http://schemas.microsoft.com/office/drawing/2014/main" id="{00000000-0008-0000-0200-000026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9" name="Rectangle 55">
          <a:extLst>
            <a:ext uri="{FF2B5EF4-FFF2-40B4-BE49-F238E27FC236}">
              <a16:creationId xmlns:a16="http://schemas.microsoft.com/office/drawing/2014/main" id="{00000000-0008-0000-0200-000027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0" name="Rectangle 56">
          <a:extLst>
            <a:ext uri="{FF2B5EF4-FFF2-40B4-BE49-F238E27FC236}">
              <a16:creationId xmlns:a16="http://schemas.microsoft.com/office/drawing/2014/main" id="{00000000-0008-0000-0200-000028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NET WORTH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1" name="Rectangle 59">
          <a:extLst>
            <a:ext uri="{FF2B5EF4-FFF2-40B4-BE49-F238E27FC236}">
              <a16:creationId xmlns:a16="http://schemas.microsoft.com/office/drawing/2014/main" id="{00000000-0008-0000-0200-000029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-A54-</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2" name="Rectangle 60">
          <a:extLst>
            <a:ext uri="{FF2B5EF4-FFF2-40B4-BE49-F238E27FC236}">
              <a16:creationId xmlns:a16="http://schemas.microsoft.com/office/drawing/2014/main" id="{00000000-0008-0000-0200-00002A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3" name="Rectangle 61">
          <a:extLst>
            <a:ext uri="{FF2B5EF4-FFF2-40B4-BE49-F238E27FC236}">
              <a16:creationId xmlns:a16="http://schemas.microsoft.com/office/drawing/2014/main" id="{00000000-0008-0000-0200-00002B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4" name="Rectangle 62">
          <a:extLst>
            <a:ext uri="{FF2B5EF4-FFF2-40B4-BE49-F238E27FC236}">
              <a16:creationId xmlns:a16="http://schemas.microsoft.com/office/drawing/2014/main" id="{00000000-0008-0000-0200-00002C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5" name="Rectangle 63">
          <a:extLst>
            <a:ext uri="{FF2B5EF4-FFF2-40B4-BE49-F238E27FC236}">
              <a16:creationId xmlns:a16="http://schemas.microsoft.com/office/drawing/2014/main" id="{00000000-0008-0000-0200-00002D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6" name="Rectangle 64">
          <a:extLst>
            <a:ext uri="{FF2B5EF4-FFF2-40B4-BE49-F238E27FC236}">
              <a16:creationId xmlns:a16="http://schemas.microsoft.com/office/drawing/2014/main" id="{00000000-0008-0000-0200-00002E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7" name="Rectangle 65">
          <a:extLst>
            <a:ext uri="{FF2B5EF4-FFF2-40B4-BE49-F238E27FC236}">
              <a16:creationId xmlns:a16="http://schemas.microsoft.com/office/drawing/2014/main" id="{00000000-0008-0000-0200-00002F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8" name="Rectangle 66">
          <a:extLst>
            <a:ext uri="{FF2B5EF4-FFF2-40B4-BE49-F238E27FC236}">
              <a16:creationId xmlns:a16="http://schemas.microsoft.com/office/drawing/2014/main" id="{00000000-0008-0000-0200-000030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9" name="Rectangle 67">
          <a:extLst>
            <a:ext uri="{FF2B5EF4-FFF2-40B4-BE49-F238E27FC236}">
              <a16:creationId xmlns:a16="http://schemas.microsoft.com/office/drawing/2014/main" id="{00000000-0008-0000-0200-000031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0" name="Rectangle 68">
          <a:extLst>
            <a:ext uri="{FF2B5EF4-FFF2-40B4-BE49-F238E27FC236}">
              <a16:creationId xmlns:a16="http://schemas.microsoft.com/office/drawing/2014/main" id="{00000000-0008-0000-0200-000032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1" name="Rectangle 69">
          <a:extLst>
            <a:ext uri="{FF2B5EF4-FFF2-40B4-BE49-F238E27FC236}">
              <a16:creationId xmlns:a16="http://schemas.microsoft.com/office/drawing/2014/main" id="{00000000-0008-0000-0200-000033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2" name="Rectangle 70">
          <a:extLst>
            <a:ext uri="{FF2B5EF4-FFF2-40B4-BE49-F238E27FC236}">
              <a16:creationId xmlns:a16="http://schemas.microsoft.com/office/drawing/2014/main" id="{00000000-0008-0000-0200-000034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3" name="Rectangle 71">
          <a:extLst>
            <a:ext uri="{FF2B5EF4-FFF2-40B4-BE49-F238E27FC236}">
              <a16:creationId xmlns:a16="http://schemas.microsoft.com/office/drawing/2014/main" id="{00000000-0008-0000-0200-000035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4" name="Rectangle 72">
          <a:extLst>
            <a:ext uri="{FF2B5EF4-FFF2-40B4-BE49-F238E27FC236}">
              <a16:creationId xmlns:a16="http://schemas.microsoft.com/office/drawing/2014/main" id="{00000000-0008-0000-0200-000036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5" name="Rectangle 73">
          <a:extLst>
            <a:ext uri="{FF2B5EF4-FFF2-40B4-BE49-F238E27FC236}">
              <a16:creationId xmlns:a16="http://schemas.microsoft.com/office/drawing/2014/main" id="{00000000-0008-0000-0200-000037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6" name="Rectangle 74">
          <a:extLst>
            <a:ext uri="{FF2B5EF4-FFF2-40B4-BE49-F238E27FC236}">
              <a16:creationId xmlns:a16="http://schemas.microsoft.com/office/drawing/2014/main" id="{00000000-0008-0000-0200-000038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7" name="Rectangle 75">
          <a:extLst>
            <a:ext uri="{FF2B5EF4-FFF2-40B4-BE49-F238E27FC236}">
              <a16:creationId xmlns:a16="http://schemas.microsoft.com/office/drawing/2014/main" id="{00000000-0008-0000-0200-000039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8" name="Rectangle 76">
          <a:extLst>
            <a:ext uri="{FF2B5EF4-FFF2-40B4-BE49-F238E27FC236}">
              <a16:creationId xmlns:a16="http://schemas.microsoft.com/office/drawing/2014/main" id="{00000000-0008-0000-0200-00003A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9" name="Rectangle 78">
          <a:extLst>
            <a:ext uri="{FF2B5EF4-FFF2-40B4-BE49-F238E27FC236}">
              <a16:creationId xmlns:a16="http://schemas.microsoft.com/office/drawing/2014/main" id="{00000000-0008-0000-0200-00003B000000}"/>
            </a:ext>
          </a:extLst>
        </xdr:cNvPr>
        <xdr:cNvSpPr>
          <a:spLocks noChangeArrowheads="1"/>
        </xdr:cNvSpPr>
      </xdr:nvSpPr>
      <xdr:spPr bwMode="auto">
        <a:xfrm>
          <a:off x="4324350"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0" name="Rectangle 79">
          <a:extLst>
            <a:ext uri="{FF2B5EF4-FFF2-40B4-BE49-F238E27FC236}">
              <a16:creationId xmlns:a16="http://schemas.microsoft.com/office/drawing/2014/main" id="{00000000-0008-0000-0200-00003C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1" name="Rectangle 81">
          <a:extLst>
            <a:ext uri="{FF2B5EF4-FFF2-40B4-BE49-F238E27FC236}">
              <a16:creationId xmlns:a16="http://schemas.microsoft.com/office/drawing/2014/main" id="{00000000-0008-0000-0200-00003D000000}"/>
            </a:ext>
          </a:extLst>
        </xdr:cNvPr>
        <xdr:cNvSpPr>
          <a:spLocks noChangeArrowheads="1"/>
        </xdr:cNvSpPr>
      </xdr:nvSpPr>
      <xdr:spPr bwMode="auto">
        <a:xfrm>
          <a:off x="4324350" y="0"/>
          <a:ext cx="0" cy="0"/>
        </a:xfrm>
        <a:prstGeom prst="rect">
          <a:avLst/>
        </a:prstGeom>
        <a:solidFill>
          <a:srgbClr val="00CCFF"/>
        </a:solidFill>
        <a:ln w="9525">
          <a:solidFill>
            <a:srgbClr val="000000"/>
          </a:solidFill>
          <a:miter lim="800000"/>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62" name="Line 82">
          <a:extLst>
            <a:ext uri="{FF2B5EF4-FFF2-40B4-BE49-F238E27FC236}">
              <a16:creationId xmlns:a16="http://schemas.microsoft.com/office/drawing/2014/main" id="{00000000-0008-0000-0200-00003E000000}"/>
            </a:ext>
          </a:extLst>
        </xdr:cNvPr>
        <xdr:cNvSpPr>
          <a:spLocks noChangeShapeType="1"/>
        </xdr:cNvSpPr>
      </xdr:nvSpPr>
      <xdr:spPr bwMode="auto">
        <a:xfrm>
          <a:off x="1743075" y="0"/>
          <a:ext cx="0" cy="0"/>
        </a:xfrm>
        <a:prstGeom prst="line">
          <a:avLst/>
        </a:prstGeom>
        <a:noFill/>
        <a:ln w="9525">
          <a:solidFill>
            <a:srgbClr val="000000"/>
          </a:solidFill>
          <a:round/>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63" name="Line 83">
          <a:extLst>
            <a:ext uri="{FF2B5EF4-FFF2-40B4-BE49-F238E27FC236}">
              <a16:creationId xmlns:a16="http://schemas.microsoft.com/office/drawing/2014/main" id="{00000000-0008-0000-0200-00003F000000}"/>
            </a:ext>
          </a:extLst>
        </xdr:cNvPr>
        <xdr:cNvSpPr>
          <a:spLocks noChangeShapeType="1"/>
        </xdr:cNvSpPr>
      </xdr:nvSpPr>
      <xdr:spPr bwMode="auto">
        <a:xfrm>
          <a:off x="17430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4" name="Line 84">
          <a:extLst>
            <a:ext uri="{FF2B5EF4-FFF2-40B4-BE49-F238E27FC236}">
              <a16:creationId xmlns:a16="http://schemas.microsoft.com/office/drawing/2014/main" id="{00000000-0008-0000-0200-000040000000}"/>
            </a:ext>
          </a:extLst>
        </xdr:cNvPr>
        <xdr:cNvSpPr>
          <a:spLocks noChangeShapeType="1"/>
        </xdr:cNvSpPr>
      </xdr:nvSpPr>
      <xdr:spPr bwMode="auto">
        <a:xfrm>
          <a:off x="43243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5" name="Line 85">
          <a:extLst>
            <a:ext uri="{FF2B5EF4-FFF2-40B4-BE49-F238E27FC236}">
              <a16:creationId xmlns:a16="http://schemas.microsoft.com/office/drawing/2014/main" id="{00000000-0008-0000-0200-000041000000}"/>
            </a:ext>
          </a:extLst>
        </xdr:cNvPr>
        <xdr:cNvSpPr>
          <a:spLocks noChangeShapeType="1"/>
        </xdr:cNvSpPr>
      </xdr:nvSpPr>
      <xdr:spPr bwMode="auto">
        <a:xfrm>
          <a:off x="43243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6" name="Rectangle 87">
          <a:extLst>
            <a:ext uri="{FF2B5EF4-FFF2-40B4-BE49-F238E27FC236}">
              <a16:creationId xmlns:a16="http://schemas.microsoft.com/office/drawing/2014/main" id="{00000000-0008-0000-0200-000042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7" name="Rectangle 88">
          <a:extLst>
            <a:ext uri="{FF2B5EF4-FFF2-40B4-BE49-F238E27FC236}">
              <a16:creationId xmlns:a16="http://schemas.microsoft.com/office/drawing/2014/main" id="{00000000-0008-0000-0200-000043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8" name="Rectangle 89">
          <a:extLst>
            <a:ext uri="{FF2B5EF4-FFF2-40B4-BE49-F238E27FC236}">
              <a16:creationId xmlns:a16="http://schemas.microsoft.com/office/drawing/2014/main" id="{00000000-0008-0000-0200-000044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9" name="Rectangle 90">
          <a:extLst>
            <a:ext uri="{FF2B5EF4-FFF2-40B4-BE49-F238E27FC236}">
              <a16:creationId xmlns:a16="http://schemas.microsoft.com/office/drawing/2014/main" id="{00000000-0008-0000-0200-000045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0" name="Rectangle 91">
          <a:extLst>
            <a:ext uri="{FF2B5EF4-FFF2-40B4-BE49-F238E27FC236}">
              <a16:creationId xmlns:a16="http://schemas.microsoft.com/office/drawing/2014/main" id="{00000000-0008-0000-0200-000046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1" name="Rectangle 92">
          <a:extLst>
            <a:ext uri="{FF2B5EF4-FFF2-40B4-BE49-F238E27FC236}">
              <a16:creationId xmlns:a16="http://schemas.microsoft.com/office/drawing/2014/main" id="{00000000-0008-0000-0200-000047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2" name="Rectangle 93">
          <a:extLst>
            <a:ext uri="{FF2B5EF4-FFF2-40B4-BE49-F238E27FC236}">
              <a16:creationId xmlns:a16="http://schemas.microsoft.com/office/drawing/2014/main" id="{00000000-0008-0000-0200-000048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3" name="Rectangle 94">
          <a:extLst>
            <a:ext uri="{FF2B5EF4-FFF2-40B4-BE49-F238E27FC236}">
              <a16:creationId xmlns:a16="http://schemas.microsoft.com/office/drawing/2014/main" id="{00000000-0008-0000-0200-000049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4" name="Rectangle 95">
          <a:extLst>
            <a:ext uri="{FF2B5EF4-FFF2-40B4-BE49-F238E27FC236}">
              <a16:creationId xmlns:a16="http://schemas.microsoft.com/office/drawing/2014/main" id="{00000000-0008-0000-0200-00004A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5" name="Rectangle 96">
          <a:extLst>
            <a:ext uri="{FF2B5EF4-FFF2-40B4-BE49-F238E27FC236}">
              <a16:creationId xmlns:a16="http://schemas.microsoft.com/office/drawing/2014/main" id="{00000000-0008-0000-0200-00004B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6" name="Rectangle 97">
          <a:extLst>
            <a:ext uri="{FF2B5EF4-FFF2-40B4-BE49-F238E27FC236}">
              <a16:creationId xmlns:a16="http://schemas.microsoft.com/office/drawing/2014/main" id="{00000000-0008-0000-0200-00004C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7" name="Rectangle 98">
          <a:extLst>
            <a:ext uri="{FF2B5EF4-FFF2-40B4-BE49-F238E27FC236}">
              <a16:creationId xmlns:a16="http://schemas.microsoft.com/office/drawing/2014/main" id="{00000000-0008-0000-0200-00004D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8" name="Rectangle 99">
          <a:extLst>
            <a:ext uri="{FF2B5EF4-FFF2-40B4-BE49-F238E27FC236}">
              <a16:creationId xmlns:a16="http://schemas.microsoft.com/office/drawing/2014/main" id="{00000000-0008-0000-0200-00004E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9" name="Rectangle 100">
          <a:extLst>
            <a:ext uri="{FF2B5EF4-FFF2-40B4-BE49-F238E27FC236}">
              <a16:creationId xmlns:a16="http://schemas.microsoft.com/office/drawing/2014/main" id="{00000000-0008-0000-0200-00004F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0" name="Rectangle 101">
          <a:extLst>
            <a:ext uri="{FF2B5EF4-FFF2-40B4-BE49-F238E27FC236}">
              <a16:creationId xmlns:a16="http://schemas.microsoft.com/office/drawing/2014/main" id="{00000000-0008-0000-0200-000050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1" name="Rectangle 102">
          <a:extLst>
            <a:ext uri="{FF2B5EF4-FFF2-40B4-BE49-F238E27FC236}">
              <a16:creationId xmlns:a16="http://schemas.microsoft.com/office/drawing/2014/main" id="{00000000-0008-0000-0200-000051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2" name="Rectangle 103">
          <a:extLst>
            <a:ext uri="{FF2B5EF4-FFF2-40B4-BE49-F238E27FC236}">
              <a16:creationId xmlns:a16="http://schemas.microsoft.com/office/drawing/2014/main" id="{00000000-0008-0000-0200-000052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3" name="Rectangle 104">
          <a:extLst>
            <a:ext uri="{FF2B5EF4-FFF2-40B4-BE49-F238E27FC236}">
              <a16:creationId xmlns:a16="http://schemas.microsoft.com/office/drawing/2014/main" id="{00000000-0008-0000-0200-000053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4" name="Rectangle 105">
          <a:extLst>
            <a:ext uri="{FF2B5EF4-FFF2-40B4-BE49-F238E27FC236}">
              <a16:creationId xmlns:a16="http://schemas.microsoft.com/office/drawing/2014/main" id="{00000000-0008-0000-0200-000054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5" name="Rectangle 106">
          <a:extLst>
            <a:ext uri="{FF2B5EF4-FFF2-40B4-BE49-F238E27FC236}">
              <a16:creationId xmlns:a16="http://schemas.microsoft.com/office/drawing/2014/main" id="{00000000-0008-0000-0200-000055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6" name="Rectangle 107">
          <a:extLst>
            <a:ext uri="{FF2B5EF4-FFF2-40B4-BE49-F238E27FC236}">
              <a16:creationId xmlns:a16="http://schemas.microsoft.com/office/drawing/2014/main" id="{00000000-0008-0000-0200-000056000000}"/>
            </a:ext>
          </a:extLst>
        </xdr:cNvPr>
        <xdr:cNvSpPr>
          <a:spLocks noChangeArrowheads="1"/>
        </xdr:cNvSpPr>
      </xdr:nvSpPr>
      <xdr:spPr bwMode="auto">
        <a:xfrm>
          <a:off x="43243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7" name="Rectangle 108">
          <a:extLst>
            <a:ext uri="{FF2B5EF4-FFF2-40B4-BE49-F238E27FC236}">
              <a16:creationId xmlns:a16="http://schemas.microsoft.com/office/drawing/2014/main" id="{00000000-0008-0000-0200-000057000000}"/>
            </a:ext>
          </a:extLst>
        </xdr:cNvPr>
        <xdr:cNvSpPr>
          <a:spLocks noChangeArrowheads="1"/>
        </xdr:cNvSpPr>
      </xdr:nvSpPr>
      <xdr:spPr bwMode="auto">
        <a:xfrm>
          <a:off x="4324350" y="0"/>
          <a:ext cx="0" cy="0"/>
        </a:xfrm>
        <a:prstGeom prst="rect">
          <a:avLst/>
        </a:prstGeom>
        <a:solidFill>
          <a:srgbClr val="FFFF99"/>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8" name="Rectangle 109">
          <a:extLst>
            <a:ext uri="{FF2B5EF4-FFF2-40B4-BE49-F238E27FC236}">
              <a16:creationId xmlns:a16="http://schemas.microsoft.com/office/drawing/2014/main" id="{00000000-0008-0000-0200-000058000000}"/>
            </a:ext>
          </a:extLst>
        </xdr:cNvPr>
        <xdr:cNvSpPr>
          <a:spLocks noChangeArrowheads="1"/>
        </xdr:cNvSpPr>
      </xdr:nvSpPr>
      <xdr:spPr bwMode="auto">
        <a:xfrm>
          <a:off x="43243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9" name="Rectangle 111">
          <a:extLst>
            <a:ext uri="{FF2B5EF4-FFF2-40B4-BE49-F238E27FC236}">
              <a16:creationId xmlns:a16="http://schemas.microsoft.com/office/drawing/2014/main" id="{00000000-0008-0000-0200-000059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0" name="Rectangle 112">
          <a:extLst>
            <a:ext uri="{FF2B5EF4-FFF2-40B4-BE49-F238E27FC236}">
              <a16:creationId xmlns:a16="http://schemas.microsoft.com/office/drawing/2014/main" id="{00000000-0008-0000-0200-00005A000000}"/>
            </a:ext>
          </a:extLst>
        </xdr:cNvPr>
        <xdr:cNvSpPr>
          <a:spLocks noChangeArrowheads="1"/>
        </xdr:cNvSpPr>
      </xdr:nvSpPr>
      <xdr:spPr bwMode="auto">
        <a:xfrm>
          <a:off x="43243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1" name="Rectangle 114">
          <a:extLst>
            <a:ext uri="{FF2B5EF4-FFF2-40B4-BE49-F238E27FC236}">
              <a16:creationId xmlns:a16="http://schemas.microsoft.com/office/drawing/2014/main" id="{00000000-0008-0000-0200-00005B000000}"/>
            </a:ext>
          </a:extLst>
        </xdr:cNvPr>
        <xdr:cNvSpPr>
          <a:spLocks noChangeArrowheads="1"/>
        </xdr:cNvSpPr>
      </xdr:nvSpPr>
      <xdr:spPr bwMode="auto">
        <a:xfrm>
          <a:off x="4324350"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2" name="Rectangle 116">
          <a:extLst>
            <a:ext uri="{FF2B5EF4-FFF2-40B4-BE49-F238E27FC236}">
              <a16:creationId xmlns:a16="http://schemas.microsoft.com/office/drawing/2014/main" id="{00000000-0008-0000-0200-00005C000000}"/>
            </a:ext>
          </a:extLst>
        </xdr:cNvPr>
        <xdr:cNvSpPr>
          <a:spLocks noChangeArrowheads="1"/>
        </xdr:cNvSpPr>
      </xdr:nvSpPr>
      <xdr:spPr bwMode="auto">
        <a:xfrm>
          <a:off x="4324350" y="0"/>
          <a:ext cx="0" cy="0"/>
        </a:xfrm>
        <a:prstGeom prst="rect">
          <a:avLst/>
        </a:prstGeom>
        <a:solidFill>
          <a:srgbClr val="00CCFF"/>
        </a:solidFill>
        <a:ln w="9525">
          <a:solidFill>
            <a:srgbClr val="000000"/>
          </a:solidFill>
          <a:miter lim="800000"/>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93" name="Line 117">
          <a:extLst>
            <a:ext uri="{FF2B5EF4-FFF2-40B4-BE49-F238E27FC236}">
              <a16:creationId xmlns:a16="http://schemas.microsoft.com/office/drawing/2014/main" id="{00000000-0008-0000-0200-00005D000000}"/>
            </a:ext>
          </a:extLst>
        </xdr:cNvPr>
        <xdr:cNvSpPr>
          <a:spLocks noChangeShapeType="1"/>
        </xdr:cNvSpPr>
      </xdr:nvSpPr>
      <xdr:spPr bwMode="auto">
        <a:xfrm>
          <a:off x="17430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4" name="Line 118">
          <a:extLst>
            <a:ext uri="{FF2B5EF4-FFF2-40B4-BE49-F238E27FC236}">
              <a16:creationId xmlns:a16="http://schemas.microsoft.com/office/drawing/2014/main" id="{00000000-0008-0000-0200-00005E000000}"/>
            </a:ext>
          </a:extLst>
        </xdr:cNvPr>
        <xdr:cNvSpPr>
          <a:spLocks noChangeShapeType="1"/>
        </xdr:cNvSpPr>
      </xdr:nvSpPr>
      <xdr:spPr bwMode="auto">
        <a:xfrm>
          <a:off x="4324350" y="0"/>
          <a:ext cx="0" cy="0"/>
        </a:xfrm>
        <a:prstGeom prst="line">
          <a:avLst/>
        </a:prstGeom>
        <a:noFill/>
        <a:ln w="9525">
          <a:solidFill>
            <a:srgbClr val="D0D0D0"/>
          </a:solidFill>
          <a:round/>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95" name="Line 119">
          <a:extLst>
            <a:ext uri="{FF2B5EF4-FFF2-40B4-BE49-F238E27FC236}">
              <a16:creationId xmlns:a16="http://schemas.microsoft.com/office/drawing/2014/main" id="{00000000-0008-0000-0200-00005F000000}"/>
            </a:ext>
          </a:extLst>
        </xdr:cNvPr>
        <xdr:cNvSpPr>
          <a:spLocks noChangeShapeType="1"/>
        </xdr:cNvSpPr>
      </xdr:nvSpPr>
      <xdr:spPr bwMode="auto">
        <a:xfrm>
          <a:off x="17430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6" name="Line 121">
          <a:extLst>
            <a:ext uri="{FF2B5EF4-FFF2-40B4-BE49-F238E27FC236}">
              <a16:creationId xmlns:a16="http://schemas.microsoft.com/office/drawing/2014/main" id="{00000000-0008-0000-0200-000060000000}"/>
            </a:ext>
          </a:extLst>
        </xdr:cNvPr>
        <xdr:cNvSpPr>
          <a:spLocks noChangeShapeType="1"/>
        </xdr:cNvSpPr>
      </xdr:nvSpPr>
      <xdr:spPr bwMode="auto">
        <a:xfrm>
          <a:off x="43243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7" name="Rectangle 129">
          <a:extLst>
            <a:ext uri="{FF2B5EF4-FFF2-40B4-BE49-F238E27FC236}">
              <a16:creationId xmlns:a16="http://schemas.microsoft.com/office/drawing/2014/main" id="{00000000-0008-0000-0200-000061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1</xdr:col>
      <xdr:colOff>0</xdr:colOff>
      <xdr:row>0</xdr:row>
      <xdr:rowOff>0</xdr:rowOff>
    </xdr:from>
    <xdr:to>
      <xdr:col>1</xdr:col>
      <xdr:colOff>0</xdr:colOff>
      <xdr:row>0</xdr:row>
      <xdr:rowOff>0</xdr:rowOff>
    </xdr:to>
    <xdr:sp macro="" textlink="">
      <xdr:nvSpPr>
        <xdr:cNvPr id="98" name="Rectangle 132">
          <a:extLst>
            <a:ext uri="{FF2B5EF4-FFF2-40B4-BE49-F238E27FC236}">
              <a16:creationId xmlns:a16="http://schemas.microsoft.com/office/drawing/2014/main" id="{00000000-0008-0000-0200-000062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Enter name on Report A 1, as header for subsequent reports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99" name="Rectangle 134">
          <a:extLst>
            <a:ext uri="{FF2B5EF4-FFF2-40B4-BE49-F238E27FC236}">
              <a16:creationId xmlns:a16="http://schemas.microsoft.com/office/drawing/2014/main" id="{00000000-0008-0000-0200-000063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Enter period on Report A 1, as header for subsequent reports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0" name="Rectangle 135">
          <a:extLst>
            <a:ext uri="{FF2B5EF4-FFF2-40B4-BE49-F238E27FC236}">
              <a16:creationId xmlns:a16="http://schemas.microsoft.com/office/drawing/2014/main" id="{00000000-0008-0000-0200-000064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1" name="Rectangle 136">
          <a:extLst>
            <a:ext uri="{FF2B5EF4-FFF2-40B4-BE49-F238E27FC236}">
              <a16:creationId xmlns:a16="http://schemas.microsoft.com/office/drawing/2014/main" id="{00000000-0008-0000-0200-000065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 name="Rectangle 138">
          <a:extLst>
            <a:ext uri="{FF2B5EF4-FFF2-40B4-BE49-F238E27FC236}">
              <a16:creationId xmlns:a16="http://schemas.microsoft.com/office/drawing/2014/main" id="{00000000-0008-0000-0200-000066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1. Premiums (Capitation &amp; Maternity Revenue)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3" name="Rectangle 140">
          <a:extLst>
            <a:ext uri="{FF2B5EF4-FFF2-40B4-BE49-F238E27FC236}">
              <a16:creationId xmlns:a16="http://schemas.microsoft.com/office/drawing/2014/main" id="{00000000-0008-0000-0200-000067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4" name="Rectangle 141">
          <a:extLst>
            <a:ext uri="{FF2B5EF4-FFF2-40B4-BE49-F238E27FC236}">
              <a16:creationId xmlns:a16="http://schemas.microsoft.com/office/drawing/2014/main" id="{00000000-0008-0000-0200-000068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 Inpatient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5" name="Rectangle 143">
          <a:extLst>
            <a:ext uri="{FF2B5EF4-FFF2-40B4-BE49-F238E27FC236}">
              <a16:creationId xmlns:a16="http://schemas.microsoft.com/office/drawing/2014/main" id="{00000000-0008-0000-0200-000069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6" name="Rectangle 146">
          <a:extLst>
            <a:ext uri="{FF2B5EF4-FFF2-40B4-BE49-F238E27FC236}">
              <a16:creationId xmlns:a16="http://schemas.microsoft.com/office/drawing/2014/main" id="{00000000-0008-0000-0200-00006A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-A53-</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7" name="Rectangle 148">
          <a:extLst>
            <a:ext uri="{FF2B5EF4-FFF2-40B4-BE49-F238E27FC236}">
              <a16:creationId xmlns:a16="http://schemas.microsoft.com/office/drawing/2014/main" id="{00000000-0008-0000-0200-00006B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8" name="Rectangle 152">
          <a:extLst>
            <a:ext uri="{FF2B5EF4-FFF2-40B4-BE49-F238E27FC236}">
              <a16:creationId xmlns:a16="http://schemas.microsoft.com/office/drawing/2014/main" id="{00000000-0008-0000-0200-00006C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9" name="Rectangle 153">
          <a:extLst>
            <a:ext uri="{FF2B5EF4-FFF2-40B4-BE49-F238E27FC236}">
              <a16:creationId xmlns:a16="http://schemas.microsoft.com/office/drawing/2014/main" id="{00000000-0008-0000-0200-00006D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0" name="Rectangle 155">
          <a:extLst>
            <a:ext uri="{FF2B5EF4-FFF2-40B4-BE49-F238E27FC236}">
              <a16:creationId xmlns:a16="http://schemas.microsoft.com/office/drawing/2014/main" id="{00000000-0008-0000-0200-00006E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1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1" name="Rectangle 156">
          <a:extLst>
            <a:ext uri="{FF2B5EF4-FFF2-40B4-BE49-F238E27FC236}">
              <a16:creationId xmlns:a16="http://schemas.microsoft.com/office/drawing/2014/main" id="{00000000-0008-0000-0200-00006F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24. Other Administrative Expenses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2" name="Rectangle 158">
          <a:extLst>
            <a:ext uri="{FF2B5EF4-FFF2-40B4-BE49-F238E27FC236}">
              <a16:creationId xmlns:a16="http://schemas.microsoft.com/office/drawing/2014/main" id="{00000000-0008-0000-0200-000070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3" name="Rectangle 160">
          <a:extLst>
            <a:ext uri="{FF2B5EF4-FFF2-40B4-BE49-F238E27FC236}">
              <a16:creationId xmlns:a16="http://schemas.microsoft.com/office/drawing/2014/main" id="{00000000-0008-0000-0200-000071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4" name="Rectangle 161">
          <a:extLst>
            <a:ext uri="{FF2B5EF4-FFF2-40B4-BE49-F238E27FC236}">
              <a16:creationId xmlns:a16="http://schemas.microsoft.com/office/drawing/2014/main" id="{00000000-0008-0000-0200-000072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NET WORTH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5" name="Rectangle 164">
          <a:extLst>
            <a:ext uri="{FF2B5EF4-FFF2-40B4-BE49-F238E27FC236}">
              <a16:creationId xmlns:a16="http://schemas.microsoft.com/office/drawing/2014/main" id="{00000000-0008-0000-0200-000073000000}"/>
            </a:ext>
          </a:extLst>
        </xdr:cNvPr>
        <xdr:cNvSpPr>
          <a:spLocks noChangeArrowheads="1"/>
        </xdr:cNvSpPr>
      </xdr:nvSpPr>
      <xdr:spPr bwMode="auto">
        <a:xfrm>
          <a:off x="43243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-A54-</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0</xdr:colOff>
      <xdr:row>0</xdr:row>
      <xdr:rowOff>0</xdr:rowOff>
    </xdr:to>
    <xdr:sp macro="" textlink="">
      <xdr:nvSpPr>
        <xdr:cNvPr id="2049" name="Rectangle 1">
          <a:extLst>
            <a:ext uri="{FF2B5EF4-FFF2-40B4-BE49-F238E27FC236}">
              <a16:creationId xmlns:a16="http://schemas.microsoft.com/office/drawing/2014/main" id="{00000000-0008-0000-0300-000001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0" name="Rectangle 2">
          <a:extLst>
            <a:ext uri="{FF2B5EF4-FFF2-40B4-BE49-F238E27FC236}">
              <a16:creationId xmlns:a16="http://schemas.microsoft.com/office/drawing/2014/main" id="{00000000-0008-0000-0300-000002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1" name="Rectangle 3">
          <a:extLst>
            <a:ext uri="{FF2B5EF4-FFF2-40B4-BE49-F238E27FC236}">
              <a16:creationId xmlns:a16="http://schemas.microsoft.com/office/drawing/2014/main" id="{00000000-0008-0000-0300-000003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2" name="Rectangle 4">
          <a:extLst>
            <a:ext uri="{FF2B5EF4-FFF2-40B4-BE49-F238E27FC236}">
              <a16:creationId xmlns:a16="http://schemas.microsoft.com/office/drawing/2014/main" id="{00000000-0008-0000-0300-000004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3" name="Rectangle 5">
          <a:extLst>
            <a:ext uri="{FF2B5EF4-FFF2-40B4-BE49-F238E27FC236}">
              <a16:creationId xmlns:a16="http://schemas.microsoft.com/office/drawing/2014/main" id="{00000000-0008-0000-0300-000005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4" name="Rectangle 6">
          <a:extLst>
            <a:ext uri="{FF2B5EF4-FFF2-40B4-BE49-F238E27FC236}">
              <a16:creationId xmlns:a16="http://schemas.microsoft.com/office/drawing/2014/main" id="{00000000-0008-0000-0300-000006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5" name="Rectangle 7">
          <a:extLst>
            <a:ext uri="{FF2B5EF4-FFF2-40B4-BE49-F238E27FC236}">
              <a16:creationId xmlns:a16="http://schemas.microsoft.com/office/drawing/2014/main" id="{00000000-0008-0000-0300-000007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6" name="Rectangle 8">
          <a:extLst>
            <a:ext uri="{FF2B5EF4-FFF2-40B4-BE49-F238E27FC236}">
              <a16:creationId xmlns:a16="http://schemas.microsoft.com/office/drawing/2014/main" id="{00000000-0008-0000-0300-000008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7" name="Rectangle 9">
          <a:extLst>
            <a:ext uri="{FF2B5EF4-FFF2-40B4-BE49-F238E27FC236}">
              <a16:creationId xmlns:a16="http://schemas.microsoft.com/office/drawing/2014/main" id="{00000000-0008-0000-0300-000009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8" name="Rectangle 10">
          <a:extLst>
            <a:ext uri="{FF2B5EF4-FFF2-40B4-BE49-F238E27FC236}">
              <a16:creationId xmlns:a16="http://schemas.microsoft.com/office/drawing/2014/main" id="{00000000-0008-0000-0300-00000A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59" name="Rectangle 11">
          <a:extLst>
            <a:ext uri="{FF2B5EF4-FFF2-40B4-BE49-F238E27FC236}">
              <a16:creationId xmlns:a16="http://schemas.microsoft.com/office/drawing/2014/main" id="{00000000-0008-0000-0300-00000B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0" name="Rectangle 12">
          <a:extLst>
            <a:ext uri="{FF2B5EF4-FFF2-40B4-BE49-F238E27FC236}">
              <a16:creationId xmlns:a16="http://schemas.microsoft.com/office/drawing/2014/main" id="{00000000-0008-0000-0300-00000C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1" name="Rectangle 13">
          <a:extLst>
            <a:ext uri="{FF2B5EF4-FFF2-40B4-BE49-F238E27FC236}">
              <a16:creationId xmlns:a16="http://schemas.microsoft.com/office/drawing/2014/main" id="{00000000-0008-0000-0300-00000D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2" name="Rectangle 14">
          <a:extLst>
            <a:ext uri="{FF2B5EF4-FFF2-40B4-BE49-F238E27FC236}">
              <a16:creationId xmlns:a16="http://schemas.microsoft.com/office/drawing/2014/main" id="{00000000-0008-0000-0300-00000E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3" name="Rectangle 15">
          <a:extLst>
            <a:ext uri="{FF2B5EF4-FFF2-40B4-BE49-F238E27FC236}">
              <a16:creationId xmlns:a16="http://schemas.microsoft.com/office/drawing/2014/main" id="{00000000-0008-0000-0300-00000F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4" name="Rectangle 16">
          <a:extLst>
            <a:ext uri="{FF2B5EF4-FFF2-40B4-BE49-F238E27FC236}">
              <a16:creationId xmlns:a16="http://schemas.microsoft.com/office/drawing/2014/main" id="{00000000-0008-0000-0300-000010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5" name="Rectangle 17">
          <a:extLst>
            <a:ext uri="{FF2B5EF4-FFF2-40B4-BE49-F238E27FC236}">
              <a16:creationId xmlns:a16="http://schemas.microsoft.com/office/drawing/2014/main" id="{00000000-0008-0000-0300-000011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6" name="Rectangle 18">
          <a:extLst>
            <a:ext uri="{FF2B5EF4-FFF2-40B4-BE49-F238E27FC236}">
              <a16:creationId xmlns:a16="http://schemas.microsoft.com/office/drawing/2014/main" id="{00000000-0008-0000-0300-000012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7" name="Rectangle 19">
          <a:extLst>
            <a:ext uri="{FF2B5EF4-FFF2-40B4-BE49-F238E27FC236}">
              <a16:creationId xmlns:a16="http://schemas.microsoft.com/office/drawing/2014/main" id="{00000000-0008-0000-0300-000013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8" name="Rectangle 20">
          <a:extLst>
            <a:ext uri="{FF2B5EF4-FFF2-40B4-BE49-F238E27FC236}">
              <a16:creationId xmlns:a16="http://schemas.microsoft.com/office/drawing/2014/main" id="{00000000-0008-0000-0300-000014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69" name="Rectangle 21">
          <a:extLst>
            <a:ext uri="{FF2B5EF4-FFF2-40B4-BE49-F238E27FC236}">
              <a16:creationId xmlns:a16="http://schemas.microsoft.com/office/drawing/2014/main" id="{00000000-0008-0000-0300-000015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70" name="Rectangle 22">
          <a:extLst>
            <a:ext uri="{FF2B5EF4-FFF2-40B4-BE49-F238E27FC236}">
              <a16:creationId xmlns:a16="http://schemas.microsoft.com/office/drawing/2014/main" id="{00000000-0008-0000-0300-000016080000}"/>
            </a:ext>
          </a:extLst>
        </xdr:cNvPr>
        <xdr:cNvSpPr>
          <a:spLocks noChangeArrowheads="1"/>
        </xdr:cNvSpPr>
      </xdr:nvSpPr>
      <xdr:spPr bwMode="auto">
        <a:xfrm>
          <a:off x="3819525" y="0"/>
          <a:ext cx="0" cy="0"/>
        </a:xfrm>
        <a:prstGeom prst="rect">
          <a:avLst/>
        </a:prstGeom>
        <a:solidFill>
          <a:srgbClr val="FFFF99"/>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71" name="Rectangle 23">
          <a:extLst>
            <a:ext uri="{FF2B5EF4-FFF2-40B4-BE49-F238E27FC236}">
              <a16:creationId xmlns:a16="http://schemas.microsoft.com/office/drawing/2014/main" id="{00000000-0008-0000-0300-000017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73" name="Rectangle 25">
          <a:extLst>
            <a:ext uri="{FF2B5EF4-FFF2-40B4-BE49-F238E27FC236}">
              <a16:creationId xmlns:a16="http://schemas.microsoft.com/office/drawing/2014/main" id="{00000000-0008-0000-0300-000019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74" name="Rectangle 26">
          <a:extLst>
            <a:ext uri="{FF2B5EF4-FFF2-40B4-BE49-F238E27FC236}">
              <a16:creationId xmlns:a16="http://schemas.microsoft.com/office/drawing/2014/main" id="{00000000-0008-0000-0300-00001A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76" name="Rectangle 28">
          <a:extLst>
            <a:ext uri="{FF2B5EF4-FFF2-40B4-BE49-F238E27FC236}">
              <a16:creationId xmlns:a16="http://schemas.microsoft.com/office/drawing/2014/main" id="{00000000-0008-0000-0300-00001C080000}"/>
            </a:ext>
          </a:extLst>
        </xdr:cNvPr>
        <xdr:cNvSpPr>
          <a:spLocks noChangeArrowheads="1"/>
        </xdr:cNvSpPr>
      </xdr:nvSpPr>
      <xdr:spPr bwMode="auto">
        <a:xfrm>
          <a:off x="3819525" y="0"/>
          <a:ext cx="0" cy="0"/>
        </a:xfrm>
        <a:prstGeom prst="rect">
          <a:avLst/>
        </a:prstGeom>
        <a:solidFill>
          <a:srgbClr val="00CC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78" name="Rectangle 30">
          <a:extLst>
            <a:ext uri="{FF2B5EF4-FFF2-40B4-BE49-F238E27FC236}">
              <a16:creationId xmlns:a16="http://schemas.microsoft.com/office/drawing/2014/main" id="{00000000-0008-0000-0300-00001E080000}"/>
            </a:ext>
          </a:extLst>
        </xdr:cNvPr>
        <xdr:cNvSpPr>
          <a:spLocks noChangeArrowheads="1"/>
        </xdr:cNvSpPr>
      </xdr:nvSpPr>
      <xdr:spPr bwMode="auto">
        <a:xfrm>
          <a:off x="3819525"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561975</xdr:colOff>
      <xdr:row>0</xdr:row>
      <xdr:rowOff>0</xdr:rowOff>
    </xdr:from>
    <xdr:to>
      <xdr:col>1</xdr:col>
      <xdr:colOff>561975</xdr:colOff>
      <xdr:row>0</xdr:row>
      <xdr:rowOff>0</xdr:rowOff>
    </xdr:to>
    <xdr:sp macro="" textlink="">
      <xdr:nvSpPr>
        <xdr:cNvPr id="2079" name="Line 31">
          <a:extLst>
            <a:ext uri="{FF2B5EF4-FFF2-40B4-BE49-F238E27FC236}">
              <a16:creationId xmlns:a16="http://schemas.microsoft.com/office/drawing/2014/main" id="{00000000-0008-0000-0300-00001F080000}"/>
            </a:ext>
          </a:extLst>
        </xdr:cNvPr>
        <xdr:cNvSpPr>
          <a:spLocks noChangeShapeType="1"/>
        </xdr:cNvSpPr>
      </xdr:nvSpPr>
      <xdr:spPr bwMode="auto">
        <a:xfrm>
          <a:off x="15621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80" name="Line 32">
          <a:extLst>
            <a:ext uri="{FF2B5EF4-FFF2-40B4-BE49-F238E27FC236}">
              <a16:creationId xmlns:a16="http://schemas.microsoft.com/office/drawing/2014/main" id="{00000000-0008-0000-0300-000020080000}"/>
            </a:ext>
          </a:extLst>
        </xdr:cNvPr>
        <xdr:cNvSpPr>
          <a:spLocks noChangeShapeType="1"/>
        </xdr:cNvSpPr>
      </xdr:nvSpPr>
      <xdr:spPr bwMode="auto">
        <a:xfrm>
          <a:off x="3819525" y="0"/>
          <a:ext cx="0" cy="0"/>
        </a:xfrm>
        <a:prstGeom prst="line">
          <a:avLst/>
        </a:prstGeom>
        <a:noFill/>
        <a:ln w="9525">
          <a:solidFill>
            <a:srgbClr val="D0D0D0"/>
          </a:solidFill>
          <a:round/>
          <a:headEnd/>
          <a:tailEnd/>
        </a:ln>
      </xdr:spPr>
    </xdr:sp>
    <xdr:clientData/>
  </xdr:twoCellAnchor>
  <xdr:twoCellAnchor>
    <xdr:from>
      <xdr:col>1</xdr:col>
      <xdr:colOff>561975</xdr:colOff>
      <xdr:row>0</xdr:row>
      <xdr:rowOff>0</xdr:rowOff>
    </xdr:from>
    <xdr:to>
      <xdr:col>1</xdr:col>
      <xdr:colOff>561975</xdr:colOff>
      <xdr:row>0</xdr:row>
      <xdr:rowOff>0</xdr:rowOff>
    </xdr:to>
    <xdr:sp macro="" textlink="">
      <xdr:nvSpPr>
        <xdr:cNvPr id="2081" name="Line 33">
          <a:extLst>
            <a:ext uri="{FF2B5EF4-FFF2-40B4-BE49-F238E27FC236}">
              <a16:creationId xmlns:a16="http://schemas.microsoft.com/office/drawing/2014/main" id="{00000000-0008-0000-0300-000021080000}"/>
            </a:ext>
          </a:extLst>
        </xdr:cNvPr>
        <xdr:cNvSpPr>
          <a:spLocks noChangeShapeType="1"/>
        </xdr:cNvSpPr>
      </xdr:nvSpPr>
      <xdr:spPr bwMode="auto">
        <a:xfrm>
          <a:off x="15621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083" name="Line 35">
          <a:extLst>
            <a:ext uri="{FF2B5EF4-FFF2-40B4-BE49-F238E27FC236}">
              <a16:creationId xmlns:a16="http://schemas.microsoft.com/office/drawing/2014/main" id="{00000000-0008-0000-0300-000023080000}"/>
            </a:ext>
          </a:extLst>
        </xdr:cNvPr>
        <xdr:cNvSpPr>
          <a:spLocks noChangeShapeType="1"/>
        </xdr:cNvSpPr>
      </xdr:nvSpPr>
      <xdr:spPr bwMode="auto">
        <a:xfrm>
          <a:off x="381952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1067" name="Rectangle 43">
          <a:extLst>
            <a:ext uri="{FF2B5EF4-FFF2-40B4-BE49-F238E27FC236}">
              <a16:creationId xmlns:a16="http://schemas.microsoft.com/office/drawing/2014/main" id="{00000000-0008-0000-0300-00002B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71" name="Rectangle 47">
          <a:extLst>
            <a:ext uri="{FF2B5EF4-FFF2-40B4-BE49-F238E27FC236}">
              <a16:creationId xmlns:a16="http://schemas.microsoft.com/office/drawing/2014/main" id="{00000000-0008-0000-0300-00002F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72" name="Rectangle 48">
          <a:extLst>
            <a:ext uri="{FF2B5EF4-FFF2-40B4-BE49-F238E27FC236}">
              <a16:creationId xmlns:a16="http://schemas.microsoft.com/office/drawing/2014/main" id="{00000000-0008-0000-0300-000030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74" name="Rectangle 50">
          <a:extLst>
            <a:ext uri="{FF2B5EF4-FFF2-40B4-BE49-F238E27FC236}">
              <a16:creationId xmlns:a16="http://schemas.microsoft.com/office/drawing/2014/main" id="{00000000-0008-0000-0300-000032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1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75" name="Rectangle 51">
          <a:extLst>
            <a:ext uri="{FF2B5EF4-FFF2-40B4-BE49-F238E27FC236}">
              <a16:creationId xmlns:a16="http://schemas.microsoft.com/office/drawing/2014/main" id="{00000000-0008-0000-0300-000033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24. Other Administrative Expenses</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77" name="Rectangle 53">
          <a:extLst>
            <a:ext uri="{FF2B5EF4-FFF2-40B4-BE49-F238E27FC236}">
              <a16:creationId xmlns:a16="http://schemas.microsoft.com/office/drawing/2014/main" id="{00000000-0008-0000-0300-000035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79" name="Rectangle 55">
          <a:extLst>
            <a:ext uri="{FF2B5EF4-FFF2-40B4-BE49-F238E27FC236}">
              <a16:creationId xmlns:a16="http://schemas.microsoft.com/office/drawing/2014/main" id="{00000000-0008-0000-0300-000037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80" name="Rectangle 56">
          <a:extLst>
            <a:ext uri="{FF2B5EF4-FFF2-40B4-BE49-F238E27FC236}">
              <a16:creationId xmlns:a16="http://schemas.microsoft.com/office/drawing/2014/main" id="{00000000-0008-0000-0300-000038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NET WORTH</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083" name="Rectangle 59">
          <a:extLst>
            <a:ext uri="{FF2B5EF4-FFF2-40B4-BE49-F238E27FC236}">
              <a16:creationId xmlns:a16="http://schemas.microsoft.com/office/drawing/2014/main" id="{00000000-0008-0000-0300-00003B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-A54-</a:t>
          </a:r>
        </a:p>
      </xdr:txBody>
    </xdr:sp>
    <xdr:clientData/>
  </xdr:twoCellAnchor>
  <xdr:twoCellAnchor>
    <xdr:from>
      <xdr:col>2</xdr:col>
      <xdr:colOff>0</xdr:colOff>
      <xdr:row>0</xdr:row>
      <xdr:rowOff>0</xdr:rowOff>
    </xdr:from>
    <xdr:to>
      <xdr:col>2</xdr:col>
      <xdr:colOff>0</xdr:colOff>
      <xdr:row>0</xdr:row>
      <xdr:rowOff>0</xdr:rowOff>
    </xdr:to>
    <xdr:sp macro="" textlink="">
      <xdr:nvSpPr>
        <xdr:cNvPr id="2106" name="Rectangle 60">
          <a:extLst>
            <a:ext uri="{FF2B5EF4-FFF2-40B4-BE49-F238E27FC236}">
              <a16:creationId xmlns:a16="http://schemas.microsoft.com/office/drawing/2014/main" id="{00000000-0008-0000-0300-00003A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07" name="Rectangle 61">
          <a:extLst>
            <a:ext uri="{FF2B5EF4-FFF2-40B4-BE49-F238E27FC236}">
              <a16:creationId xmlns:a16="http://schemas.microsoft.com/office/drawing/2014/main" id="{00000000-0008-0000-0300-00003B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08" name="Rectangle 62">
          <a:extLst>
            <a:ext uri="{FF2B5EF4-FFF2-40B4-BE49-F238E27FC236}">
              <a16:creationId xmlns:a16="http://schemas.microsoft.com/office/drawing/2014/main" id="{00000000-0008-0000-0300-00003C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09" name="Rectangle 63">
          <a:extLst>
            <a:ext uri="{FF2B5EF4-FFF2-40B4-BE49-F238E27FC236}">
              <a16:creationId xmlns:a16="http://schemas.microsoft.com/office/drawing/2014/main" id="{00000000-0008-0000-0300-00003D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0" name="Rectangle 64">
          <a:extLst>
            <a:ext uri="{FF2B5EF4-FFF2-40B4-BE49-F238E27FC236}">
              <a16:creationId xmlns:a16="http://schemas.microsoft.com/office/drawing/2014/main" id="{00000000-0008-0000-0300-00003E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1" name="Rectangle 65">
          <a:extLst>
            <a:ext uri="{FF2B5EF4-FFF2-40B4-BE49-F238E27FC236}">
              <a16:creationId xmlns:a16="http://schemas.microsoft.com/office/drawing/2014/main" id="{00000000-0008-0000-0300-00003F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2" name="Rectangle 66">
          <a:extLst>
            <a:ext uri="{FF2B5EF4-FFF2-40B4-BE49-F238E27FC236}">
              <a16:creationId xmlns:a16="http://schemas.microsoft.com/office/drawing/2014/main" id="{00000000-0008-0000-0300-000040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3" name="Rectangle 67">
          <a:extLst>
            <a:ext uri="{FF2B5EF4-FFF2-40B4-BE49-F238E27FC236}">
              <a16:creationId xmlns:a16="http://schemas.microsoft.com/office/drawing/2014/main" id="{00000000-0008-0000-0300-000041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4" name="Rectangle 68">
          <a:extLst>
            <a:ext uri="{FF2B5EF4-FFF2-40B4-BE49-F238E27FC236}">
              <a16:creationId xmlns:a16="http://schemas.microsoft.com/office/drawing/2014/main" id="{00000000-0008-0000-0300-000042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5" name="Rectangle 69">
          <a:extLst>
            <a:ext uri="{FF2B5EF4-FFF2-40B4-BE49-F238E27FC236}">
              <a16:creationId xmlns:a16="http://schemas.microsoft.com/office/drawing/2014/main" id="{00000000-0008-0000-0300-000043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6" name="Rectangle 70">
          <a:extLst>
            <a:ext uri="{FF2B5EF4-FFF2-40B4-BE49-F238E27FC236}">
              <a16:creationId xmlns:a16="http://schemas.microsoft.com/office/drawing/2014/main" id="{00000000-0008-0000-0300-000044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7" name="Rectangle 71">
          <a:extLst>
            <a:ext uri="{FF2B5EF4-FFF2-40B4-BE49-F238E27FC236}">
              <a16:creationId xmlns:a16="http://schemas.microsoft.com/office/drawing/2014/main" id="{00000000-0008-0000-0300-000045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8" name="Rectangle 72">
          <a:extLst>
            <a:ext uri="{FF2B5EF4-FFF2-40B4-BE49-F238E27FC236}">
              <a16:creationId xmlns:a16="http://schemas.microsoft.com/office/drawing/2014/main" id="{00000000-0008-0000-0300-000046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19" name="Rectangle 73">
          <a:extLst>
            <a:ext uri="{FF2B5EF4-FFF2-40B4-BE49-F238E27FC236}">
              <a16:creationId xmlns:a16="http://schemas.microsoft.com/office/drawing/2014/main" id="{00000000-0008-0000-0300-000047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20" name="Rectangle 74">
          <a:extLst>
            <a:ext uri="{FF2B5EF4-FFF2-40B4-BE49-F238E27FC236}">
              <a16:creationId xmlns:a16="http://schemas.microsoft.com/office/drawing/2014/main" id="{00000000-0008-0000-0300-000048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21" name="Rectangle 75">
          <a:extLst>
            <a:ext uri="{FF2B5EF4-FFF2-40B4-BE49-F238E27FC236}">
              <a16:creationId xmlns:a16="http://schemas.microsoft.com/office/drawing/2014/main" id="{00000000-0008-0000-0300-000049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22" name="Rectangle 76">
          <a:extLst>
            <a:ext uri="{FF2B5EF4-FFF2-40B4-BE49-F238E27FC236}">
              <a16:creationId xmlns:a16="http://schemas.microsoft.com/office/drawing/2014/main" id="{00000000-0008-0000-0300-00004A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24" name="Rectangle 78">
          <a:extLst>
            <a:ext uri="{FF2B5EF4-FFF2-40B4-BE49-F238E27FC236}">
              <a16:creationId xmlns:a16="http://schemas.microsoft.com/office/drawing/2014/main" id="{00000000-0008-0000-0300-00004C080000}"/>
            </a:ext>
          </a:extLst>
        </xdr:cNvPr>
        <xdr:cNvSpPr>
          <a:spLocks noChangeArrowheads="1"/>
        </xdr:cNvSpPr>
      </xdr:nvSpPr>
      <xdr:spPr bwMode="auto">
        <a:xfrm>
          <a:off x="3819525" y="0"/>
          <a:ext cx="0" cy="0"/>
        </a:xfrm>
        <a:prstGeom prst="rect">
          <a:avLst/>
        </a:prstGeom>
        <a:solidFill>
          <a:srgbClr val="00CC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25" name="Rectangle 79">
          <a:extLst>
            <a:ext uri="{FF2B5EF4-FFF2-40B4-BE49-F238E27FC236}">
              <a16:creationId xmlns:a16="http://schemas.microsoft.com/office/drawing/2014/main" id="{00000000-0008-0000-0300-00004D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27" name="Rectangle 81">
          <a:extLst>
            <a:ext uri="{FF2B5EF4-FFF2-40B4-BE49-F238E27FC236}">
              <a16:creationId xmlns:a16="http://schemas.microsoft.com/office/drawing/2014/main" id="{00000000-0008-0000-0300-00004F080000}"/>
            </a:ext>
          </a:extLst>
        </xdr:cNvPr>
        <xdr:cNvSpPr>
          <a:spLocks noChangeArrowheads="1"/>
        </xdr:cNvSpPr>
      </xdr:nvSpPr>
      <xdr:spPr bwMode="auto">
        <a:xfrm>
          <a:off x="3819525"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561975</xdr:colOff>
      <xdr:row>0</xdr:row>
      <xdr:rowOff>0</xdr:rowOff>
    </xdr:from>
    <xdr:to>
      <xdr:col>1</xdr:col>
      <xdr:colOff>561975</xdr:colOff>
      <xdr:row>0</xdr:row>
      <xdr:rowOff>0</xdr:rowOff>
    </xdr:to>
    <xdr:sp macro="" textlink="">
      <xdr:nvSpPr>
        <xdr:cNvPr id="2128" name="Line 82">
          <a:extLst>
            <a:ext uri="{FF2B5EF4-FFF2-40B4-BE49-F238E27FC236}">
              <a16:creationId xmlns:a16="http://schemas.microsoft.com/office/drawing/2014/main" id="{00000000-0008-0000-0300-000050080000}"/>
            </a:ext>
          </a:extLst>
        </xdr:cNvPr>
        <xdr:cNvSpPr>
          <a:spLocks noChangeShapeType="1"/>
        </xdr:cNvSpPr>
      </xdr:nvSpPr>
      <xdr:spPr bwMode="auto">
        <a:xfrm>
          <a:off x="1562100" y="0"/>
          <a:ext cx="0" cy="0"/>
        </a:xfrm>
        <a:prstGeom prst="line">
          <a:avLst/>
        </a:prstGeom>
        <a:noFill/>
        <a:ln w="9525">
          <a:solidFill>
            <a:srgbClr val="000000"/>
          </a:solidFill>
          <a:round/>
          <a:headEnd/>
          <a:tailEnd/>
        </a:ln>
      </xdr:spPr>
    </xdr:sp>
    <xdr:clientData/>
  </xdr:twoCellAnchor>
  <xdr:twoCellAnchor>
    <xdr:from>
      <xdr:col>1</xdr:col>
      <xdr:colOff>561975</xdr:colOff>
      <xdr:row>0</xdr:row>
      <xdr:rowOff>0</xdr:rowOff>
    </xdr:from>
    <xdr:to>
      <xdr:col>1</xdr:col>
      <xdr:colOff>561975</xdr:colOff>
      <xdr:row>0</xdr:row>
      <xdr:rowOff>0</xdr:rowOff>
    </xdr:to>
    <xdr:sp macro="" textlink="">
      <xdr:nvSpPr>
        <xdr:cNvPr id="2129" name="Line 83">
          <a:extLst>
            <a:ext uri="{FF2B5EF4-FFF2-40B4-BE49-F238E27FC236}">
              <a16:creationId xmlns:a16="http://schemas.microsoft.com/office/drawing/2014/main" id="{00000000-0008-0000-0300-000051080000}"/>
            </a:ext>
          </a:extLst>
        </xdr:cNvPr>
        <xdr:cNvSpPr>
          <a:spLocks noChangeShapeType="1"/>
        </xdr:cNvSpPr>
      </xdr:nvSpPr>
      <xdr:spPr bwMode="auto">
        <a:xfrm>
          <a:off x="15621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0" name="Line 84">
          <a:extLst>
            <a:ext uri="{FF2B5EF4-FFF2-40B4-BE49-F238E27FC236}">
              <a16:creationId xmlns:a16="http://schemas.microsoft.com/office/drawing/2014/main" id="{00000000-0008-0000-0300-000052080000}"/>
            </a:ext>
          </a:extLst>
        </xdr:cNvPr>
        <xdr:cNvSpPr>
          <a:spLocks noChangeShapeType="1"/>
        </xdr:cNvSpPr>
      </xdr:nvSpPr>
      <xdr:spPr bwMode="auto">
        <a:xfrm>
          <a:off x="381952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1" name="Line 85">
          <a:extLst>
            <a:ext uri="{FF2B5EF4-FFF2-40B4-BE49-F238E27FC236}">
              <a16:creationId xmlns:a16="http://schemas.microsoft.com/office/drawing/2014/main" id="{00000000-0008-0000-0300-000053080000}"/>
            </a:ext>
          </a:extLst>
        </xdr:cNvPr>
        <xdr:cNvSpPr>
          <a:spLocks noChangeShapeType="1"/>
        </xdr:cNvSpPr>
      </xdr:nvSpPr>
      <xdr:spPr bwMode="auto">
        <a:xfrm>
          <a:off x="381952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3" name="Rectangle 87">
          <a:extLst>
            <a:ext uri="{FF2B5EF4-FFF2-40B4-BE49-F238E27FC236}">
              <a16:creationId xmlns:a16="http://schemas.microsoft.com/office/drawing/2014/main" id="{00000000-0008-0000-0300-000055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4" name="Rectangle 88">
          <a:extLst>
            <a:ext uri="{FF2B5EF4-FFF2-40B4-BE49-F238E27FC236}">
              <a16:creationId xmlns:a16="http://schemas.microsoft.com/office/drawing/2014/main" id="{00000000-0008-0000-0300-000056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5" name="Rectangle 89">
          <a:extLst>
            <a:ext uri="{FF2B5EF4-FFF2-40B4-BE49-F238E27FC236}">
              <a16:creationId xmlns:a16="http://schemas.microsoft.com/office/drawing/2014/main" id="{00000000-0008-0000-0300-000057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6" name="Rectangle 90">
          <a:extLst>
            <a:ext uri="{FF2B5EF4-FFF2-40B4-BE49-F238E27FC236}">
              <a16:creationId xmlns:a16="http://schemas.microsoft.com/office/drawing/2014/main" id="{00000000-0008-0000-0300-000058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7" name="Rectangle 91">
          <a:extLst>
            <a:ext uri="{FF2B5EF4-FFF2-40B4-BE49-F238E27FC236}">
              <a16:creationId xmlns:a16="http://schemas.microsoft.com/office/drawing/2014/main" id="{00000000-0008-0000-0300-000059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8" name="Rectangle 92">
          <a:extLst>
            <a:ext uri="{FF2B5EF4-FFF2-40B4-BE49-F238E27FC236}">
              <a16:creationId xmlns:a16="http://schemas.microsoft.com/office/drawing/2014/main" id="{00000000-0008-0000-0300-00005A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39" name="Rectangle 93">
          <a:extLst>
            <a:ext uri="{FF2B5EF4-FFF2-40B4-BE49-F238E27FC236}">
              <a16:creationId xmlns:a16="http://schemas.microsoft.com/office/drawing/2014/main" id="{00000000-0008-0000-0300-00005B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0" name="Rectangle 94">
          <a:extLst>
            <a:ext uri="{FF2B5EF4-FFF2-40B4-BE49-F238E27FC236}">
              <a16:creationId xmlns:a16="http://schemas.microsoft.com/office/drawing/2014/main" id="{00000000-0008-0000-0300-00005C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1" name="Rectangle 95">
          <a:extLst>
            <a:ext uri="{FF2B5EF4-FFF2-40B4-BE49-F238E27FC236}">
              <a16:creationId xmlns:a16="http://schemas.microsoft.com/office/drawing/2014/main" id="{00000000-0008-0000-0300-00005D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2" name="Rectangle 96">
          <a:extLst>
            <a:ext uri="{FF2B5EF4-FFF2-40B4-BE49-F238E27FC236}">
              <a16:creationId xmlns:a16="http://schemas.microsoft.com/office/drawing/2014/main" id="{00000000-0008-0000-0300-00005E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3" name="Rectangle 97">
          <a:extLst>
            <a:ext uri="{FF2B5EF4-FFF2-40B4-BE49-F238E27FC236}">
              <a16:creationId xmlns:a16="http://schemas.microsoft.com/office/drawing/2014/main" id="{00000000-0008-0000-0300-00005F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4" name="Rectangle 98">
          <a:extLst>
            <a:ext uri="{FF2B5EF4-FFF2-40B4-BE49-F238E27FC236}">
              <a16:creationId xmlns:a16="http://schemas.microsoft.com/office/drawing/2014/main" id="{00000000-0008-0000-0300-000060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5" name="Rectangle 99">
          <a:extLst>
            <a:ext uri="{FF2B5EF4-FFF2-40B4-BE49-F238E27FC236}">
              <a16:creationId xmlns:a16="http://schemas.microsoft.com/office/drawing/2014/main" id="{00000000-0008-0000-0300-000061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6" name="Rectangle 100">
          <a:extLst>
            <a:ext uri="{FF2B5EF4-FFF2-40B4-BE49-F238E27FC236}">
              <a16:creationId xmlns:a16="http://schemas.microsoft.com/office/drawing/2014/main" id="{00000000-0008-0000-0300-000062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7" name="Rectangle 101">
          <a:extLst>
            <a:ext uri="{FF2B5EF4-FFF2-40B4-BE49-F238E27FC236}">
              <a16:creationId xmlns:a16="http://schemas.microsoft.com/office/drawing/2014/main" id="{00000000-0008-0000-0300-000063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8" name="Rectangle 102">
          <a:extLst>
            <a:ext uri="{FF2B5EF4-FFF2-40B4-BE49-F238E27FC236}">
              <a16:creationId xmlns:a16="http://schemas.microsoft.com/office/drawing/2014/main" id="{00000000-0008-0000-0300-000064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49" name="Rectangle 103">
          <a:extLst>
            <a:ext uri="{FF2B5EF4-FFF2-40B4-BE49-F238E27FC236}">
              <a16:creationId xmlns:a16="http://schemas.microsoft.com/office/drawing/2014/main" id="{00000000-0008-0000-0300-000065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0" name="Rectangle 104">
          <a:extLst>
            <a:ext uri="{FF2B5EF4-FFF2-40B4-BE49-F238E27FC236}">
              <a16:creationId xmlns:a16="http://schemas.microsoft.com/office/drawing/2014/main" id="{00000000-0008-0000-0300-000066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1" name="Rectangle 105">
          <a:extLst>
            <a:ext uri="{FF2B5EF4-FFF2-40B4-BE49-F238E27FC236}">
              <a16:creationId xmlns:a16="http://schemas.microsoft.com/office/drawing/2014/main" id="{00000000-0008-0000-0300-000067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2" name="Rectangle 106">
          <a:extLst>
            <a:ext uri="{FF2B5EF4-FFF2-40B4-BE49-F238E27FC236}">
              <a16:creationId xmlns:a16="http://schemas.microsoft.com/office/drawing/2014/main" id="{00000000-0008-0000-0300-000068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3" name="Rectangle 107">
          <a:extLst>
            <a:ext uri="{FF2B5EF4-FFF2-40B4-BE49-F238E27FC236}">
              <a16:creationId xmlns:a16="http://schemas.microsoft.com/office/drawing/2014/main" id="{00000000-0008-0000-0300-000069080000}"/>
            </a:ext>
          </a:extLst>
        </xdr:cNvPr>
        <xdr:cNvSpPr>
          <a:spLocks noChangeArrowheads="1"/>
        </xdr:cNvSpPr>
      </xdr:nvSpPr>
      <xdr:spPr bwMode="auto">
        <a:xfrm>
          <a:off x="3819525" y="0"/>
          <a:ext cx="0" cy="0"/>
        </a:xfrm>
        <a:prstGeom prst="rect">
          <a:avLst/>
        </a:prstGeom>
        <a:solidFill>
          <a:srgbClr val="FFFFCC"/>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4" name="Rectangle 108">
          <a:extLst>
            <a:ext uri="{FF2B5EF4-FFF2-40B4-BE49-F238E27FC236}">
              <a16:creationId xmlns:a16="http://schemas.microsoft.com/office/drawing/2014/main" id="{00000000-0008-0000-0300-00006A080000}"/>
            </a:ext>
          </a:extLst>
        </xdr:cNvPr>
        <xdr:cNvSpPr>
          <a:spLocks noChangeArrowheads="1"/>
        </xdr:cNvSpPr>
      </xdr:nvSpPr>
      <xdr:spPr bwMode="auto">
        <a:xfrm>
          <a:off x="3819525" y="0"/>
          <a:ext cx="0" cy="0"/>
        </a:xfrm>
        <a:prstGeom prst="rect">
          <a:avLst/>
        </a:prstGeom>
        <a:solidFill>
          <a:srgbClr val="FFFF99"/>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5" name="Rectangle 109">
          <a:extLst>
            <a:ext uri="{FF2B5EF4-FFF2-40B4-BE49-F238E27FC236}">
              <a16:creationId xmlns:a16="http://schemas.microsoft.com/office/drawing/2014/main" id="{00000000-0008-0000-0300-00006B080000}"/>
            </a:ext>
          </a:extLst>
        </xdr:cNvPr>
        <xdr:cNvSpPr>
          <a:spLocks noChangeArrowheads="1"/>
        </xdr:cNvSpPr>
      </xdr:nvSpPr>
      <xdr:spPr bwMode="auto">
        <a:xfrm>
          <a:off x="3819525" y="0"/>
          <a:ext cx="0" cy="0"/>
        </a:xfrm>
        <a:prstGeom prst="rect">
          <a:avLst/>
        </a:prstGeom>
        <a:solidFill>
          <a:srgbClr val="00CCFF"/>
        </a:solidFill>
        <a:ln w="0">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7" name="Rectangle 111">
          <a:extLst>
            <a:ext uri="{FF2B5EF4-FFF2-40B4-BE49-F238E27FC236}">
              <a16:creationId xmlns:a16="http://schemas.microsoft.com/office/drawing/2014/main" id="{00000000-0008-0000-0300-00006D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58" name="Rectangle 112">
          <a:extLst>
            <a:ext uri="{FF2B5EF4-FFF2-40B4-BE49-F238E27FC236}">
              <a16:creationId xmlns:a16="http://schemas.microsoft.com/office/drawing/2014/main" id="{00000000-0008-0000-0300-00006E080000}"/>
            </a:ext>
          </a:extLst>
        </xdr:cNvPr>
        <xdr:cNvSpPr>
          <a:spLocks noChangeArrowheads="1"/>
        </xdr:cNvSpPr>
      </xdr:nvSpPr>
      <xdr:spPr bwMode="auto">
        <a:xfrm>
          <a:off x="3819525" y="0"/>
          <a:ext cx="0" cy="0"/>
        </a:xfrm>
        <a:prstGeom prst="rect">
          <a:avLst/>
        </a:prstGeom>
        <a:no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60" name="Rectangle 114">
          <a:extLst>
            <a:ext uri="{FF2B5EF4-FFF2-40B4-BE49-F238E27FC236}">
              <a16:creationId xmlns:a16="http://schemas.microsoft.com/office/drawing/2014/main" id="{00000000-0008-0000-0300-000070080000}"/>
            </a:ext>
          </a:extLst>
        </xdr:cNvPr>
        <xdr:cNvSpPr>
          <a:spLocks noChangeArrowheads="1"/>
        </xdr:cNvSpPr>
      </xdr:nvSpPr>
      <xdr:spPr bwMode="auto">
        <a:xfrm>
          <a:off x="3819525" y="0"/>
          <a:ext cx="0" cy="0"/>
        </a:xfrm>
        <a:prstGeom prst="rect">
          <a:avLst/>
        </a:prstGeom>
        <a:solidFill>
          <a:srgbClr val="00CCFF"/>
        </a:solidFill>
        <a:ln w="9525">
          <a:solidFill>
            <a:srgbClr val="000000"/>
          </a:solidFill>
          <a:miter lim="800000"/>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62" name="Rectangle 116">
          <a:extLst>
            <a:ext uri="{FF2B5EF4-FFF2-40B4-BE49-F238E27FC236}">
              <a16:creationId xmlns:a16="http://schemas.microsoft.com/office/drawing/2014/main" id="{00000000-0008-0000-0300-000072080000}"/>
            </a:ext>
          </a:extLst>
        </xdr:cNvPr>
        <xdr:cNvSpPr>
          <a:spLocks noChangeArrowheads="1"/>
        </xdr:cNvSpPr>
      </xdr:nvSpPr>
      <xdr:spPr bwMode="auto">
        <a:xfrm>
          <a:off x="3819525"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561975</xdr:colOff>
      <xdr:row>0</xdr:row>
      <xdr:rowOff>0</xdr:rowOff>
    </xdr:from>
    <xdr:to>
      <xdr:col>1</xdr:col>
      <xdr:colOff>561975</xdr:colOff>
      <xdr:row>0</xdr:row>
      <xdr:rowOff>0</xdr:rowOff>
    </xdr:to>
    <xdr:sp macro="" textlink="">
      <xdr:nvSpPr>
        <xdr:cNvPr id="2163" name="Line 117">
          <a:extLst>
            <a:ext uri="{FF2B5EF4-FFF2-40B4-BE49-F238E27FC236}">
              <a16:creationId xmlns:a16="http://schemas.microsoft.com/office/drawing/2014/main" id="{00000000-0008-0000-0300-000073080000}"/>
            </a:ext>
          </a:extLst>
        </xdr:cNvPr>
        <xdr:cNvSpPr>
          <a:spLocks noChangeShapeType="1"/>
        </xdr:cNvSpPr>
      </xdr:nvSpPr>
      <xdr:spPr bwMode="auto">
        <a:xfrm>
          <a:off x="15621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64" name="Line 118">
          <a:extLst>
            <a:ext uri="{FF2B5EF4-FFF2-40B4-BE49-F238E27FC236}">
              <a16:creationId xmlns:a16="http://schemas.microsoft.com/office/drawing/2014/main" id="{00000000-0008-0000-0300-000074080000}"/>
            </a:ext>
          </a:extLst>
        </xdr:cNvPr>
        <xdr:cNvSpPr>
          <a:spLocks noChangeShapeType="1"/>
        </xdr:cNvSpPr>
      </xdr:nvSpPr>
      <xdr:spPr bwMode="auto">
        <a:xfrm>
          <a:off x="3819525" y="0"/>
          <a:ext cx="0" cy="0"/>
        </a:xfrm>
        <a:prstGeom prst="line">
          <a:avLst/>
        </a:prstGeom>
        <a:noFill/>
        <a:ln w="9525">
          <a:solidFill>
            <a:srgbClr val="D0D0D0"/>
          </a:solidFill>
          <a:round/>
          <a:headEnd/>
          <a:tailEnd/>
        </a:ln>
      </xdr:spPr>
    </xdr:sp>
    <xdr:clientData/>
  </xdr:twoCellAnchor>
  <xdr:twoCellAnchor>
    <xdr:from>
      <xdr:col>1</xdr:col>
      <xdr:colOff>561975</xdr:colOff>
      <xdr:row>0</xdr:row>
      <xdr:rowOff>0</xdr:rowOff>
    </xdr:from>
    <xdr:to>
      <xdr:col>1</xdr:col>
      <xdr:colOff>561975</xdr:colOff>
      <xdr:row>0</xdr:row>
      <xdr:rowOff>0</xdr:rowOff>
    </xdr:to>
    <xdr:sp macro="" textlink="">
      <xdr:nvSpPr>
        <xdr:cNvPr id="2165" name="Line 119">
          <a:extLst>
            <a:ext uri="{FF2B5EF4-FFF2-40B4-BE49-F238E27FC236}">
              <a16:creationId xmlns:a16="http://schemas.microsoft.com/office/drawing/2014/main" id="{00000000-0008-0000-0300-000075080000}"/>
            </a:ext>
          </a:extLst>
        </xdr:cNvPr>
        <xdr:cNvSpPr>
          <a:spLocks noChangeShapeType="1"/>
        </xdr:cNvSpPr>
      </xdr:nvSpPr>
      <xdr:spPr bwMode="auto">
        <a:xfrm>
          <a:off x="1562100"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2167" name="Line 121">
          <a:extLst>
            <a:ext uri="{FF2B5EF4-FFF2-40B4-BE49-F238E27FC236}">
              <a16:creationId xmlns:a16="http://schemas.microsoft.com/office/drawing/2014/main" id="{00000000-0008-0000-0300-000077080000}"/>
            </a:ext>
          </a:extLst>
        </xdr:cNvPr>
        <xdr:cNvSpPr>
          <a:spLocks noChangeShapeType="1"/>
        </xdr:cNvSpPr>
      </xdr:nvSpPr>
      <xdr:spPr bwMode="auto">
        <a:xfrm>
          <a:off x="3819525" y="0"/>
          <a:ext cx="0" cy="0"/>
        </a:xfrm>
        <a:prstGeom prst="line">
          <a:avLst/>
        </a:prstGeom>
        <a:noFill/>
        <a:ln w="9525">
          <a:solidFill>
            <a:srgbClr val="000000"/>
          </a:solidFill>
          <a:round/>
          <a:headEnd/>
          <a:tailEnd/>
        </a:ln>
      </xdr:spPr>
    </xdr:sp>
    <xdr:clientData/>
  </xdr:twoCellAnchor>
  <xdr:twoCellAnchor>
    <xdr:from>
      <xdr:col>2</xdr:col>
      <xdr:colOff>0</xdr:colOff>
      <xdr:row>0</xdr:row>
      <xdr:rowOff>0</xdr:rowOff>
    </xdr:from>
    <xdr:to>
      <xdr:col>2</xdr:col>
      <xdr:colOff>0</xdr:colOff>
      <xdr:row>0</xdr:row>
      <xdr:rowOff>0</xdr:rowOff>
    </xdr:to>
    <xdr:sp macro="" textlink="">
      <xdr:nvSpPr>
        <xdr:cNvPr id="1153" name="Rectangle 129">
          <a:extLst>
            <a:ext uri="{FF2B5EF4-FFF2-40B4-BE49-F238E27FC236}">
              <a16:creationId xmlns:a16="http://schemas.microsoft.com/office/drawing/2014/main" id="{00000000-0008-0000-0300-000081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56" name="Rectangle 132">
          <a:extLst>
            <a:ext uri="{FF2B5EF4-FFF2-40B4-BE49-F238E27FC236}">
              <a16:creationId xmlns:a16="http://schemas.microsoft.com/office/drawing/2014/main" id="{00000000-0008-0000-0300-000084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Enter name on Report A 1, as header for subsequent reports</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58" name="Rectangle 134">
          <a:extLst>
            <a:ext uri="{FF2B5EF4-FFF2-40B4-BE49-F238E27FC236}">
              <a16:creationId xmlns:a16="http://schemas.microsoft.com/office/drawing/2014/main" id="{00000000-0008-0000-0300-000086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Enter period on Report A 1, as header for subsequent reports</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59" name="Rectangle 135">
          <a:extLst>
            <a:ext uri="{FF2B5EF4-FFF2-40B4-BE49-F238E27FC236}">
              <a16:creationId xmlns:a16="http://schemas.microsoft.com/office/drawing/2014/main" id="{00000000-0008-0000-0300-000087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60" name="Rectangle 136">
          <a:extLst>
            <a:ext uri="{FF2B5EF4-FFF2-40B4-BE49-F238E27FC236}">
              <a16:creationId xmlns:a16="http://schemas.microsoft.com/office/drawing/2014/main" id="{00000000-0008-0000-0300-000088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62" name="Rectangle 138">
          <a:extLst>
            <a:ext uri="{FF2B5EF4-FFF2-40B4-BE49-F238E27FC236}">
              <a16:creationId xmlns:a16="http://schemas.microsoft.com/office/drawing/2014/main" id="{00000000-0008-0000-0300-00008A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1. Premiums (Capitation &amp; Maternity Revenue)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64" name="Rectangle 140">
          <a:extLst>
            <a:ext uri="{FF2B5EF4-FFF2-40B4-BE49-F238E27FC236}">
              <a16:creationId xmlns:a16="http://schemas.microsoft.com/office/drawing/2014/main" id="{00000000-0008-0000-0300-00008C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65" name="Rectangle 141">
          <a:extLst>
            <a:ext uri="{FF2B5EF4-FFF2-40B4-BE49-F238E27FC236}">
              <a16:creationId xmlns:a16="http://schemas.microsoft.com/office/drawing/2014/main" id="{00000000-0008-0000-0300-00008D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 Inpatient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67" name="Rectangle 143">
          <a:extLst>
            <a:ext uri="{FF2B5EF4-FFF2-40B4-BE49-F238E27FC236}">
              <a16:creationId xmlns:a16="http://schemas.microsoft.com/office/drawing/2014/main" id="{00000000-0008-0000-0300-00008F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70" name="Rectangle 146">
          <a:extLst>
            <a:ext uri="{FF2B5EF4-FFF2-40B4-BE49-F238E27FC236}">
              <a16:creationId xmlns:a16="http://schemas.microsoft.com/office/drawing/2014/main" id="{00000000-0008-0000-0300-000092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-A53-</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72" name="Rectangle 148">
          <a:extLst>
            <a:ext uri="{FF2B5EF4-FFF2-40B4-BE49-F238E27FC236}">
              <a16:creationId xmlns:a16="http://schemas.microsoft.com/office/drawing/2014/main" id="{00000000-0008-0000-0300-000094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76" name="Rectangle 152">
          <a:extLst>
            <a:ext uri="{FF2B5EF4-FFF2-40B4-BE49-F238E27FC236}">
              <a16:creationId xmlns:a16="http://schemas.microsoft.com/office/drawing/2014/main" id="{00000000-0008-0000-0300-000098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77" name="Rectangle 153">
          <a:extLst>
            <a:ext uri="{FF2B5EF4-FFF2-40B4-BE49-F238E27FC236}">
              <a16:creationId xmlns:a16="http://schemas.microsoft.com/office/drawing/2014/main" id="{00000000-0008-0000-0300-000099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79" name="Rectangle 155">
          <a:extLst>
            <a:ext uri="{FF2B5EF4-FFF2-40B4-BE49-F238E27FC236}">
              <a16:creationId xmlns:a16="http://schemas.microsoft.com/office/drawing/2014/main" id="{00000000-0008-0000-0300-00009B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1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80" name="Rectangle 156">
          <a:extLst>
            <a:ext uri="{FF2B5EF4-FFF2-40B4-BE49-F238E27FC236}">
              <a16:creationId xmlns:a16="http://schemas.microsoft.com/office/drawing/2014/main" id="{00000000-0008-0000-0300-00009C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24. Other Administrative Expenses</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82" name="Rectangle 158">
          <a:extLst>
            <a:ext uri="{FF2B5EF4-FFF2-40B4-BE49-F238E27FC236}">
              <a16:creationId xmlns:a16="http://schemas.microsoft.com/office/drawing/2014/main" id="{00000000-0008-0000-0300-00009E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84" name="Rectangle 160">
          <a:extLst>
            <a:ext uri="{FF2B5EF4-FFF2-40B4-BE49-F238E27FC236}">
              <a16:creationId xmlns:a16="http://schemas.microsoft.com/office/drawing/2014/main" id="{00000000-0008-0000-0300-0000A0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85" name="Rectangle 161">
          <a:extLst>
            <a:ext uri="{FF2B5EF4-FFF2-40B4-BE49-F238E27FC236}">
              <a16:creationId xmlns:a16="http://schemas.microsoft.com/office/drawing/2014/main" id="{00000000-0008-0000-0300-0000A1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NET WORTH</a:t>
          </a:r>
        </a:p>
      </xdr:txBody>
    </xdr:sp>
    <xdr:clientData/>
  </xdr:twoCellAnchor>
  <xdr:twoCellAnchor>
    <xdr:from>
      <xdr:col>2</xdr:col>
      <xdr:colOff>0</xdr:colOff>
      <xdr:row>0</xdr:row>
      <xdr:rowOff>0</xdr:rowOff>
    </xdr:from>
    <xdr:to>
      <xdr:col>2</xdr:col>
      <xdr:colOff>0</xdr:colOff>
      <xdr:row>0</xdr:row>
      <xdr:rowOff>0</xdr:rowOff>
    </xdr:to>
    <xdr:sp macro="" textlink="">
      <xdr:nvSpPr>
        <xdr:cNvPr id="1188" name="Rectangle 164">
          <a:extLst>
            <a:ext uri="{FF2B5EF4-FFF2-40B4-BE49-F238E27FC236}">
              <a16:creationId xmlns:a16="http://schemas.microsoft.com/office/drawing/2014/main" id="{00000000-0008-0000-0300-0000A4040000}"/>
            </a:ext>
          </a:extLst>
        </xdr:cNvPr>
        <xdr:cNvSpPr>
          <a:spLocks noChangeArrowheads="1"/>
        </xdr:cNvSpPr>
      </xdr:nvSpPr>
      <xdr:spPr bwMode="auto">
        <a:xfrm>
          <a:off x="3819525"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0</xdr:colOff>
      <xdr:row>0</xdr:row>
      <xdr:rowOff>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 name="Rectangle 2">
          <a:extLst>
            <a:ext uri="{FF2B5EF4-FFF2-40B4-BE49-F238E27FC236}">
              <a16:creationId xmlns:a16="http://schemas.microsoft.com/office/drawing/2014/main" id="{00000000-0008-0000-0400-000003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 name="Rectangle 3">
          <a:extLst>
            <a:ext uri="{FF2B5EF4-FFF2-40B4-BE49-F238E27FC236}">
              <a16:creationId xmlns:a16="http://schemas.microsoft.com/office/drawing/2014/main" id="{00000000-0008-0000-0400-000004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 name="Rectangle 4">
          <a:extLst>
            <a:ext uri="{FF2B5EF4-FFF2-40B4-BE49-F238E27FC236}">
              <a16:creationId xmlns:a16="http://schemas.microsoft.com/office/drawing/2014/main" id="{00000000-0008-0000-0400-000005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 name="Rectangle 5">
          <a:extLst>
            <a:ext uri="{FF2B5EF4-FFF2-40B4-BE49-F238E27FC236}">
              <a16:creationId xmlns:a16="http://schemas.microsoft.com/office/drawing/2014/main" id="{00000000-0008-0000-0400-000006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 name="Rectangle 6">
          <a:extLst>
            <a:ext uri="{FF2B5EF4-FFF2-40B4-BE49-F238E27FC236}">
              <a16:creationId xmlns:a16="http://schemas.microsoft.com/office/drawing/2014/main" id="{00000000-0008-0000-0400-000007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 name="Rectangle 7">
          <a:extLst>
            <a:ext uri="{FF2B5EF4-FFF2-40B4-BE49-F238E27FC236}">
              <a16:creationId xmlns:a16="http://schemas.microsoft.com/office/drawing/2014/main" id="{00000000-0008-0000-0400-000008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 name="Rectangle 8">
          <a:extLst>
            <a:ext uri="{FF2B5EF4-FFF2-40B4-BE49-F238E27FC236}">
              <a16:creationId xmlns:a16="http://schemas.microsoft.com/office/drawing/2014/main" id="{00000000-0008-0000-0400-000009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0" name="Rectangle 9">
          <a:extLst>
            <a:ext uri="{FF2B5EF4-FFF2-40B4-BE49-F238E27FC236}">
              <a16:creationId xmlns:a16="http://schemas.microsoft.com/office/drawing/2014/main" id="{00000000-0008-0000-0400-00000A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1" name="Rectangle 10">
          <a:extLst>
            <a:ext uri="{FF2B5EF4-FFF2-40B4-BE49-F238E27FC236}">
              <a16:creationId xmlns:a16="http://schemas.microsoft.com/office/drawing/2014/main" id="{00000000-0008-0000-0400-00000B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2" name="Rectangle 11">
          <a:extLst>
            <a:ext uri="{FF2B5EF4-FFF2-40B4-BE49-F238E27FC236}">
              <a16:creationId xmlns:a16="http://schemas.microsoft.com/office/drawing/2014/main" id="{00000000-0008-0000-0400-00000C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3" name="Rectangle 12">
          <a:extLst>
            <a:ext uri="{FF2B5EF4-FFF2-40B4-BE49-F238E27FC236}">
              <a16:creationId xmlns:a16="http://schemas.microsoft.com/office/drawing/2014/main" id="{00000000-0008-0000-0400-00000D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4" name="Rectangle 13">
          <a:extLst>
            <a:ext uri="{FF2B5EF4-FFF2-40B4-BE49-F238E27FC236}">
              <a16:creationId xmlns:a16="http://schemas.microsoft.com/office/drawing/2014/main" id="{00000000-0008-0000-0400-00000E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5" name="Rectangle 14">
          <a:extLst>
            <a:ext uri="{FF2B5EF4-FFF2-40B4-BE49-F238E27FC236}">
              <a16:creationId xmlns:a16="http://schemas.microsoft.com/office/drawing/2014/main" id="{00000000-0008-0000-0400-00000F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6" name="Rectangle 15">
          <a:extLst>
            <a:ext uri="{FF2B5EF4-FFF2-40B4-BE49-F238E27FC236}">
              <a16:creationId xmlns:a16="http://schemas.microsoft.com/office/drawing/2014/main" id="{00000000-0008-0000-0400-000010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7" name="Rectangle 16">
          <a:extLst>
            <a:ext uri="{FF2B5EF4-FFF2-40B4-BE49-F238E27FC236}">
              <a16:creationId xmlns:a16="http://schemas.microsoft.com/office/drawing/2014/main" id="{00000000-0008-0000-0400-000011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8" name="Rectangle 17">
          <a:extLst>
            <a:ext uri="{FF2B5EF4-FFF2-40B4-BE49-F238E27FC236}">
              <a16:creationId xmlns:a16="http://schemas.microsoft.com/office/drawing/2014/main" id="{00000000-0008-0000-0400-000012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19" name="Rectangle 18">
          <a:extLst>
            <a:ext uri="{FF2B5EF4-FFF2-40B4-BE49-F238E27FC236}">
              <a16:creationId xmlns:a16="http://schemas.microsoft.com/office/drawing/2014/main" id="{00000000-0008-0000-0400-000013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0" name="Rectangle 19">
          <a:extLst>
            <a:ext uri="{FF2B5EF4-FFF2-40B4-BE49-F238E27FC236}">
              <a16:creationId xmlns:a16="http://schemas.microsoft.com/office/drawing/2014/main" id="{00000000-0008-0000-0400-000014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1" name="Rectangle 20">
          <a:extLst>
            <a:ext uri="{FF2B5EF4-FFF2-40B4-BE49-F238E27FC236}">
              <a16:creationId xmlns:a16="http://schemas.microsoft.com/office/drawing/2014/main" id="{00000000-0008-0000-0400-000015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2" name="Rectangle 21">
          <a:extLst>
            <a:ext uri="{FF2B5EF4-FFF2-40B4-BE49-F238E27FC236}">
              <a16:creationId xmlns:a16="http://schemas.microsoft.com/office/drawing/2014/main" id="{00000000-0008-0000-0400-000016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3" name="Rectangle 22">
          <a:extLst>
            <a:ext uri="{FF2B5EF4-FFF2-40B4-BE49-F238E27FC236}">
              <a16:creationId xmlns:a16="http://schemas.microsoft.com/office/drawing/2014/main" id="{00000000-0008-0000-0400-000017000000}"/>
            </a:ext>
          </a:extLst>
        </xdr:cNvPr>
        <xdr:cNvSpPr>
          <a:spLocks noChangeArrowheads="1"/>
        </xdr:cNvSpPr>
      </xdr:nvSpPr>
      <xdr:spPr bwMode="auto">
        <a:xfrm>
          <a:off x="3143250" y="0"/>
          <a:ext cx="0" cy="0"/>
        </a:xfrm>
        <a:prstGeom prst="rect">
          <a:avLst/>
        </a:prstGeom>
        <a:solidFill>
          <a:srgbClr val="FFFF99"/>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4" name="Rectangle 23">
          <a:extLst>
            <a:ext uri="{FF2B5EF4-FFF2-40B4-BE49-F238E27FC236}">
              <a16:creationId xmlns:a16="http://schemas.microsoft.com/office/drawing/2014/main" id="{00000000-0008-0000-0400-000018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5" name="Rectangle 25">
          <a:extLst>
            <a:ext uri="{FF2B5EF4-FFF2-40B4-BE49-F238E27FC236}">
              <a16:creationId xmlns:a16="http://schemas.microsoft.com/office/drawing/2014/main" id="{00000000-0008-0000-0400-000019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6" name="Rectangle 26">
          <a:extLst>
            <a:ext uri="{FF2B5EF4-FFF2-40B4-BE49-F238E27FC236}">
              <a16:creationId xmlns:a16="http://schemas.microsoft.com/office/drawing/2014/main" id="{00000000-0008-0000-0400-00001A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7" name="Rectangle 28">
          <a:extLst>
            <a:ext uri="{FF2B5EF4-FFF2-40B4-BE49-F238E27FC236}">
              <a16:creationId xmlns:a16="http://schemas.microsoft.com/office/drawing/2014/main" id="{00000000-0008-0000-0400-00001B000000}"/>
            </a:ext>
          </a:extLst>
        </xdr:cNvPr>
        <xdr:cNvSpPr>
          <a:spLocks noChangeArrowheads="1"/>
        </xdr:cNvSpPr>
      </xdr:nvSpPr>
      <xdr:spPr bwMode="auto">
        <a:xfrm>
          <a:off x="3143250"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28" name="Rectangle 30">
          <a:extLst>
            <a:ext uri="{FF2B5EF4-FFF2-40B4-BE49-F238E27FC236}">
              <a16:creationId xmlns:a16="http://schemas.microsoft.com/office/drawing/2014/main" id="{00000000-0008-0000-0400-00001C000000}"/>
            </a:ext>
          </a:extLst>
        </xdr:cNvPr>
        <xdr:cNvSpPr>
          <a:spLocks noChangeArrowheads="1"/>
        </xdr:cNvSpPr>
      </xdr:nvSpPr>
      <xdr:spPr bwMode="auto">
        <a:xfrm>
          <a:off x="3143250" y="0"/>
          <a:ext cx="0" cy="0"/>
        </a:xfrm>
        <a:prstGeom prst="rect">
          <a:avLst/>
        </a:prstGeom>
        <a:solidFill>
          <a:srgbClr val="00CCFF"/>
        </a:solidFill>
        <a:ln w="9525">
          <a:solidFill>
            <a:srgbClr val="000000"/>
          </a:solidFill>
          <a:miter lim="800000"/>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29" name="Line 31">
          <a:extLst>
            <a:ext uri="{FF2B5EF4-FFF2-40B4-BE49-F238E27FC236}">
              <a16:creationId xmlns:a16="http://schemas.microsoft.com/office/drawing/2014/main" id="{00000000-0008-0000-0400-00001D000000}"/>
            </a:ext>
          </a:extLst>
        </xdr:cNvPr>
        <xdr:cNvSpPr>
          <a:spLocks noChangeShapeType="1"/>
        </xdr:cNvSpPr>
      </xdr:nvSpPr>
      <xdr:spPr bwMode="auto">
        <a:xfrm>
          <a:off x="5619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0" name="Line 32">
          <a:extLst>
            <a:ext uri="{FF2B5EF4-FFF2-40B4-BE49-F238E27FC236}">
              <a16:creationId xmlns:a16="http://schemas.microsoft.com/office/drawing/2014/main" id="{00000000-0008-0000-0400-00001E000000}"/>
            </a:ext>
          </a:extLst>
        </xdr:cNvPr>
        <xdr:cNvSpPr>
          <a:spLocks noChangeShapeType="1"/>
        </xdr:cNvSpPr>
      </xdr:nvSpPr>
      <xdr:spPr bwMode="auto">
        <a:xfrm>
          <a:off x="3143250" y="0"/>
          <a:ext cx="0" cy="0"/>
        </a:xfrm>
        <a:prstGeom prst="line">
          <a:avLst/>
        </a:prstGeom>
        <a:noFill/>
        <a:ln w="9525">
          <a:solidFill>
            <a:srgbClr val="D0D0D0"/>
          </a:solidFill>
          <a:round/>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31" name="Line 33">
          <a:extLst>
            <a:ext uri="{FF2B5EF4-FFF2-40B4-BE49-F238E27FC236}">
              <a16:creationId xmlns:a16="http://schemas.microsoft.com/office/drawing/2014/main" id="{00000000-0008-0000-0400-00001F000000}"/>
            </a:ext>
          </a:extLst>
        </xdr:cNvPr>
        <xdr:cNvSpPr>
          <a:spLocks noChangeShapeType="1"/>
        </xdr:cNvSpPr>
      </xdr:nvSpPr>
      <xdr:spPr bwMode="auto">
        <a:xfrm>
          <a:off x="5619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2" name="Line 35">
          <a:extLst>
            <a:ext uri="{FF2B5EF4-FFF2-40B4-BE49-F238E27FC236}">
              <a16:creationId xmlns:a16="http://schemas.microsoft.com/office/drawing/2014/main" id="{00000000-0008-0000-0400-000020000000}"/>
            </a:ext>
          </a:extLst>
        </xdr:cNvPr>
        <xdr:cNvSpPr>
          <a:spLocks noChangeShapeType="1"/>
        </xdr:cNvSpPr>
      </xdr:nvSpPr>
      <xdr:spPr bwMode="auto">
        <a:xfrm>
          <a:off x="31432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33" name="Rectangle 43">
          <a:extLst>
            <a:ext uri="{FF2B5EF4-FFF2-40B4-BE49-F238E27FC236}">
              <a16:creationId xmlns:a16="http://schemas.microsoft.com/office/drawing/2014/main" id="{00000000-0008-0000-0400-000021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4" name="Rectangle 47">
          <a:extLst>
            <a:ext uri="{FF2B5EF4-FFF2-40B4-BE49-F238E27FC236}">
              <a16:creationId xmlns:a16="http://schemas.microsoft.com/office/drawing/2014/main" id="{00000000-0008-0000-0400-000022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5" name="Rectangle 48">
          <a:extLst>
            <a:ext uri="{FF2B5EF4-FFF2-40B4-BE49-F238E27FC236}">
              <a16:creationId xmlns:a16="http://schemas.microsoft.com/office/drawing/2014/main" id="{00000000-0008-0000-0400-000023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6" name="Rectangle 50">
          <a:extLst>
            <a:ext uri="{FF2B5EF4-FFF2-40B4-BE49-F238E27FC236}">
              <a16:creationId xmlns:a16="http://schemas.microsoft.com/office/drawing/2014/main" id="{00000000-0008-0000-0400-000024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1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7" name="Rectangle 51">
          <a:extLst>
            <a:ext uri="{FF2B5EF4-FFF2-40B4-BE49-F238E27FC236}">
              <a16:creationId xmlns:a16="http://schemas.microsoft.com/office/drawing/2014/main" id="{00000000-0008-0000-0400-000025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24. Other Administrative Expenses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8" name="Rectangle 53">
          <a:extLst>
            <a:ext uri="{FF2B5EF4-FFF2-40B4-BE49-F238E27FC236}">
              <a16:creationId xmlns:a16="http://schemas.microsoft.com/office/drawing/2014/main" id="{00000000-0008-0000-0400-000026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39" name="Rectangle 55">
          <a:extLst>
            <a:ext uri="{FF2B5EF4-FFF2-40B4-BE49-F238E27FC236}">
              <a16:creationId xmlns:a16="http://schemas.microsoft.com/office/drawing/2014/main" id="{00000000-0008-0000-0400-000027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0" name="Rectangle 56">
          <a:extLst>
            <a:ext uri="{FF2B5EF4-FFF2-40B4-BE49-F238E27FC236}">
              <a16:creationId xmlns:a16="http://schemas.microsoft.com/office/drawing/2014/main" id="{00000000-0008-0000-0400-000028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NET WORTH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1" name="Rectangle 59">
          <a:extLst>
            <a:ext uri="{FF2B5EF4-FFF2-40B4-BE49-F238E27FC236}">
              <a16:creationId xmlns:a16="http://schemas.microsoft.com/office/drawing/2014/main" id="{00000000-0008-0000-0400-000029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-A54-</a:t>
          </a:r>
        </a:p>
      </xdr:txBody>
    </xdr:sp>
    <xdr:clientData/>
  </xdr:twoCellAnchor>
  <xdr:twoCellAnchor>
    <xdr:from>
      <xdr:col>1</xdr:col>
      <xdr:colOff>0</xdr:colOff>
      <xdr:row>0</xdr:row>
      <xdr:rowOff>0</xdr:rowOff>
    </xdr:from>
    <xdr:to>
      <xdr:col>1</xdr:col>
      <xdr:colOff>0</xdr:colOff>
      <xdr:row>0</xdr:row>
      <xdr:rowOff>0</xdr:rowOff>
    </xdr:to>
    <xdr:sp macro="" textlink="">
      <xdr:nvSpPr>
        <xdr:cNvPr id="42" name="Rectangle 60">
          <a:extLst>
            <a:ext uri="{FF2B5EF4-FFF2-40B4-BE49-F238E27FC236}">
              <a16:creationId xmlns:a16="http://schemas.microsoft.com/office/drawing/2014/main" id="{00000000-0008-0000-0400-00002A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3" name="Rectangle 61">
          <a:extLst>
            <a:ext uri="{FF2B5EF4-FFF2-40B4-BE49-F238E27FC236}">
              <a16:creationId xmlns:a16="http://schemas.microsoft.com/office/drawing/2014/main" id="{00000000-0008-0000-0400-00002B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4" name="Rectangle 62">
          <a:extLst>
            <a:ext uri="{FF2B5EF4-FFF2-40B4-BE49-F238E27FC236}">
              <a16:creationId xmlns:a16="http://schemas.microsoft.com/office/drawing/2014/main" id="{00000000-0008-0000-0400-00002C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5" name="Rectangle 63">
          <a:extLst>
            <a:ext uri="{FF2B5EF4-FFF2-40B4-BE49-F238E27FC236}">
              <a16:creationId xmlns:a16="http://schemas.microsoft.com/office/drawing/2014/main" id="{00000000-0008-0000-0400-00002D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6" name="Rectangle 64">
          <a:extLst>
            <a:ext uri="{FF2B5EF4-FFF2-40B4-BE49-F238E27FC236}">
              <a16:creationId xmlns:a16="http://schemas.microsoft.com/office/drawing/2014/main" id="{00000000-0008-0000-0400-00002E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7" name="Rectangle 65">
          <a:extLst>
            <a:ext uri="{FF2B5EF4-FFF2-40B4-BE49-F238E27FC236}">
              <a16:creationId xmlns:a16="http://schemas.microsoft.com/office/drawing/2014/main" id="{00000000-0008-0000-0400-00002F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8" name="Rectangle 66">
          <a:extLst>
            <a:ext uri="{FF2B5EF4-FFF2-40B4-BE49-F238E27FC236}">
              <a16:creationId xmlns:a16="http://schemas.microsoft.com/office/drawing/2014/main" id="{00000000-0008-0000-0400-000030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49" name="Rectangle 67">
          <a:extLst>
            <a:ext uri="{FF2B5EF4-FFF2-40B4-BE49-F238E27FC236}">
              <a16:creationId xmlns:a16="http://schemas.microsoft.com/office/drawing/2014/main" id="{00000000-0008-0000-0400-000031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0" name="Rectangle 68">
          <a:extLst>
            <a:ext uri="{FF2B5EF4-FFF2-40B4-BE49-F238E27FC236}">
              <a16:creationId xmlns:a16="http://schemas.microsoft.com/office/drawing/2014/main" id="{00000000-0008-0000-0400-000032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1" name="Rectangle 69">
          <a:extLst>
            <a:ext uri="{FF2B5EF4-FFF2-40B4-BE49-F238E27FC236}">
              <a16:creationId xmlns:a16="http://schemas.microsoft.com/office/drawing/2014/main" id="{00000000-0008-0000-0400-000033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2" name="Rectangle 70">
          <a:extLst>
            <a:ext uri="{FF2B5EF4-FFF2-40B4-BE49-F238E27FC236}">
              <a16:creationId xmlns:a16="http://schemas.microsoft.com/office/drawing/2014/main" id="{00000000-0008-0000-0400-000034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3" name="Rectangle 71">
          <a:extLst>
            <a:ext uri="{FF2B5EF4-FFF2-40B4-BE49-F238E27FC236}">
              <a16:creationId xmlns:a16="http://schemas.microsoft.com/office/drawing/2014/main" id="{00000000-0008-0000-0400-000035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4" name="Rectangle 72">
          <a:extLst>
            <a:ext uri="{FF2B5EF4-FFF2-40B4-BE49-F238E27FC236}">
              <a16:creationId xmlns:a16="http://schemas.microsoft.com/office/drawing/2014/main" id="{00000000-0008-0000-0400-000036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5" name="Rectangle 73">
          <a:extLst>
            <a:ext uri="{FF2B5EF4-FFF2-40B4-BE49-F238E27FC236}">
              <a16:creationId xmlns:a16="http://schemas.microsoft.com/office/drawing/2014/main" id="{00000000-0008-0000-0400-000037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6" name="Rectangle 74">
          <a:extLst>
            <a:ext uri="{FF2B5EF4-FFF2-40B4-BE49-F238E27FC236}">
              <a16:creationId xmlns:a16="http://schemas.microsoft.com/office/drawing/2014/main" id="{00000000-0008-0000-0400-000038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7" name="Rectangle 75">
          <a:extLst>
            <a:ext uri="{FF2B5EF4-FFF2-40B4-BE49-F238E27FC236}">
              <a16:creationId xmlns:a16="http://schemas.microsoft.com/office/drawing/2014/main" id="{00000000-0008-0000-0400-000039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8" name="Rectangle 76">
          <a:extLst>
            <a:ext uri="{FF2B5EF4-FFF2-40B4-BE49-F238E27FC236}">
              <a16:creationId xmlns:a16="http://schemas.microsoft.com/office/drawing/2014/main" id="{00000000-0008-0000-0400-00003A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59" name="Rectangle 78">
          <a:extLst>
            <a:ext uri="{FF2B5EF4-FFF2-40B4-BE49-F238E27FC236}">
              <a16:creationId xmlns:a16="http://schemas.microsoft.com/office/drawing/2014/main" id="{00000000-0008-0000-0400-00003B000000}"/>
            </a:ext>
          </a:extLst>
        </xdr:cNvPr>
        <xdr:cNvSpPr>
          <a:spLocks noChangeArrowheads="1"/>
        </xdr:cNvSpPr>
      </xdr:nvSpPr>
      <xdr:spPr bwMode="auto">
        <a:xfrm>
          <a:off x="3143250"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0" name="Rectangle 79">
          <a:extLst>
            <a:ext uri="{FF2B5EF4-FFF2-40B4-BE49-F238E27FC236}">
              <a16:creationId xmlns:a16="http://schemas.microsoft.com/office/drawing/2014/main" id="{00000000-0008-0000-0400-00003C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1" name="Rectangle 81">
          <a:extLst>
            <a:ext uri="{FF2B5EF4-FFF2-40B4-BE49-F238E27FC236}">
              <a16:creationId xmlns:a16="http://schemas.microsoft.com/office/drawing/2014/main" id="{00000000-0008-0000-0400-00003D000000}"/>
            </a:ext>
          </a:extLst>
        </xdr:cNvPr>
        <xdr:cNvSpPr>
          <a:spLocks noChangeArrowheads="1"/>
        </xdr:cNvSpPr>
      </xdr:nvSpPr>
      <xdr:spPr bwMode="auto">
        <a:xfrm>
          <a:off x="3143250" y="0"/>
          <a:ext cx="0" cy="0"/>
        </a:xfrm>
        <a:prstGeom prst="rect">
          <a:avLst/>
        </a:prstGeom>
        <a:solidFill>
          <a:srgbClr val="00CCFF"/>
        </a:solidFill>
        <a:ln w="9525">
          <a:solidFill>
            <a:srgbClr val="000000"/>
          </a:solidFill>
          <a:miter lim="800000"/>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62" name="Line 82">
          <a:extLst>
            <a:ext uri="{FF2B5EF4-FFF2-40B4-BE49-F238E27FC236}">
              <a16:creationId xmlns:a16="http://schemas.microsoft.com/office/drawing/2014/main" id="{00000000-0008-0000-0400-00003E000000}"/>
            </a:ext>
          </a:extLst>
        </xdr:cNvPr>
        <xdr:cNvSpPr>
          <a:spLocks noChangeShapeType="1"/>
        </xdr:cNvSpPr>
      </xdr:nvSpPr>
      <xdr:spPr bwMode="auto">
        <a:xfrm>
          <a:off x="561975" y="0"/>
          <a:ext cx="0" cy="0"/>
        </a:xfrm>
        <a:prstGeom prst="line">
          <a:avLst/>
        </a:prstGeom>
        <a:noFill/>
        <a:ln w="9525">
          <a:solidFill>
            <a:srgbClr val="000000"/>
          </a:solidFill>
          <a:round/>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63" name="Line 83">
          <a:extLst>
            <a:ext uri="{FF2B5EF4-FFF2-40B4-BE49-F238E27FC236}">
              <a16:creationId xmlns:a16="http://schemas.microsoft.com/office/drawing/2014/main" id="{00000000-0008-0000-0400-00003F000000}"/>
            </a:ext>
          </a:extLst>
        </xdr:cNvPr>
        <xdr:cNvSpPr>
          <a:spLocks noChangeShapeType="1"/>
        </xdr:cNvSpPr>
      </xdr:nvSpPr>
      <xdr:spPr bwMode="auto">
        <a:xfrm>
          <a:off x="5619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4" name="Line 84">
          <a:extLst>
            <a:ext uri="{FF2B5EF4-FFF2-40B4-BE49-F238E27FC236}">
              <a16:creationId xmlns:a16="http://schemas.microsoft.com/office/drawing/2014/main" id="{00000000-0008-0000-0400-000040000000}"/>
            </a:ext>
          </a:extLst>
        </xdr:cNvPr>
        <xdr:cNvSpPr>
          <a:spLocks noChangeShapeType="1"/>
        </xdr:cNvSpPr>
      </xdr:nvSpPr>
      <xdr:spPr bwMode="auto">
        <a:xfrm>
          <a:off x="31432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5" name="Line 85">
          <a:extLst>
            <a:ext uri="{FF2B5EF4-FFF2-40B4-BE49-F238E27FC236}">
              <a16:creationId xmlns:a16="http://schemas.microsoft.com/office/drawing/2014/main" id="{00000000-0008-0000-0400-000041000000}"/>
            </a:ext>
          </a:extLst>
        </xdr:cNvPr>
        <xdr:cNvSpPr>
          <a:spLocks noChangeShapeType="1"/>
        </xdr:cNvSpPr>
      </xdr:nvSpPr>
      <xdr:spPr bwMode="auto">
        <a:xfrm>
          <a:off x="31432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6" name="Rectangle 87">
          <a:extLst>
            <a:ext uri="{FF2B5EF4-FFF2-40B4-BE49-F238E27FC236}">
              <a16:creationId xmlns:a16="http://schemas.microsoft.com/office/drawing/2014/main" id="{00000000-0008-0000-0400-000042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7" name="Rectangle 88">
          <a:extLst>
            <a:ext uri="{FF2B5EF4-FFF2-40B4-BE49-F238E27FC236}">
              <a16:creationId xmlns:a16="http://schemas.microsoft.com/office/drawing/2014/main" id="{00000000-0008-0000-0400-000043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8" name="Rectangle 89">
          <a:extLst>
            <a:ext uri="{FF2B5EF4-FFF2-40B4-BE49-F238E27FC236}">
              <a16:creationId xmlns:a16="http://schemas.microsoft.com/office/drawing/2014/main" id="{00000000-0008-0000-0400-000044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69" name="Rectangle 90">
          <a:extLst>
            <a:ext uri="{FF2B5EF4-FFF2-40B4-BE49-F238E27FC236}">
              <a16:creationId xmlns:a16="http://schemas.microsoft.com/office/drawing/2014/main" id="{00000000-0008-0000-0400-000045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0" name="Rectangle 91">
          <a:extLst>
            <a:ext uri="{FF2B5EF4-FFF2-40B4-BE49-F238E27FC236}">
              <a16:creationId xmlns:a16="http://schemas.microsoft.com/office/drawing/2014/main" id="{00000000-0008-0000-0400-000046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1" name="Rectangle 92">
          <a:extLst>
            <a:ext uri="{FF2B5EF4-FFF2-40B4-BE49-F238E27FC236}">
              <a16:creationId xmlns:a16="http://schemas.microsoft.com/office/drawing/2014/main" id="{00000000-0008-0000-0400-000047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2" name="Rectangle 93">
          <a:extLst>
            <a:ext uri="{FF2B5EF4-FFF2-40B4-BE49-F238E27FC236}">
              <a16:creationId xmlns:a16="http://schemas.microsoft.com/office/drawing/2014/main" id="{00000000-0008-0000-0400-000048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3" name="Rectangle 94">
          <a:extLst>
            <a:ext uri="{FF2B5EF4-FFF2-40B4-BE49-F238E27FC236}">
              <a16:creationId xmlns:a16="http://schemas.microsoft.com/office/drawing/2014/main" id="{00000000-0008-0000-0400-000049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4" name="Rectangle 95">
          <a:extLst>
            <a:ext uri="{FF2B5EF4-FFF2-40B4-BE49-F238E27FC236}">
              <a16:creationId xmlns:a16="http://schemas.microsoft.com/office/drawing/2014/main" id="{00000000-0008-0000-0400-00004A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5" name="Rectangle 96">
          <a:extLst>
            <a:ext uri="{FF2B5EF4-FFF2-40B4-BE49-F238E27FC236}">
              <a16:creationId xmlns:a16="http://schemas.microsoft.com/office/drawing/2014/main" id="{00000000-0008-0000-0400-00004B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6" name="Rectangle 97">
          <a:extLst>
            <a:ext uri="{FF2B5EF4-FFF2-40B4-BE49-F238E27FC236}">
              <a16:creationId xmlns:a16="http://schemas.microsoft.com/office/drawing/2014/main" id="{00000000-0008-0000-0400-00004C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7" name="Rectangle 98">
          <a:extLst>
            <a:ext uri="{FF2B5EF4-FFF2-40B4-BE49-F238E27FC236}">
              <a16:creationId xmlns:a16="http://schemas.microsoft.com/office/drawing/2014/main" id="{00000000-0008-0000-0400-00004D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8" name="Rectangle 99">
          <a:extLst>
            <a:ext uri="{FF2B5EF4-FFF2-40B4-BE49-F238E27FC236}">
              <a16:creationId xmlns:a16="http://schemas.microsoft.com/office/drawing/2014/main" id="{00000000-0008-0000-0400-00004E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79" name="Rectangle 100">
          <a:extLst>
            <a:ext uri="{FF2B5EF4-FFF2-40B4-BE49-F238E27FC236}">
              <a16:creationId xmlns:a16="http://schemas.microsoft.com/office/drawing/2014/main" id="{00000000-0008-0000-0400-00004F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0" name="Rectangle 101">
          <a:extLst>
            <a:ext uri="{FF2B5EF4-FFF2-40B4-BE49-F238E27FC236}">
              <a16:creationId xmlns:a16="http://schemas.microsoft.com/office/drawing/2014/main" id="{00000000-0008-0000-0400-000050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1" name="Rectangle 102">
          <a:extLst>
            <a:ext uri="{FF2B5EF4-FFF2-40B4-BE49-F238E27FC236}">
              <a16:creationId xmlns:a16="http://schemas.microsoft.com/office/drawing/2014/main" id="{00000000-0008-0000-0400-000051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2" name="Rectangle 103">
          <a:extLst>
            <a:ext uri="{FF2B5EF4-FFF2-40B4-BE49-F238E27FC236}">
              <a16:creationId xmlns:a16="http://schemas.microsoft.com/office/drawing/2014/main" id="{00000000-0008-0000-0400-000052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3" name="Rectangle 104">
          <a:extLst>
            <a:ext uri="{FF2B5EF4-FFF2-40B4-BE49-F238E27FC236}">
              <a16:creationId xmlns:a16="http://schemas.microsoft.com/office/drawing/2014/main" id="{00000000-0008-0000-0400-000053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4" name="Rectangle 105">
          <a:extLst>
            <a:ext uri="{FF2B5EF4-FFF2-40B4-BE49-F238E27FC236}">
              <a16:creationId xmlns:a16="http://schemas.microsoft.com/office/drawing/2014/main" id="{00000000-0008-0000-0400-000054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5" name="Rectangle 106">
          <a:extLst>
            <a:ext uri="{FF2B5EF4-FFF2-40B4-BE49-F238E27FC236}">
              <a16:creationId xmlns:a16="http://schemas.microsoft.com/office/drawing/2014/main" id="{00000000-0008-0000-0400-000055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6" name="Rectangle 107">
          <a:extLst>
            <a:ext uri="{FF2B5EF4-FFF2-40B4-BE49-F238E27FC236}">
              <a16:creationId xmlns:a16="http://schemas.microsoft.com/office/drawing/2014/main" id="{00000000-0008-0000-0400-000056000000}"/>
            </a:ext>
          </a:extLst>
        </xdr:cNvPr>
        <xdr:cNvSpPr>
          <a:spLocks noChangeArrowheads="1"/>
        </xdr:cNvSpPr>
      </xdr:nvSpPr>
      <xdr:spPr bwMode="auto">
        <a:xfrm>
          <a:off x="3143250" y="0"/>
          <a:ext cx="0" cy="0"/>
        </a:xfrm>
        <a:prstGeom prst="rect">
          <a:avLst/>
        </a:prstGeom>
        <a:solidFill>
          <a:srgbClr val="FFFFCC"/>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7" name="Rectangle 108">
          <a:extLst>
            <a:ext uri="{FF2B5EF4-FFF2-40B4-BE49-F238E27FC236}">
              <a16:creationId xmlns:a16="http://schemas.microsoft.com/office/drawing/2014/main" id="{00000000-0008-0000-0400-000057000000}"/>
            </a:ext>
          </a:extLst>
        </xdr:cNvPr>
        <xdr:cNvSpPr>
          <a:spLocks noChangeArrowheads="1"/>
        </xdr:cNvSpPr>
      </xdr:nvSpPr>
      <xdr:spPr bwMode="auto">
        <a:xfrm>
          <a:off x="3143250" y="0"/>
          <a:ext cx="0" cy="0"/>
        </a:xfrm>
        <a:prstGeom prst="rect">
          <a:avLst/>
        </a:prstGeom>
        <a:solidFill>
          <a:srgbClr val="FFFF99"/>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8" name="Rectangle 109">
          <a:extLst>
            <a:ext uri="{FF2B5EF4-FFF2-40B4-BE49-F238E27FC236}">
              <a16:creationId xmlns:a16="http://schemas.microsoft.com/office/drawing/2014/main" id="{00000000-0008-0000-0400-000058000000}"/>
            </a:ext>
          </a:extLst>
        </xdr:cNvPr>
        <xdr:cNvSpPr>
          <a:spLocks noChangeArrowheads="1"/>
        </xdr:cNvSpPr>
      </xdr:nvSpPr>
      <xdr:spPr bwMode="auto">
        <a:xfrm>
          <a:off x="3143250" y="0"/>
          <a:ext cx="0" cy="0"/>
        </a:xfrm>
        <a:prstGeom prst="rect">
          <a:avLst/>
        </a:prstGeom>
        <a:solidFill>
          <a:srgbClr val="00CCFF"/>
        </a:solidFill>
        <a:ln w="0">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89" name="Rectangle 111">
          <a:extLst>
            <a:ext uri="{FF2B5EF4-FFF2-40B4-BE49-F238E27FC236}">
              <a16:creationId xmlns:a16="http://schemas.microsoft.com/office/drawing/2014/main" id="{00000000-0008-0000-0400-000059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0" name="Rectangle 112">
          <a:extLst>
            <a:ext uri="{FF2B5EF4-FFF2-40B4-BE49-F238E27FC236}">
              <a16:creationId xmlns:a16="http://schemas.microsoft.com/office/drawing/2014/main" id="{00000000-0008-0000-0400-00005A000000}"/>
            </a:ext>
          </a:extLst>
        </xdr:cNvPr>
        <xdr:cNvSpPr>
          <a:spLocks noChangeArrowheads="1"/>
        </xdr:cNvSpPr>
      </xdr:nvSpPr>
      <xdr:spPr bwMode="auto">
        <a:xfrm>
          <a:off x="3143250" y="0"/>
          <a:ext cx="0" cy="0"/>
        </a:xfrm>
        <a:prstGeom prst="rect">
          <a:avLst/>
        </a:prstGeom>
        <a:no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1" name="Rectangle 114">
          <a:extLst>
            <a:ext uri="{FF2B5EF4-FFF2-40B4-BE49-F238E27FC236}">
              <a16:creationId xmlns:a16="http://schemas.microsoft.com/office/drawing/2014/main" id="{00000000-0008-0000-0400-00005B000000}"/>
            </a:ext>
          </a:extLst>
        </xdr:cNvPr>
        <xdr:cNvSpPr>
          <a:spLocks noChangeArrowheads="1"/>
        </xdr:cNvSpPr>
      </xdr:nvSpPr>
      <xdr:spPr bwMode="auto">
        <a:xfrm>
          <a:off x="3143250" y="0"/>
          <a:ext cx="0" cy="0"/>
        </a:xfrm>
        <a:prstGeom prst="rect">
          <a:avLst/>
        </a:prstGeom>
        <a:solidFill>
          <a:srgbClr val="00CCFF"/>
        </a:solidFill>
        <a:ln w="9525">
          <a:solidFill>
            <a:srgbClr val="000000"/>
          </a:solidFill>
          <a:miter lim="800000"/>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2" name="Rectangle 116">
          <a:extLst>
            <a:ext uri="{FF2B5EF4-FFF2-40B4-BE49-F238E27FC236}">
              <a16:creationId xmlns:a16="http://schemas.microsoft.com/office/drawing/2014/main" id="{00000000-0008-0000-0400-00005C000000}"/>
            </a:ext>
          </a:extLst>
        </xdr:cNvPr>
        <xdr:cNvSpPr>
          <a:spLocks noChangeArrowheads="1"/>
        </xdr:cNvSpPr>
      </xdr:nvSpPr>
      <xdr:spPr bwMode="auto">
        <a:xfrm>
          <a:off x="3143250" y="0"/>
          <a:ext cx="0" cy="0"/>
        </a:xfrm>
        <a:prstGeom prst="rect">
          <a:avLst/>
        </a:prstGeom>
        <a:solidFill>
          <a:srgbClr val="00CCFF"/>
        </a:solidFill>
        <a:ln w="9525">
          <a:solidFill>
            <a:srgbClr val="000000"/>
          </a:solidFill>
          <a:miter lim="800000"/>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93" name="Line 117">
          <a:extLst>
            <a:ext uri="{FF2B5EF4-FFF2-40B4-BE49-F238E27FC236}">
              <a16:creationId xmlns:a16="http://schemas.microsoft.com/office/drawing/2014/main" id="{00000000-0008-0000-0400-00005D000000}"/>
            </a:ext>
          </a:extLst>
        </xdr:cNvPr>
        <xdr:cNvSpPr>
          <a:spLocks noChangeShapeType="1"/>
        </xdr:cNvSpPr>
      </xdr:nvSpPr>
      <xdr:spPr bwMode="auto">
        <a:xfrm>
          <a:off x="5619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4" name="Line 118">
          <a:extLst>
            <a:ext uri="{FF2B5EF4-FFF2-40B4-BE49-F238E27FC236}">
              <a16:creationId xmlns:a16="http://schemas.microsoft.com/office/drawing/2014/main" id="{00000000-0008-0000-0400-00005E000000}"/>
            </a:ext>
          </a:extLst>
        </xdr:cNvPr>
        <xdr:cNvSpPr>
          <a:spLocks noChangeShapeType="1"/>
        </xdr:cNvSpPr>
      </xdr:nvSpPr>
      <xdr:spPr bwMode="auto">
        <a:xfrm>
          <a:off x="3143250" y="0"/>
          <a:ext cx="0" cy="0"/>
        </a:xfrm>
        <a:prstGeom prst="line">
          <a:avLst/>
        </a:prstGeom>
        <a:noFill/>
        <a:ln w="9525">
          <a:solidFill>
            <a:srgbClr val="D0D0D0"/>
          </a:solidFill>
          <a:round/>
          <a:headEnd/>
          <a:tailEnd/>
        </a:ln>
      </xdr:spPr>
    </xdr:sp>
    <xdr:clientData/>
  </xdr:twoCellAnchor>
  <xdr:twoCellAnchor>
    <xdr:from>
      <xdr:col>0</xdr:col>
      <xdr:colOff>561975</xdr:colOff>
      <xdr:row>0</xdr:row>
      <xdr:rowOff>0</xdr:rowOff>
    </xdr:from>
    <xdr:to>
      <xdr:col>0</xdr:col>
      <xdr:colOff>561975</xdr:colOff>
      <xdr:row>0</xdr:row>
      <xdr:rowOff>0</xdr:rowOff>
    </xdr:to>
    <xdr:sp macro="" textlink="">
      <xdr:nvSpPr>
        <xdr:cNvPr id="95" name="Line 119">
          <a:extLst>
            <a:ext uri="{FF2B5EF4-FFF2-40B4-BE49-F238E27FC236}">
              <a16:creationId xmlns:a16="http://schemas.microsoft.com/office/drawing/2014/main" id="{00000000-0008-0000-0400-00005F000000}"/>
            </a:ext>
          </a:extLst>
        </xdr:cNvPr>
        <xdr:cNvSpPr>
          <a:spLocks noChangeShapeType="1"/>
        </xdr:cNvSpPr>
      </xdr:nvSpPr>
      <xdr:spPr bwMode="auto">
        <a:xfrm>
          <a:off x="561975"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6" name="Line 121">
          <a:extLst>
            <a:ext uri="{FF2B5EF4-FFF2-40B4-BE49-F238E27FC236}">
              <a16:creationId xmlns:a16="http://schemas.microsoft.com/office/drawing/2014/main" id="{00000000-0008-0000-0400-000060000000}"/>
            </a:ext>
          </a:extLst>
        </xdr:cNvPr>
        <xdr:cNvSpPr>
          <a:spLocks noChangeShapeType="1"/>
        </xdr:cNvSpPr>
      </xdr:nvSpPr>
      <xdr:spPr bwMode="auto">
        <a:xfrm>
          <a:off x="3143250" y="0"/>
          <a:ext cx="0" cy="0"/>
        </a:xfrm>
        <a:prstGeom prst="line">
          <a:avLst/>
        </a:prstGeom>
        <a:noFill/>
        <a:ln w="9525">
          <a:solidFill>
            <a:srgbClr val="000000"/>
          </a:solidFill>
          <a:round/>
          <a:headEnd/>
          <a:tailEnd/>
        </a:ln>
      </xdr:spPr>
    </xdr:sp>
    <xdr:clientData/>
  </xdr:twoCellAnchor>
  <xdr:twoCellAnchor>
    <xdr:from>
      <xdr:col>1</xdr:col>
      <xdr:colOff>0</xdr:colOff>
      <xdr:row>0</xdr:row>
      <xdr:rowOff>0</xdr:rowOff>
    </xdr:from>
    <xdr:to>
      <xdr:col>1</xdr:col>
      <xdr:colOff>0</xdr:colOff>
      <xdr:row>0</xdr:row>
      <xdr:rowOff>0</xdr:rowOff>
    </xdr:to>
    <xdr:sp macro="" textlink="">
      <xdr:nvSpPr>
        <xdr:cNvPr id="97" name="Rectangle 129">
          <a:extLst>
            <a:ext uri="{FF2B5EF4-FFF2-40B4-BE49-F238E27FC236}">
              <a16:creationId xmlns:a16="http://schemas.microsoft.com/office/drawing/2014/main" id="{00000000-0008-0000-0400-000061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1</xdr:col>
      <xdr:colOff>0</xdr:colOff>
      <xdr:row>0</xdr:row>
      <xdr:rowOff>0</xdr:rowOff>
    </xdr:from>
    <xdr:to>
      <xdr:col>1</xdr:col>
      <xdr:colOff>0</xdr:colOff>
      <xdr:row>0</xdr:row>
      <xdr:rowOff>0</xdr:rowOff>
    </xdr:to>
    <xdr:sp macro="" textlink="">
      <xdr:nvSpPr>
        <xdr:cNvPr id="98" name="Rectangle 132">
          <a:extLst>
            <a:ext uri="{FF2B5EF4-FFF2-40B4-BE49-F238E27FC236}">
              <a16:creationId xmlns:a16="http://schemas.microsoft.com/office/drawing/2014/main" id="{00000000-0008-0000-0400-000062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Enter name on Report A 1, as header for subsequent reports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99" name="Rectangle 134">
          <a:extLst>
            <a:ext uri="{FF2B5EF4-FFF2-40B4-BE49-F238E27FC236}">
              <a16:creationId xmlns:a16="http://schemas.microsoft.com/office/drawing/2014/main" id="{00000000-0008-0000-0400-000063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Enter period on Report A 1, as header for subsequent reports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0" name="Rectangle 135">
          <a:extLst>
            <a:ext uri="{FF2B5EF4-FFF2-40B4-BE49-F238E27FC236}">
              <a16:creationId xmlns:a16="http://schemas.microsoft.com/office/drawing/2014/main" id="{00000000-0008-0000-0400-000064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1" name="Rectangle 136">
          <a:extLst>
            <a:ext uri="{FF2B5EF4-FFF2-40B4-BE49-F238E27FC236}">
              <a16:creationId xmlns:a16="http://schemas.microsoft.com/office/drawing/2014/main" id="{00000000-0008-0000-0400-000065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 name="Rectangle 138">
          <a:extLst>
            <a:ext uri="{FF2B5EF4-FFF2-40B4-BE49-F238E27FC236}">
              <a16:creationId xmlns:a16="http://schemas.microsoft.com/office/drawing/2014/main" id="{00000000-0008-0000-0400-000066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1. Premiums (Capitation &amp; Maternity Revenue)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3" name="Rectangle 140">
          <a:extLst>
            <a:ext uri="{FF2B5EF4-FFF2-40B4-BE49-F238E27FC236}">
              <a16:creationId xmlns:a16="http://schemas.microsoft.com/office/drawing/2014/main" id="{00000000-0008-0000-0400-000067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4" name="Rectangle 141">
          <a:extLst>
            <a:ext uri="{FF2B5EF4-FFF2-40B4-BE49-F238E27FC236}">
              <a16:creationId xmlns:a16="http://schemas.microsoft.com/office/drawing/2014/main" id="{00000000-0008-0000-0400-000068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 Inpatient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5" name="Rectangle 143">
          <a:extLst>
            <a:ext uri="{FF2B5EF4-FFF2-40B4-BE49-F238E27FC236}">
              <a16:creationId xmlns:a16="http://schemas.microsoft.com/office/drawing/2014/main" id="{00000000-0008-0000-0400-000069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6" name="Rectangle 146">
          <a:extLst>
            <a:ext uri="{FF2B5EF4-FFF2-40B4-BE49-F238E27FC236}">
              <a16:creationId xmlns:a16="http://schemas.microsoft.com/office/drawing/2014/main" id="{00000000-0008-0000-0400-00006A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-A53-</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7" name="Rectangle 148">
          <a:extLst>
            <a:ext uri="{FF2B5EF4-FFF2-40B4-BE49-F238E27FC236}">
              <a16:creationId xmlns:a16="http://schemas.microsoft.com/office/drawing/2014/main" id="{00000000-0008-0000-0400-00006B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January 1, 2007</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8" name="Rectangle 152">
          <a:extLst>
            <a:ext uri="{FF2B5EF4-FFF2-40B4-BE49-F238E27FC236}">
              <a16:creationId xmlns:a16="http://schemas.microsoft.com/office/drawing/2014/main" id="{00000000-0008-0000-0400-00006C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Corporate</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9" name="Rectangle 153">
          <a:extLst>
            <a:ext uri="{FF2B5EF4-FFF2-40B4-BE49-F238E27FC236}">
              <a16:creationId xmlns:a16="http://schemas.microsoft.com/office/drawing/2014/main" id="{00000000-0008-0000-0400-00006D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Total</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0" name="Rectangle 155">
          <a:extLst>
            <a:ext uri="{FF2B5EF4-FFF2-40B4-BE49-F238E27FC236}">
              <a16:creationId xmlns:a16="http://schemas.microsoft.com/office/drawing/2014/main" id="{00000000-0008-0000-0400-00006E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1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1" name="Rectangle 156">
          <a:extLst>
            <a:ext uri="{FF2B5EF4-FFF2-40B4-BE49-F238E27FC236}">
              <a16:creationId xmlns:a16="http://schemas.microsoft.com/office/drawing/2014/main" id="{00000000-0008-0000-0400-00006F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24. Other Administrative Expenses</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2" name="Rectangle 158">
          <a:extLst>
            <a:ext uri="{FF2B5EF4-FFF2-40B4-BE49-F238E27FC236}">
              <a16:creationId xmlns:a16="http://schemas.microsoft.com/office/drawing/2014/main" id="{00000000-0008-0000-0400-000070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3" name="Rectangle 160">
          <a:extLst>
            <a:ext uri="{FF2B5EF4-FFF2-40B4-BE49-F238E27FC236}">
              <a16:creationId xmlns:a16="http://schemas.microsoft.com/office/drawing/2014/main" id="{00000000-0008-0000-0400-000071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4" name="Rectangle 161">
          <a:extLst>
            <a:ext uri="{FF2B5EF4-FFF2-40B4-BE49-F238E27FC236}">
              <a16:creationId xmlns:a16="http://schemas.microsoft.com/office/drawing/2014/main" id="{00000000-0008-0000-0400-000072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NET WORTH</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15" name="Rectangle 164">
          <a:extLst>
            <a:ext uri="{FF2B5EF4-FFF2-40B4-BE49-F238E27FC236}">
              <a16:creationId xmlns:a16="http://schemas.microsoft.com/office/drawing/2014/main" id="{00000000-0008-0000-0400-000073000000}"/>
            </a:ext>
          </a:extLst>
        </xdr:cNvPr>
        <xdr:cNvSpPr>
          <a:spLocks noChangeArrowheads="1"/>
        </xdr:cNvSpPr>
      </xdr:nvSpPr>
      <xdr:spPr bwMode="auto">
        <a:xfrm>
          <a:off x="3143250" y="0"/>
          <a:ext cx="0" cy="0"/>
        </a:xfrm>
        <a:prstGeom prst="rect">
          <a:avLst/>
        </a:prstGeom>
        <a:noFill/>
        <a:ln w="9525">
          <a:noFill/>
          <a:miter lim="800000"/>
          <a:headEnd/>
          <a:tailEnd/>
        </a:ln>
      </xdr:spPr>
      <xdr:txBody>
        <a:bodyPr vertOverflow="clip" wrap="square" lIns="0" tIns="0" rIns="0" bIns="0" anchor="t" upright="1"/>
        <a:lstStyle/>
        <a:p>
          <a:pPr algn="l" rtl="0">
            <a:defRPr sz="1000"/>
          </a:pPr>
          <a:r>
            <a:rPr lang="en-US" sz="800" b="0" i="0" u="none" strike="noStrike" baseline="0">
              <a:solidFill>
                <a:srgbClr val="000000"/>
              </a:solidFill>
              <a:latin typeface="Times New Roman"/>
              <a:cs typeface="Times New Roman"/>
            </a:rPr>
            <a:t>-A54-</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ocuments%20and%20Settings\OR0207975\Local%20Settings\Temporary%20Internet%20Files\Content.Outlook\1QZW21YX\OR%20Financial%20Reporting%20Template%20CY14_Protected%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sheetName val="Overview"/>
      <sheetName val="Report 0. Member Months"/>
      <sheetName val="Report 1"/>
      <sheetName val="Report 1B"/>
      <sheetName val="Report 2"/>
      <sheetName val="Report 3A"/>
      <sheetName val="Report 3B"/>
      <sheetName val="Report 4A"/>
      <sheetName val="Report 4B"/>
      <sheetName val="Report 5"/>
      <sheetName val="Report 6"/>
      <sheetName val="Report 7"/>
      <sheetName val="CCO Scratch Sheet"/>
    </sheetNames>
    <sheetDataSet>
      <sheetData sheetId="0">
        <row r="2">
          <cell r="A2" t="str">
            <v>Cascade Health Alliance, LLC</v>
          </cell>
        </row>
        <row r="3">
          <cell r="A3" t="str">
            <v>Columbia Pacific CCO, LLC</v>
          </cell>
        </row>
        <row r="4">
          <cell r="A4" t="str">
            <v>DCIPA, LLC</v>
          </cell>
        </row>
        <row r="5">
          <cell r="A5" t="str">
            <v>Eastern Oregon Coordinated Care Organization, LLC</v>
          </cell>
        </row>
        <row r="6">
          <cell r="A6" t="str">
            <v>FamilyCare, Inc.</v>
          </cell>
        </row>
        <row r="7">
          <cell r="A7" t="str">
            <v>Health Share of Oregon</v>
          </cell>
        </row>
        <row r="8">
          <cell r="A8" t="str">
            <v>InterCommunity Health Network, Inc.</v>
          </cell>
        </row>
        <row r="9">
          <cell r="A9" t="str">
            <v>Jackson County Coordinated Care Organization, LLC</v>
          </cell>
        </row>
        <row r="10">
          <cell r="A10" t="str">
            <v>Mid-Rogue Independent Physician Association, Inc.</v>
          </cell>
        </row>
        <row r="11">
          <cell r="A11" t="str">
            <v>PacificSource Community Solutions, Inc. (Central)</v>
          </cell>
        </row>
        <row r="12">
          <cell r="A12" t="str">
            <v>PacificSource Community Solutions, Inc. (Gorge)</v>
          </cell>
        </row>
        <row r="13">
          <cell r="A13" t="str">
            <v>PrimaryHealth of Josephine County, LLC</v>
          </cell>
        </row>
        <row r="14">
          <cell r="A14" t="str">
            <v>Trillium Community Health Plans, Inc.</v>
          </cell>
        </row>
        <row r="15">
          <cell r="A15" t="str">
            <v>Western Oregon Advanced Health, DLLC</v>
          </cell>
        </row>
        <row r="16">
          <cell r="A16" t="str">
            <v>Willamette Valley Community Health, Inc.</v>
          </cell>
        </row>
        <row r="17">
          <cell r="A17" t="str">
            <v>Yamhill County Care Organization, Inc.</v>
          </cell>
        </row>
        <row r="18">
          <cell r="A18" t="str">
            <v>-----</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72"/>
  <sheetViews>
    <sheetView tabSelected="1" workbookViewId="0">
      <selection activeCell="J19" sqref="J19"/>
    </sheetView>
  </sheetViews>
  <sheetFormatPr defaultRowHeight="12.75" x14ac:dyDescent="0.2"/>
  <cols>
    <col min="1" max="1" width="17.85546875" style="86" customWidth="1"/>
    <col min="2" max="3" width="20.7109375" style="86" customWidth="1"/>
    <col min="4" max="4" width="15.7109375" style="86" customWidth="1"/>
    <col min="5" max="5" width="15" style="86" customWidth="1"/>
    <col min="6" max="6" width="12.28515625" style="86" customWidth="1"/>
    <col min="7" max="7" width="13.85546875" style="86" customWidth="1"/>
    <col min="8" max="16384" width="9.140625" style="86"/>
  </cols>
  <sheetData>
    <row r="1" spans="1:6" ht="15.75" x14ac:dyDescent="0.25">
      <c r="A1" s="25" t="s">
        <v>50</v>
      </c>
      <c r="B1" s="156" t="s">
        <v>68</v>
      </c>
      <c r="C1" s="156"/>
      <c r="D1" s="156"/>
      <c r="E1" s="156"/>
      <c r="F1" s="156"/>
    </row>
    <row r="4" spans="1:6" x14ac:dyDescent="0.2">
      <c r="A4" s="25" t="s">
        <v>13</v>
      </c>
      <c r="B4" s="86" t="s">
        <v>184</v>
      </c>
    </row>
    <row r="5" spans="1:6" x14ac:dyDescent="0.2">
      <c r="A5" s="25"/>
      <c r="B5" s="86" t="s">
        <v>187</v>
      </c>
    </row>
    <row r="6" spans="1:6" x14ac:dyDescent="0.2">
      <c r="A6" s="25"/>
      <c r="B6" s="86" t="s">
        <v>185</v>
      </c>
    </row>
    <row r="7" spans="1:6" x14ac:dyDescent="0.2">
      <c r="A7" s="25"/>
      <c r="B7" s="86" t="s">
        <v>186</v>
      </c>
    </row>
    <row r="9" spans="1:6" x14ac:dyDescent="0.2">
      <c r="B9" s="26" t="s">
        <v>182</v>
      </c>
      <c r="C9" s="26"/>
      <c r="D9" s="26"/>
      <c r="F9" s="118">
        <v>44196</v>
      </c>
    </row>
    <row r="10" spans="1:6" x14ac:dyDescent="0.2">
      <c r="B10" s="154" t="s">
        <v>229</v>
      </c>
    </row>
    <row r="12" spans="1:6" x14ac:dyDescent="0.2">
      <c r="A12" s="25" t="s">
        <v>12</v>
      </c>
    </row>
    <row r="14" spans="1:6" x14ac:dyDescent="0.2">
      <c r="A14" s="93">
        <v>1</v>
      </c>
      <c r="B14" s="86" t="s">
        <v>245</v>
      </c>
    </row>
    <row r="16" spans="1:6" x14ac:dyDescent="0.2">
      <c r="A16" s="93">
        <v>2</v>
      </c>
      <c r="B16" s="86" t="s">
        <v>188</v>
      </c>
    </row>
    <row r="17" spans="1:7" x14ac:dyDescent="0.2">
      <c r="A17" s="93"/>
      <c r="B17" s="86" t="s">
        <v>11</v>
      </c>
    </row>
    <row r="18" spans="1:7" x14ac:dyDescent="0.2">
      <c r="A18" s="93">
        <v>3</v>
      </c>
      <c r="B18" s="86" t="s">
        <v>246</v>
      </c>
    </row>
    <row r="20" spans="1:7" x14ac:dyDescent="0.2">
      <c r="A20" s="93">
        <v>4</v>
      </c>
      <c r="B20" s="94" t="s">
        <v>181</v>
      </c>
      <c r="C20" s="94"/>
      <c r="D20" s="94"/>
      <c r="E20" s="92"/>
      <c r="F20" s="94"/>
      <c r="G20" s="94"/>
    </row>
    <row r="21" spans="1:7" x14ac:dyDescent="0.2">
      <c r="B21" s="86" t="s">
        <v>11</v>
      </c>
    </row>
    <row r="22" spans="1:7" x14ac:dyDescent="0.2">
      <c r="A22" s="93">
        <v>5</v>
      </c>
      <c r="B22" s="86" t="s">
        <v>247</v>
      </c>
    </row>
    <row r="23" spans="1:7" x14ac:dyDescent="0.2">
      <c r="A23" s="93"/>
    </row>
    <row r="24" spans="1:7" x14ac:dyDescent="0.2">
      <c r="B24" s="86" t="s">
        <v>11</v>
      </c>
    </row>
    <row r="27" spans="1:7" x14ac:dyDescent="0.2">
      <c r="A27" s="25" t="s">
        <v>43</v>
      </c>
    </row>
    <row r="28" spans="1:7" x14ac:dyDescent="0.2">
      <c r="A28" s="25"/>
    </row>
    <row r="29" spans="1:7" ht="15" x14ac:dyDescent="0.35">
      <c r="A29" s="155" t="s">
        <v>44</v>
      </c>
      <c r="B29" s="155"/>
      <c r="C29" s="95" t="s">
        <v>45</v>
      </c>
      <c r="D29" s="95" t="s">
        <v>46</v>
      </c>
      <c r="E29" s="155" t="s">
        <v>64</v>
      </c>
      <c r="F29" s="155"/>
      <c r="G29" s="155"/>
    </row>
    <row r="30" spans="1:7" x14ac:dyDescent="0.2">
      <c r="A30" s="56" t="s">
        <v>160</v>
      </c>
      <c r="C30" s="135" t="str">
        <f>"May 31, "&amp;('Report L1'!$C$7+1)</f>
        <v>May 31, 2021</v>
      </c>
      <c r="D30" s="96"/>
      <c r="E30" s="87" t="s">
        <v>65</v>
      </c>
    </row>
    <row r="53" spans="4:6" ht="13.5" thickBot="1" x14ac:dyDescent="0.25">
      <c r="D53" s="101" t="s">
        <v>67</v>
      </c>
    </row>
    <row r="54" spans="4:6" ht="13.5" thickTop="1" x14ac:dyDescent="0.2">
      <c r="D54" s="128" t="s">
        <v>68</v>
      </c>
      <c r="E54" s="129"/>
      <c r="F54" s="130"/>
    </row>
    <row r="55" spans="4:6" x14ac:dyDescent="0.2">
      <c r="D55" s="127" t="s">
        <v>230</v>
      </c>
      <c r="E55" s="117"/>
      <c r="F55" s="131"/>
    </row>
    <row r="56" spans="4:6" x14ac:dyDescent="0.2">
      <c r="D56" s="127" t="s">
        <v>231</v>
      </c>
      <c r="E56" s="117"/>
      <c r="F56" s="131"/>
    </row>
    <row r="57" spans="4:6" x14ac:dyDescent="0.2">
      <c r="D57" s="127" t="s">
        <v>232</v>
      </c>
      <c r="E57" s="117"/>
      <c r="F57" s="131"/>
    </row>
    <row r="58" spans="4:6" x14ac:dyDescent="0.2">
      <c r="D58" s="127" t="s">
        <v>233</v>
      </c>
      <c r="E58" s="117"/>
      <c r="F58" s="131"/>
    </row>
    <row r="59" spans="4:6" x14ac:dyDescent="0.2">
      <c r="D59" s="127" t="s">
        <v>234</v>
      </c>
      <c r="E59" s="117"/>
      <c r="F59" s="131"/>
    </row>
    <row r="60" spans="4:6" x14ac:dyDescent="0.2">
      <c r="D60" s="127" t="s">
        <v>235</v>
      </c>
      <c r="E60" s="117"/>
      <c r="F60" s="131"/>
    </row>
    <row r="61" spans="4:6" x14ac:dyDescent="0.2">
      <c r="D61" s="127" t="s">
        <v>236</v>
      </c>
      <c r="E61" s="117"/>
      <c r="F61" s="131"/>
    </row>
    <row r="62" spans="4:6" x14ac:dyDescent="0.2">
      <c r="D62" s="127" t="s">
        <v>237</v>
      </c>
      <c r="E62" s="117"/>
      <c r="F62" s="131"/>
    </row>
    <row r="63" spans="4:6" x14ac:dyDescent="0.2">
      <c r="D63" s="127" t="s">
        <v>238</v>
      </c>
      <c r="E63" s="117"/>
      <c r="F63" s="131"/>
    </row>
    <row r="64" spans="4:6" x14ac:dyDescent="0.2">
      <c r="D64" s="127" t="s">
        <v>239</v>
      </c>
      <c r="E64" s="117"/>
      <c r="F64" s="131"/>
    </row>
    <row r="65" spans="4:6" x14ac:dyDescent="0.2">
      <c r="D65" s="127" t="s">
        <v>240</v>
      </c>
      <c r="E65" s="117"/>
      <c r="F65" s="131"/>
    </row>
    <row r="66" spans="4:6" x14ac:dyDescent="0.2">
      <c r="D66" s="127" t="s">
        <v>241</v>
      </c>
      <c r="E66" s="117"/>
      <c r="F66" s="131"/>
    </row>
    <row r="67" spans="4:6" x14ac:dyDescent="0.2">
      <c r="D67" s="127" t="s">
        <v>242</v>
      </c>
      <c r="E67" s="117"/>
      <c r="F67" s="131"/>
    </row>
    <row r="68" spans="4:6" x14ac:dyDescent="0.2">
      <c r="D68" s="127" t="s">
        <v>243</v>
      </c>
      <c r="E68" s="117"/>
      <c r="F68" s="131"/>
    </row>
    <row r="69" spans="4:6" x14ac:dyDescent="0.2">
      <c r="D69" s="127" t="s">
        <v>244</v>
      </c>
      <c r="E69" s="117"/>
      <c r="F69" s="131"/>
    </row>
    <row r="70" spans="4:6" ht="13.5" thickBot="1" x14ac:dyDescent="0.25">
      <c r="D70" s="132"/>
      <c r="E70" s="117"/>
      <c r="F70" s="131"/>
    </row>
    <row r="71" spans="4:6" ht="14.25" thickTop="1" thickBot="1" x14ac:dyDescent="0.25">
      <c r="D71" s="132"/>
      <c r="E71" s="133"/>
      <c r="F71" s="134"/>
    </row>
    <row r="72" spans="4:6" ht="13.5" thickTop="1" x14ac:dyDescent="0.2"/>
  </sheetData>
  <sheetProtection algorithmName="SHA-512" hashValue="m+xMhwn+ZiN8XsgLac6j1glL5lT0HTwRbPbu9CPib7ql7fQQ/CgnrmfpcgOTEpCcwEgWX7KOqM0zJ4v5TUeAVw==" saltValue="7cMTVqlYne4pb9StJix4uQ==" spinCount="100000" sheet="1" objects="1" scenarios="1"/>
  <sortState ref="D72:D87">
    <sortCondition ref="D72:D87"/>
  </sortState>
  <mergeCells count="3">
    <mergeCell ref="A29:B29"/>
    <mergeCell ref="E29:G29"/>
    <mergeCell ref="B1:F1"/>
  </mergeCells>
  <dataValidations count="2">
    <dataValidation type="date" allowBlank="1" showInputMessage="1" showErrorMessage="1" sqref="D30" xr:uid="{00000000-0002-0000-0000-000001000000}">
      <formula1>$F$9-366</formula1>
      <formula2>$F$9+366</formula2>
    </dataValidation>
    <dataValidation type="list" allowBlank="1" showInputMessage="1" showErrorMessage="1" sqref="B1:F1" xr:uid="{2FF4343E-16F5-4768-B4BD-2FFC5F046DB0}">
      <formula1>$D$54:$D$69</formula1>
    </dataValidation>
  </dataValidations>
  <printOptions horizontalCentered="1"/>
  <pageMargins left="0.25" right="0.25" top="0.5" bottom="0.5" header="0.25" footer="0.25"/>
  <pageSetup scale="88" orientation="portrait" verticalDpi="300" r:id="rId1"/>
  <headerFooter alignWithMargins="0">
    <oddFooter>&amp;L&amp;F&amp;CPage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E46"/>
  <sheetViews>
    <sheetView topLeftCell="A10" zoomScaleNormal="100" workbookViewId="0">
      <selection activeCell="B48" sqref="B48"/>
    </sheetView>
  </sheetViews>
  <sheetFormatPr defaultRowHeight="12.75" x14ac:dyDescent="0.2"/>
  <cols>
    <col min="1" max="1" width="30" style="86" customWidth="1"/>
    <col min="2" max="2" width="9.140625" style="86"/>
    <col min="3" max="3" width="10.140625" style="86" bestFit="1" customWidth="1"/>
    <col min="4" max="4" width="55.85546875" style="86" customWidth="1"/>
    <col min="5" max="16384" width="9.140625" style="86"/>
  </cols>
  <sheetData>
    <row r="2" spans="1:5" x14ac:dyDescent="0.2">
      <c r="A2" s="84" t="s">
        <v>33</v>
      </c>
      <c r="B2" s="85"/>
      <c r="C2" s="84"/>
      <c r="D2" s="85"/>
    </row>
    <row r="3" spans="1:5" x14ac:dyDescent="0.2">
      <c r="B3" s="87"/>
      <c r="C3" s="88"/>
      <c r="D3" s="87"/>
    </row>
    <row r="4" spans="1:5" x14ac:dyDescent="0.2">
      <c r="B4" s="87"/>
      <c r="C4" s="87"/>
      <c r="D4" s="87"/>
      <c r="E4" s="87"/>
    </row>
    <row r="5" spans="1:5" x14ac:dyDescent="0.2">
      <c r="A5" s="25" t="s">
        <v>52</v>
      </c>
      <c r="C5" s="56" t="str">
        <f>B18</f>
        <v>Select CCO from Dropdown List</v>
      </c>
    </row>
    <row r="6" spans="1:5" x14ac:dyDescent="0.2">
      <c r="C6" s="89"/>
    </row>
    <row r="7" spans="1:5" x14ac:dyDescent="0.2">
      <c r="A7" s="86" t="s">
        <v>58</v>
      </c>
      <c r="C7" s="90">
        <f>YEAR(Instructions!F9)</f>
        <v>2020</v>
      </c>
    </row>
    <row r="8" spans="1:5" x14ac:dyDescent="0.2">
      <c r="A8" s="29" t="s">
        <v>87</v>
      </c>
      <c r="C8" s="90" t="str">
        <f>"1/1/"&amp;$C$7</f>
        <v>1/1/2020</v>
      </c>
    </row>
    <row r="9" spans="1:5" x14ac:dyDescent="0.2">
      <c r="A9" s="29" t="s">
        <v>59</v>
      </c>
      <c r="B9" s="29"/>
      <c r="C9" s="90" t="str">
        <f>"12/31/"&amp;$C$7</f>
        <v>12/31/2020</v>
      </c>
      <c r="D9" s="29"/>
    </row>
    <row r="13" spans="1:5" x14ac:dyDescent="0.2">
      <c r="A13" s="25" t="s">
        <v>25</v>
      </c>
      <c r="B13" s="25"/>
      <c r="C13" s="25"/>
      <c r="D13" s="25"/>
    </row>
    <row r="16" spans="1:5" x14ac:dyDescent="0.2">
      <c r="A16" s="25" t="s">
        <v>41</v>
      </c>
    </row>
    <row r="18" spans="1:4" x14ac:dyDescent="0.2">
      <c r="A18" s="86" t="s">
        <v>24</v>
      </c>
      <c r="B18" s="91" t="str">
        <f>Instructions!B1</f>
        <v>Select CCO from Dropdown List</v>
      </c>
      <c r="C18" s="91"/>
      <c r="D18" s="91"/>
    </row>
    <row r="20" spans="1:4" x14ac:dyDescent="0.2">
      <c r="A20" s="86" t="s">
        <v>23</v>
      </c>
      <c r="B20" s="157"/>
      <c r="C20" s="157"/>
      <c r="D20" s="157"/>
    </row>
    <row r="22" spans="1:4" x14ac:dyDescent="0.2">
      <c r="B22" s="157"/>
      <c r="C22" s="157"/>
      <c r="D22" s="157"/>
    </row>
    <row r="24" spans="1:4" x14ac:dyDescent="0.2">
      <c r="A24" s="86" t="s">
        <v>22</v>
      </c>
      <c r="B24" s="157"/>
      <c r="C24" s="157"/>
      <c r="D24" s="157"/>
    </row>
    <row r="26" spans="1:4" x14ac:dyDescent="0.2">
      <c r="A26" s="86" t="s">
        <v>21</v>
      </c>
      <c r="B26" s="157"/>
      <c r="C26" s="157"/>
      <c r="D26" s="157"/>
    </row>
    <row r="27" spans="1:4" x14ac:dyDescent="0.2">
      <c r="B27" s="117"/>
      <c r="C27" s="117"/>
      <c r="D27" s="117"/>
    </row>
    <row r="28" spans="1:4" x14ac:dyDescent="0.2">
      <c r="A28" s="86" t="s">
        <v>20</v>
      </c>
      <c r="B28" s="157"/>
      <c r="C28" s="157"/>
      <c r="D28" s="157"/>
    </row>
    <row r="31" spans="1:4" x14ac:dyDescent="0.2">
      <c r="A31" s="25" t="s">
        <v>40</v>
      </c>
      <c r="B31" s="25"/>
      <c r="C31" s="25"/>
      <c r="D31" s="25"/>
    </row>
    <row r="33" spans="1:4" x14ac:dyDescent="0.2">
      <c r="A33" s="86" t="s">
        <v>19</v>
      </c>
    </row>
    <row r="34" spans="1:4" x14ac:dyDescent="0.2">
      <c r="A34" s="86" t="s">
        <v>18</v>
      </c>
    </row>
    <row r="35" spans="1:4" x14ac:dyDescent="0.2">
      <c r="A35" s="86" t="s">
        <v>17</v>
      </c>
    </row>
    <row r="40" spans="1:4" x14ac:dyDescent="0.2">
      <c r="B40" s="86" t="s">
        <v>16</v>
      </c>
      <c r="C40" s="157"/>
      <c r="D40" s="157"/>
    </row>
    <row r="42" spans="1:4" x14ac:dyDescent="0.2">
      <c r="B42" s="86" t="s">
        <v>34</v>
      </c>
      <c r="C42" s="157"/>
      <c r="D42" s="157"/>
    </row>
    <row r="43" spans="1:4" x14ac:dyDescent="0.2">
      <c r="C43" s="117"/>
    </row>
    <row r="44" spans="1:4" x14ac:dyDescent="0.2">
      <c r="B44" s="86" t="s">
        <v>15</v>
      </c>
      <c r="C44" s="157"/>
      <c r="D44" s="157"/>
    </row>
    <row r="46" spans="1:4" x14ac:dyDescent="0.2">
      <c r="B46" s="86" t="s">
        <v>14</v>
      </c>
      <c r="C46" s="158"/>
      <c r="D46" s="157"/>
    </row>
  </sheetData>
  <sheetProtection algorithmName="SHA-512" hashValue="CBkXOh9d+5cgbRTLsRfJzUpchZcYtTSq8QZY9V0iDwsrDhKZab0GyrZzcbI1GlUPPFZiwiFh+icb1IY5egXYfQ==" saltValue="NhlckO5KynJolhJsWMRX9Q==" spinCount="100000" sheet="1" objects="1" scenarios="1"/>
  <mergeCells count="9">
    <mergeCell ref="C42:D42"/>
    <mergeCell ref="C44:D44"/>
    <mergeCell ref="C46:D46"/>
    <mergeCell ref="B20:D20"/>
    <mergeCell ref="B22:D22"/>
    <mergeCell ref="B24:D24"/>
    <mergeCell ref="B26:D26"/>
    <mergeCell ref="B28:D28"/>
    <mergeCell ref="C40:D40"/>
  </mergeCells>
  <printOptions horizontalCentered="1"/>
  <pageMargins left="0.25" right="0.25" top="0.5" bottom="0.5" header="0.25" footer="0.25"/>
  <pageSetup scale="97" orientation="portrait" verticalDpi="300" r:id="rId1"/>
  <headerFooter alignWithMargins="0">
    <oddFooter>&amp;L&amp;F&amp;CPage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4"/>
  <sheetViews>
    <sheetView workbookViewId="0">
      <pane xSplit="1" ySplit="10" topLeftCell="B11" activePane="bottomRight" state="frozen"/>
      <selection pane="topRight"/>
      <selection pane="bottomLeft"/>
      <selection pane="bottomRight" activeCell="B23" sqref="B23"/>
    </sheetView>
  </sheetViews>
  <sheetFormatPr defaultRowHeight="12.75" x14ac:dyDescent="0.2"/>
  <cols>
    <col min="1" max="1" width="47.140625" style="18" customWidth="1"/>
    <col min="2" max="2" width="121.7109375" style="22" customWidth="1"/>
    <col min="3" max="16384" width="9.140625" style="18"/>
  </cols>
  <sheetData>
    <row r="1" spans="1:2" s="22" customFormat="1" x14ac:dyDescent="0.2">
      <c r="A1" s="66" t="s">
        <v>178</v>
      </c>
      <c r="B1" s="24"/>
    </row>
    <row r="2" spans="1:2" s="22" customFormat="1" x14ac:dyDescent="0.2">
      <c r="A2" s="66"/>
      <c r="B2" s="24"/>
    </row>
    <row r="3" spans="1:2" x14ac:dyDescent="0.2">
      <c r="B3" s="18"/>
    </row>
    <row r="4" spans="1:2" s="22" customFormat="1" x14ac:dyDescent="0.2">
      <c r="A4" s="27" t="s">
        <v>0</v>
      </c>
      <c r="B4" s="20" t="str">
        <f>'Report L1'!$C$5</f>
        <v>Select CCO from Dropdown List</v>
      </c>
    </row>
    <row r="5" spans="1:2" s="22" customFormat="1" x14ac:dyDescent="0.2">
      <c r="A5" s="27" t="s">
        <v>58</v>
      </c>
      <c r="B5" s="21" t="str">
        <f>'Report L1'!$C$8&amp;" - "&amp;'Report L1'!$C$9</f>
        <v>1/1/2020 - 12/31/2020</v>
      </c>
    </row>
    <row r="6" spans="1:2" s="22" customFormat="1" x14ac:dyDescent="0.2">
      <c r="A6" s="27"/>
      <c r="B6" s="21"/>
    </row>
    <row r="7" spans="1:2" s="22" customFormat="1" x14ac:dyDescent="0.2">
      <c r="A7" s="125" t="s">
        <v>175</v>
      </c>
      <c r="B7" s="21"/>
    </row>
    <row r="8" spans="1:2" s="22" customFormat="1" x14ac:dyDescent="0.2">
      <c r="A8" s="125" t="s">
        <v>180</v>
      </c>
      <c r="B8" s="21"/>
    </row>
    <row r="9" spans="1:2" s="22" customFormat="1" x14ac:dyDescent="0.2">
      <c r="A9" s="21"/>
    </row>
    <row r="10" spans="1:2" ht="15" x14ac:dyDescent="0.2">
      <c r="A10" s="110" t="s">
        <v>92</v>
      </c>
      <c r="B10" s="111" t="s">
        <v>93</v>
      </c>
    </row>
    <row r="11" spans="1:2" ht="12.75" customHeight="1" x14ac:dyDescent="0.2">
      <c r="A11" s="112" t="s">
        <v>94</v>
      </c>
      <c r="B11" s="112" t="s">
        <v>119</v>
      </c>
    </row>
    <row r="12" spans="1:2" ht="12.75" customHeight="1" x14ac:dyDescent="0.2">
      <c r="A12" s="112" t="s">
        <v>143</v>
      </c>
      <c r="B12" s="112" t="s">
        <v>130</v>
      </c>
    </row>
    <row r="13" spans="1:2" x14ac:dyDescent="0.2">
      <c r="A13" s="137" t="s">
        <v>189</v>
      </c>
      <c r="B13" s="126" t="s">
        <v>251</v>
      </c>
    </row>
    <row r="14" spans="1:2" ht="38.25" x14ac:dyDescent="0.2">
      <c r="A14" s="112" t="s">
        <v>190</v>
      </c>
      <c r="B14" s="112" t="s">
        <v>191</v>
      </c>
    </row>
    <row r="15" spans="1:2" ht="12.75" customHeight="1" x14ac:dyDescent="0.2">
      <c r="A15" s="126" t="s">
        <v>192</v>
      </c>
      <c r="B15" s="126" t="s">
        <v>193</v>
      </c>
    </row>
    <row r="16" spans="1:2" ht="12.75" customHeight="1" x14ac:dyDescent="0.2">
      <c r="A16" s="138" t="s">
        <v>194</v>
      </c>
      <c r="B16" s="112" t="s">
        <v>116</v>
      </c>
    </row>
    <row r="17" spans="1:2" ht="12.75" customHeight="1" x14ac:dyDescent="0.2">
      <c r="A17" s="113"/>
      <c r="B17" s="113"/>
    </row>
    <row r="18" spans="1:2" ht="25.5" x14ac:dyDescent="0.2">
      <c r="A18" s="121" t="s">
        <v>95</v>
      </c>
      <c r="B18" s="112" t="s">
        <v>120</v>
      </c>
    </row>
    <row r="19" spans="1:2" ht="12.75" customHeight="1" x14ac:dyDescent="0.2">
      <c r="A19" s="112" t="s">
        <v>96</v>
      </c>
      <c r="B19" s="112" t="s">
        <v>97</v>
      </c>
    </row>
    <row r="20" spans="1:2" ht="12.75" customHeight="1" x14ac:dyDescent="0.2">
      <c r="A20" s="112" t="s">
        <v>98</v>
      </c>
      <c r="B20" s="112" t="s">
        <v>117</v>
      </c>
    </row>
    <row r="21" spans="1:2" ht="12.75" customHeight="1" x14ac:dyDescent="0.2">
      <c r="A21" s="113"/>
      <c r="B21" s="113"/>
    </row>
    <row r="22" spans="1:2" ht="12.75" customHeight="1" x14ac:dyDescent="0.2">
      <c r="A22" s="112" t="s">
        <v>99</v>
      </c>
      <c r="B22" s="113" t="s">
        <v>148</v>
      </c>
    </row>
    <row r="23" spans="1:2" ht="30" customHeight="1" x14ac:dyDescent="0.2">
      <c r="A23" s="112" t="s">
        <v>100</v>
      </c>
      <c r="B23" s="112" t="s">
        <v>121</v>
      </c>
    </row>
    <row r="24" spans="1:2" ht="25.5" x14ac:dyDescent="0.2">
      <c r="A24" s="112" t="s">
        <v>101</v>
      </c>
      <c r="B24" s="112" t="s">
        <v>118</v>
      </c>
    </row>
    <row r="25" spans="1:2" ht="25.5" x14ac:dyDescent="0.2">
      <c r="A25" s="112" t="s">
        <v>102</v>
      </c>
      <c r="B25" s="112" t="s">
        <v>122</v>
      </c>
    </row>
    <row r="26" spans="1:2" ht="12.75" customHeight="1" x14ac:dyDescent="0.2">
      <c r="A26" s="112" t="s">
        <v>103</v>
      </c>
      <c r="B26" s="112" t="s">
        <v>113</v>
      </c>
    </row>
    <row r="27" spans="1:2" ht="25.5" x14ac:dyDescent="0.2">
      <c r="A27" s="112" t="s">
        <v>104</v>
      </c>
      <c r="B27" s="112" t="s">
        <v>114</v>
      </c>
    </row>
    <row r="28" spans="1:2" ht="12.75" customHeight="1" x14ac:dyDescent="0.2">
      <c r="A28" s="112" t="s">
        <v>83</v>
      </c>
      <c r="B28" s="113" t="s">
        <v>148</v>
      </c>
    </row>
    <row r="29" spans="1:2" x14ac:dyDescent="0.2">
      <c r="A29" s="112" t="s">
        <v>2</v>
      </c>
      <c r="B29" s="112" t="s">
        <v>105</v>
      </c>
    </row>
    <row r="30" spans="1:2" ht="12.75" customHeight="1" x14ac:dyDescent="0.2">
      <c r="A30" s="112" t="s">
        <v>89</v>
      </c>
      <c r="B30" s="112" t="s">
        <v>109</v>
      </c>
    </row>
    <row r="31" spans="1:2" ht="25.5" x14ac:dyDescent="0.2">
      <c r="A31" s="112" t="s">
        <v>88</v>
      </c>
      <c r="B31" s="112" t="s">
        <v>123</v>
      </c>
    </row>
    <row r="32" spans="1:2" ht="12.75" customHeight="1" x14ac:dyDescent="0.2">
      <c r="A32" s="112" t="s">
        <v>84</v>
      </c>
      <c r="B32" s="112" t="s">
        <v>106</v>
      </c>
    </row>
    <row r="33" spans="1:2" ht="12.75" customHeight="1" x14ac:dyDescent="0.2">
      <c r="A33" s="112" t="s">
        <v>85</v>
      </c>
      <c r="B33" s="112" t="s">
        <v>107</v>
      </c>
    </row>
    <row r="34" spans="1:2" ht="12.75" customHeight="1" x14ac:dyDescent="0.2">
      <c r="A34" s="112" t="s">
        <v>63</v>
      </c>
      <c r="B34" s="113" t="s">
        <v>149</v>
      </c>
    </row>
    <row r="35" spans="1:2" ht="25.5" x14ac:dyDescent="0.2">
      <c r="A35" s="112" t="s">
        <v>90</v>
      </c>
      <c r="B35" s="112" t="s">
        <v>111</v>
      </c>
    </row>
    <row r="36" spans="1:2" ht="25.5" x14ac:dyDescent="0.2">
      <c r="A36" s="112" t="s">
        <v>91</v>
      </c>
      <c r="B36" s="112" t="s">
        <v>110</v>
      </c>
    </row>
    <row r="37" spans="1:2" ht="25.5" x14ac:dyDescent="0.2">
      <c r="A37" s="112" t="s">
        <v>66</v>
      </c>
      <c r="B37" s="112" t="s">
        <v>112</v>
      </c>
    </row>
    <row r="38" spans="1:2" ht="12.75" customHeight="1" x14ac:dyDescent="0.2">
      <c r="A38" s="112" t="s">
        <v>228</v>
      </c>
      <c r="B38" s="112" t="s">
        <v>108</v>
      </c>
    </row>
    <row r="39" spans="1:2" ht="12.75" customHeight="1" x14ac:dyDescent="0.2">
      <c r="A39" s="113"/>
      <c r="B39" s="113"/>
    </row>
    <row r="40" spans="1:2" ht="25.5" customHeight="1" x14ac:dyDescent="0.2">
      <c r="A40" s="126" t="s">
        <v>226</v>
      </c>
      <c r="B40" s="112" t="s">
        <v>227</v>
      </c>
    </row>
    <row r="41" spans="1:2" ht="12.75" customHeight="1" x14ac:dyDescent="0.2">
      <c r="A41" s="126" t="s">
        <v>195</v>
      </c>
      <c r="B41" s="112" t="s">
        <v>196</v>
      </c>
    </row>
    <row r="42" spans="1:2" ht="12.75" customHeight="1" x14ac:dyDescent="0.2">
      <c r="A42" s="112" t="s">
        <v>132</v>
      </c>
      <c r="B42" s="136" t="s">
        <v>129</v>
      </c>
    </row>
    <row r="43" spans="1:2" x14ac:dyDescent="0.2">
      <c r="A43" s="112" t="s">
        <v>145</v>
      </c>
      <c r="B43" s="136" t="s">
        <v>115</v>
      </c>
    </row>
    <row r="44" spans="1:2" ht="12.75" customHeight="1" x14ac:dyDescent="0.2">
      <c r="A44" s="112" t="s">
        <v>133</v>
      </c>
      <c r="B44" s="112" t="s">
        <v>154</v>
      </c>
    </row>
    <row r="45" spans="1:2" ht="12.75" customHeight="1" x14ac:dyDescent="0.2">
      <c r="A45" s="112" t="s">
        <v>134</v>
      </c>
      <c r="B45" s="112" t="s">
        <v>155</v>
      </c>
    </row>
    <row r="46" spans="1:2" ht="12.75" customHeight="1" x14ac:dyDescent="0.2">
      <c r="A46" s="112" t="s">
        <v>135</v>
      </c>
      <c r="B46" s="112" t="s">
        <v>153</v>
      </c>
    </row>
    <row r="47" spans="1:2" ht="12.75" customHeight="1" x14ac:dyDescent="0.2">
      <c r="A47" s="112" t="s">
        <v>197</v>
      </c>
      <c r="B47" s="112" t="s">
        <v>198</v>
      </c>
    </row>
    <row r="48" spans="1:2" ht="12.75" customHeight="1" x14ac:dyDescent="0.2">
      <c r="A48" s="113"/>
      <c r="B48" s="113"/>
    </row>
    <row r="49" spans="1:2" ht="12.75" customHeight="1" x14ac:dyDescent="0.2">
      <c r="A49" s="112" t="s">
        <v>199</v>
      </c>
      <c r="B49" s="112" t="s">
        <v>200</v>
      </c>
    </row>
    <row r="50" spans="1:2" ht="12.75" customHeight="1" x14ac:dyDescent="0.2">
      <c r="A50" s="112" t="s">
        <v>201</v>
      </c>
      <c r="B50" s="112" t="s">
        <v>202</v>
      </c>
    </row>
    <row r="51" spans="1:2" x14ac:dyDescent="0.2">
      <c r="A51" s="112"/>
      <c r="B51" s="126"/>
    </row>
    <row r="52" spans="1:2" ht="25.5" x14ac:dyDescent="0.2">
      <c r="A52" s="124" t="s">
        <v>157</v>
      </c>
      <c r="B52" s="123" t="s">
        <v>183</v>
      </c>
    </row>
    <row r="54" spans="1:2" x14ac:dyDescent="0.2">
      <c r="A54" s="122" t="s">
        <v>164</v>
      </c>
      <c r="B54" s="122" t="s">
        <v>252</v>
      </c>
    </row>
  </sheetData>
  <sheetProtection algorithmName="SHA-512" hashValue="eTEGfi81h+++Cxv9oEbr72A1eXJATRlGnvCFmC7AAKTTzvshtlkBKNILzQUDcmuak/H/PSfIZ/UrsAVEwhazmw==" saltValue="DGeJMtgaC0RfjN7QMaXX2A==" spinCount="100000" sheet="1" objects="1" scenarios="1"/>
  <printOptions horizontalCentered="1"/>
  <pageMargins left="0.25" right="0.25" top="0.5" bottom="0.5" header="0.25" footer="0.25"/>
  <pageSetup scale="61" orientation="landscape" r:id="rId1"/>
  <headerFooter alignWithMargins="0">
    <oddFooter>&amp;L&amp;F&amp;CPage &amp;P of &amp;N&amp;R&amp;A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2"/>
  <sheetViews>
    <sheetView zoomScaleNormal="100" workbookViewId="0">
      <pane xSplit="2" ySplit="8" topLeftCell="C9" activePane="bottomRight" state="frozen"/>
      <selection pane="topRight"/>
      <selection pane="bottomLeft"/>
      <selection pane="bottomRight" activeCell="D52" sqref="D52"/>
    </sheetView>
  </sheetViews>
  <sheetFormatPr defaultRowHeight="12.75" x14ac:dyDescent="0.2"/>
  <cols>
    <col min="1" max="1" width="17.7109375" style="18" customWidth="1"/>
    <col min="2" max="2" width="47.140625" style="18" customWidth="1"/>
    <col min="3" max="13" width="15.7109375" style="18" customWidth="1"/>
    <col min="14" max="16384" width="9.140625" style="18"/>
  </cols>
  <sheetData>
    <row r="1" spans="1:13" x14ac:dyDescent="0.2">
      <c r="A1" s="66" t="s">
        <v>177</v>
      </c>
      <c r="B1" s="24"/>
      <c r="C1" s="24"/>
      <c r="D1" s="24"/>
      <c r="E1" s="24"/>
      <c r="F1" s="24"/>
      <c r="G1" s="24"/>
      <c r="H1" s="24"/>
      <c r="I1" s="24"/>
      <c r="J1" s="24"/>
      <c r="K1" s="24"/>
      <c r="L1" s="24"/>
      <c r="M1" s="24"/>
    </row>
    <row r="2" spans="1:13" x14ac:dyDescent="0.2">
      <c r="A2" s="17"/>
      <c r="B2" s="57" t="s">
        <v>35</v>
      </c>
    </row>
    <row r="4" spans="1:13" x14ac:dyDescent="0.2">
      <c r="A4" s="27" t="s">
        <v>0</v>
      </c>
      <c r="B4" s="20" t="str">
        <f>'Report L1'!$C$5</f>
        <v>Select CCO from Dropdown List</v>
      </c>
      <c r="C4" s="23"/>
      <c r="D4" s="23"/>
      <c r="E4" s="23"/>
      <c r="F4" s="23"/>
      <c r="G4" s="23"/>
      <c r="H4" s="23"/>
      <c r="I4" s="23"/>
      <c r="J4" s="23"/>
      <c r="K4" s="23"/>
      <c r="L4" s="23"/>
      <c r="M4" s="23"/>
    </row>
    <row r="5" spans="1:13" x14ac:dyDescent="0.2">
      <c r="A5" s="27" t="s">
        <v>58</v>
      </c>
      <c r="B5" s="21" t="str">
        <f>'Report L1'!$C$8&amp;" - "&amp;'Report L1'!$C$9</f>
        <v>1/1/2020 - 12/31/2020</v>
      </c>
      <c r="C5" s="58" t="s">
        <v>42</v>
      </c>
      <c r="D5" s="58" t="s">
        <v>42</v>
      </c>
      <c r="E5" s="58" t="s">
        <v>42</v>
      </c>
      <c r="F5" s="58" t="s">
        <v>42</v>
      </c>
      <c r="G5" s="58" t="s">
        <v>42</v>
      </c>
      <c r="H5" s="58" t="s">
        <v>42</v>
      </c>
      <c r="I5" s="58" t="s">
        <v>42</v>
      </c>
      <c r="J5" s="58" t="s">
        <v>42</v>
      </c>
      <c r="K5" s="58" t="s">
        <v>42</v>
      </c>
      <c r="L5" s="58" t="s">
        <v>42</v>
      </c>
      <c r="M5" s="58" t="s">
        <v>42</v>
      </c>
    </row>
    <row r="6" spans="1:13" x14ac:dyDescent="0.2">
      <c r="B6" s="21"/>
      <c r="C6" s="81" t="s">
        <v>158</v>
      </c>
      <c r="D6" s="81" t="s">
        <v>159</v>
      </c>
      <c r="E6" s="81" t="s">
        <v>161</v>
      </c>
      <c r="F6" s="81" t="s">
        <v>167</v>
      </c>
      <c r="G6" s="81" t="s">
        <v>168</v>
      </c>
      <c r="H6" s="81" t="s">
        <v>169</v>
      </c>
      <c r="I6" s="81" t="s">
        <v>170</v>
      </c>
      <c r="J6" s="81" t="s">
        <v>171</v>
      </c>
      <c r="K6" s="81" t="s">
        <v>172</v>
      </c>
      <c r="L6" s="81" t="s">
        <v>173</v>
      </c>
      <c r="M6" s="81" t="s">
        <v>163</v>
      </c>
    </row>
    <row r="7" spans="1:13" x14ac:dyDescent="0.2">
      <c r="B7" s="21"/>
      <c r="C7" s="76" t="s">
        <v>162</v>
      </c>
      <c r="D7" s="76" t="s">
        <v>162</v>
      </c>
      <c r="E7" s="76" t="s">
        <v>162</v>
      </c>
      <c r="F7" s="76" t="s">
        <v>162</v>
      </c>
      <c r="G7" s="76" t="s">
        <v>162</v>
      </c>
      <c r="H7" s="76" t="s">
        <v>162</v>
      </c>
      <c r="I7" s="76" t="s">
        <v>162</v>
      </c>
      <c r="J7" s="76" t="s">
        <v>162</v>
      </c>
      <c r="K7" s="76" t="s">
        <v>162</v>
      </c>
      <c r="L7" s="76" t="s">
        <v>162</v>
      </c>
      <c r="M7" s="76" t="s">
        <v>162</v>
      </c>
    </row>
    <row r="8" spans="1:13" x14ac:dyDescent="0.2">
      <c r="A8" s="67"/>
      <c r="B8" s="67"/>
      <c r="C8" s="59" t="str">
        <f>"Annual "&amp;'Report L1'!$C$7</f>
        <v>Annual 2020</v>
      </c>
      <c r="D8" s="59" t="str">
        <f>"Annual "&amp;'Report L1'!$C$7</f>
        <v>Annual 2020</v>
      </c>
      <c r="E8" s="59" t="str">
        <f>"Annual "&amp;'Report L1'!$C$7</f>
        <v>Annual 2020</v>
      </c>
      <c r="F8" s="59" t="str">
        <f>"Annual "&amp;'Report L1'!$C$7</f>
        <v>Annual 2020</v>
      </c>
      <c r="G8" s="59" t="str">
        <f>"Annual "&amp;'Report L1'!$C$7</f>
        <v>Annual 2020</v>
      </c>
      <c r="H8" s="59" t="str">
        <f>"Annual "&amp;'Report L1'!$C$7</f>
        <v>Annual 2020</v>
      </c>
      <c r="I8" s="59" t="str">
        <f>"Annual "&amp;'Report L1'!$C$7</f>
        <v>Annual 2020</v>
      </c>
      <c r="J8" s="59" t="str">
        <f>"Annual "&amp;'Report L1'!$C$7</f>
        <v>Annual 2020</v>
      </c>
      <c r="K8" s="59" t="str">
        <f>"Annual "&amp;'Report L1'!$C$7</f>
        <v>Annual 2020</v>
      </c>
      <c r="L8" s="59" t="str">
        <f>"Annual "&amp;'Report L1'!$C$7</f>
        <v>Annual 2020</v>
      </c>
      <c r="M8" s="59" t="str">
        <f>"Annual "&amp;'Report L1'!$C$7</f>
        <v>Annual 2020</v>
      </c>
    </row>
    <row r="9" spans="1:13" ht="25.5" x14ac:dyDescent="0.2">
      <c r="A9" s="139"/>
      <c r="B9" s="68" t="s">
        <v>8</v>
      </c>
      <c r="C9" s="80">
        <v>0</v>
      </c>
      <c r="D9" s="80">
        <v>0</v>
      </c>
      <c r="E9" s="80">
        <v>0</v>
      </c>
      <c r="F9" s="80">
        <v>0</v>
      </c>
      <c r="G9" s="80">
        <v>0</v>
      </c>
      <c r="H9" s="80">
        <v>0</v>
      </c>
      <c r="I9" s="80">
        <v>0</v>
      </c>
      <c r="J9" s="80">
        <v>0</v>
      </c>
      <c r="K9" s="80">
        <v>0</v>
      </c>
      <c r="L9" s="80">
        <v>0</v>
      </c>
      <c r="M9" s="69">
        <f t="shared" ref="M9:M21" si="0">SUM(C9:L9)</f>
        <v>0</v>
      </c>
    </row>
    <row r="10" spans="1:13" x14ac:dyDescent="0.2">
      <c r="A10" s="140"/>
      <c r="B10" s="68" t="s">
        <v>142</v>
      </c>
      <c r="C10" s="81">
        <v>0</v>
      </c>
      <c r="D10" s="81">
        <v>0</v>
      </c>
      <c r="E10" s="81">
        <v>0</v>
      </c>
      <c r="F10" s="81">
        <v>0</v>
      </c>
      <c r="G10" s="81">
        <v>0</v>
      </c>
      <c r="H10" s="81">
        <v>0</v>
      </c>
      <c r="I10" s="81">
        <v>0</v>
      </c>
      <c r="J10" s="81">
        <v>0</v>
      </c>
      <c r="K10" s="81">
        <v>0</v>
      </c>
      <c r="L10" s="81">
        <v>0</v>
      </c>
      <c r="M10" s="100">
        <f t="shared" si="0"/>
        <v>0</v>
      </c>
    </row>
    <row r="11" spans="1:13" x14ac:dyDescent="0.2">
      <c r="A11" s="140"/>
      <c r="B11" s="68" t="s">
        <v>203</v>
      </c>
      <c r="C11" s="81">
        <v>0</v>
      </c>
      <c r="D11" s="81">
        <v>0</v>
      </c>
      <c r="E11" s="81">
        <v>0</v>
      </c>
      <c r="F11" s="81">
        <v>0</v>
      </c>
      <c r="G11" s="81">
        <v>0</v>
      </c>
      <c r="H11" s="81">
        <v>0</v>
      </c>
      <c r="I11" s="81">
        <v>0</v>
      </c>
      <c r="J11" s="81">
        <v>0</v>
      </c>
      <c r="K11" s="81">
        <v>0</v>
      </c>
      <c r="L11" s="81">
        <v>0</v>
      </c>
      <c r="M11" s="100">
        <f t="shared" si="0"/>
        <v>0</v>
      </c>
    </row>
    <row r="12" spans="1:13" ht="12.75" customHeight="1" x14ac:dyDescent="0.2">
      <c r="A12" s="140"/>
      <c r="B12" s="68" t="s">
        <v>204</v>
      </c>
      <c r="C12" s="81">
        <v>0</v>
      </c>
      <c r="D12" s="81">
        <v>0</v>
      </c>
      <c r="E12" s="81">
        <v>0</v>
      </c>
      <c r="F12" s="81">
        <v>0</v>
      </c>
      <c r="G12" s="81">
        <v>0</v>
      </c>
      <c r="H12" s="81">
        <v>0</v>
      </c>
      <c r="I12" s="81">
        <v>0</v>
      </c>
      <c r="J12" s="81">
        <v>0</v>
      </c>
      <c r="K12" s="81">
        <v>0</v>
      </c>
      <c r="L12" s="81">
        <v>0</v>
      </c>
      <c r="M12" s="100">
        <f t="shared" si="0"/>
        <v>0</v>
      </c>
    </row>
    <row r="13" spans="1:13" x14ac:dyDescent="0.2">
      <c r="A13" s="141" t="s">
        <v>1</v>
      </c>
      <c r="B13" s="142" t="s">
        <v>205</v>
      </c>
      <c r="C13" s="143">
        <v>0</v>
      </c>
      <c r="D13" s="81">
        <v>0</v>
      </c>
      <c r="E13" s="81">
        <v>0</v>
      </c>
      <c r="F13" s="81">
        <v>0</v>
      </c>
      <c r="G13" s="81">
        <v>0</v>
      </c>
      <c r="H13" s="81">
        <v>0</v>
      </c>
      <c r="I13" s="81">
        <v>0</v>
      </c>
      <c r="J13" s="81">
        <v>0</v>
      </c>
      <c r="K13" s="81">
        <v>0</v>
      </c>
      <c r="L13" s="81">
        <v>0</v>
      </c>
      <c r="M13" s="100">
        <f t="shared" si="0"/>
        <v>0</v>
      </c>
    </row>
    <row r="14" spans="1:13" ht="13.5" thickBot="1" x14ac:dyDescent="0.25">
      <c r="A14" s="141"/>
      <c r="B14" s="144" t="s">
        <v>206</v>
      </c>
      <c r="C14" s="143">
        <v>0</v>
      </c>
      <c r="D14" s="81">
        <v>0</v>
      </c>
      <c r="E14" s="81">
        <v>0</v>
      </c>
      <c r="F14" s="81">
        <v>0</v>
      </c>
      <c r="G14" s="81">
        <v>0</v>
      </c>
      <c r="H14" s="81">
        <v>0</v>
      </c>
      <c r="I14" s="81">
        <v>0</v>
      </c>
      <c r="J14" s="81">
        <v>0</v>
      </c>
      <c r="K14" s="81">
        <v>0</v>
      </c>
      <c r="L14" s="81">
        <v>0</v>
      </c>
      <c r="M14" s="100">
        <f t="shared" si="0"/>
        <v>0</v>
      </c>
    </row>
    <row r="15" spans="1:13" ht="13.5" thickBot="1" x14ac:dyDescent="0.25">
      <c r="A15" s="145"/>
      <c r="B15" s="70" t="s">
        <v>9</v>
      </c>
      <c r="C15" s="71">
        <f>+C9-SUM(C10:C14)</f>
        <v>0</v>
      </c>
      <c r="D15" s="71">
        <f t="shared" ref="D15:L15" si="1">+D9-SUM(D10:D14)</f>
        <v>0</v>
      </c>
      <c r="E15" s="71">
        <f t="shared" si="1"/>
        <v>0</v>
      </c>
      <c r="F15" s="71">
        <f t="shared" si="1"/>
        <v>0</v>
      </c>
      <c r="G15" s="71">
        <f t="shared" si="1"/>
        <v>0</v>
      </c>
      <c r="H15" s="71">
        <f t="shared" si="1"/>
        <v>0</v>
      </c>
      <c r="I15" s="71">
        <f t="shared" si="1"/>
        <v>0</v>
      </c>
      <c r="J15" s="71">
        <f t="shared" si="1"/>
        <v>0</v>
      </c>
      <c r="K15" s="71">
        <f t="shared" si="1"/>
        <v>0</v>
      </c>
      <c r="L15" s="71">
        <f t="shared" si="1"/>
        <v>0</v>
      </c>
      <c r="M15" s="71">
        <f t="shared" si="0"/>
        <v>0</v>
      </c>
    </row>
    <row r="16" spans="1:13" x14ac:dyDescent="0.2">
      <c r="A16" s="146"/>
      <c r="B16" s="72" t="s">
        <v>62</v>
      </c>
      <c r="C16" s="81">
        <v>0</v>
      </c>
      <c r="D16" s="81">
        <v>0</v>
      </c>
      <c r="E16" s="81">
        <v>0</v>
      </c>
      <c r="F16" s="81">
        <v>0</v>
      </c>
      <c r="G16" s="81">
        <v>0</v>
      </c>
      <c r="H16" s="81">
        <v>0</v>
      </c>
      <c r="I16" s="81">
        <v>0</v>
      </c>
      <c r="J16" s="81">
        <v>0</v>
      </c>
      <c r="K16" s="81">
        <v>0</v>
      </c>
      <c r="L16" s="81">
        <v>0</v>
      </c>
      <c r="M16" s="100">
        <f t="shared" si="0"/>
        <v>0</v>
      </c>
    </row>
    <row r="17" spans="1:13" x14ac:dyDescent="0.2">
      <c r="A17" s="146"/>
      <c r="B17" s="99" t="s">
        <v>61</v>
      </c>
      <c r="C17" s="82">
        <v>0</v>
      </c>
      <c r="D17" s="82">
        <v>0</v>
      </c>
      <c r="E17" s="82">
        <v>0</v>
      </c>
      <c r="F17" s="82">
        <v>0</v>
      </c>
      <c r="G17" s="82">
        <v>0</v>
      </c>
      <c r="H17" s="82">
        <v>0</v>
      </c>
      <c r="I17" s="82">
        <v>0</v>
      </c>
      <c r="J17" s="82">
        <v>0</v>
      </c>
      <c r="K17" s="82">
        <v>0</v>
      </c>
      <c r="L17" s="82">
        <v>0</v>
      </c>
      <c r="M17" s="73">
        <f t="shared" si="0"/>
        <v>0</v>
      </c>
    </row>
    <row r="18" spans="1:13" ht="13.5" thickBot="1" x14ac:dyDescent="0.25">
      <c r="A18" s="147"/>
      <c r="B18" s="62" t="s">
        <v>53</v>
      </c>
      <c r="C18" s="82">
        <v>0</v>
      </c>
      <c r="D18" s="82">
        <v>0</v>
      </c>
      <c r="E18" s="82">
        <v>0</v>
      </c>
      <c r="F18" s="82">
        <v>0</v>
      </c>
      <c r="G18" s="82">
        <v>0</v>
      </c>
      <c r="H18" s="82">
        <v>0</v>
      </c>
      <c r="I18" s="82">
        <v>0</v>
      </c>
      <c r="J18" s="82">
        <v>0</v>
      </c>
      <c r="K18" s="82">
        <v>0</v>
      </c>
      <c r="L18" s="82">
        <v>0</v>
      </c>
      <c r="M18" s="73">
        <f t="shared" si="0"/>
        <v>0</v>
      </c>
    </row>
    <row r="19" spans="1:13" ht="13.5" thickBot="1" x14ac:dyDescent="0.25">
      <c r="A19" s="159" t="s">
        <v>10</v>
      </c>
      <c r="B19" s="160"/>
      <c r="C19" s="74">
        <f>SUM(C15:C18)</f>
        <v>0</v>
      </c>
      <c r="D19" s="75">
        <f t="shared" ref="D19:E19" si="2">SUM(D15:D18)</f>
        <v>0</v>
      </c>
      <c r="E19" s="75">
        <f t="shared" si="2"/>
        <v>0</v>
      </c>
      <c r="F19" s="75">
        <f t="shared" ref="F19:L19" si="3">SUM(F15:F18)</f>
        <v>0</v>
      </c>
      <c r="G19" s="75">
        <f t="shared" si="3"/>
        <v>0</v>
      </c>
      <c r="H19" s="75">
        <f t="shared" si="3"/>
        <v>0</v>
      </c>
      <c r="I19" s="75">
        <f t="shared" si="3"/>
        <v>0</v>
      </c>
      <c r="J19" s="75">
        <f t="shared" si="3"/>
        <v>0</v>
      </c>
      <c r="K19" s="75">
        <f t="shared" si="3"/>
        <v>0</v>
      </c>
      <c r="L19" s="75">
        <f t="shared" si="3"/>
        <v>0</v>
      </c>
      <c r="M19" s="75">
        <f t="shared" si="0"/>
        <v>0</v>
      </c>
    </row>
    <row r="20" spans="1:13" x14ac:dyDescent="0.2">
      <c r="A20" s="148"/>
      <c r="B20" s="99" t="s">
        <v>80</v>
      </c>
      <c r="C20" s="83">
        <v>0</v>
      </c>
      <c r="D20" s="83">
        <v>0</v>
      </c>
      <c r="E20" s="83">
        <v>0</v>
      </c>
      <c r="F20" s="83">
        <v>0</v>
      </c>
      <c r="G20" s="83">
        <v>0</v>
      </c>
      <c r="H20" s="83">
        <v>0</v>
      </c>
      <c r="I20" s="83">
        <v>0</v>
      </c>
      <c r="J20" s="83">
        <v>0</v>
      </c>
      <c r="K20" s="83">
        <v>0</v>
      </c>
      <c r="L20" s="83">
        <v>0</v>
      </c>
      <c r="M20" s="76">
        <f t="shared" si="0"/>
        <v>0</v>
      </c>
    </row>
    <row r="21" spans="1:13" x14ac:dyDescent="0.2">
      <c r="A21" s="149"/>
      <c r="B21" s="99" t="s">
        <v>2</v>
      </c>
      <c r="C21" s="83">
        <v>0</v>
      </c>
      <c r="D21" s="83">
        <v>0</v>
      </c>
      <c r="E21" s="83">
        <v>0</v>
      </c>
      <c r="F21" s="83">
        <v>0</v>
      </c>
      <c r="G21" s="83">
        <v>0</v>
      </c>
      <c r="H21" s="83">
        <v>0</v>
      </c>
      <c r="I21" s="83">
        <v>0</v>
      </c>
      <c r="J21" s="83">
        <v>0</v>
      </c>
      <c r="K21" s="83">
        <v>0</v>
      </c>
      <c r="L21" s="83">
        <v>0</v>
      </c>
      <c r="M21" s="100">
        <f t="shared" si="0"/>
        <v>0</v>
      </c>
    </row>
    <row r="22" spans="1:13" x14ac:dyDescent="0.2">
      <c r="A22" s="149"/>
      <c r="B22" s="99" t="s">
        <v>3</v>
      </c>
      <c r="C22" s="83">
        <v>0</v>
      </c>
      <c r="D22" s="83">
        <v>0</v>
      </c>
      <c r="E22" s="83">
        <v>0</v>
      </c>
      <c r="F22" s="83">
        <v>0</v>
      </c>
      <c r="G22" s="83">
        <v>0</v>
      </c>
      <c r="H22" s="83">
        <v>0</v>
      </c>
      <c r="I22" s="83">
        <v>0</v>
      </c>
      <c r="J22" s="83">
        <v>0</v>
      </c>
      <c r="K22" s="83">
        <v>0</v>
      </c>
      <c r="L22" s="83">
        <v>0</v>
      </c>
      <c r="M22" s="100">
        <f t="shared" ref="M22:M45" si="4">SUM(C22:L22)</f>
        <v>0</v>
      </c>
    </row>
    <row r="23" spans="1:13" x14ac:dyDescent="0.2">
      <c r="A23" s="150" t="s">
        <v>37</v>
      </c>
      <c r="B23" s="99" t="s">
        <v>4</v>
      </c>
      <c r="C23" s="83">
        <v>0</v>
      </c>
      <c r="D23" s="83">
        <v>0</v>
      </c>
      <c r="E23" s="83">
        <v>0</v>
      </c>
      <c r="F23" s="83">
        <v>0</v>
      </c>
      <c r="G23" s="83">
        <v>0</v>
      </c>
      <c r="H23" s="83">
        <v>0</v>
      </c>
      <c r="I23" s="83">
        <v>0</v>
      </c>
      <c r="J23" s="83">
        <v>0</v>
      </c>
      <c r="K23" s="83">
        <v>0</v>
      </c>
      <c r="L23" s="83">
        <v>0</v>
      </c>
      <c r="M23" s="100">
        <f t="shared" si="4"/>
        <v>0</v>
      </c>
    </row>
    <row r="24" spans="1:13" x14ac:dyDescent="0.2">
      <c r="A24" s="150" t="s">
        <v>36</v>
      </c>
      <c r="B24" s="99" t="s">
        <v>81</v>
      </c>
      <c r="C24" s="83">
        <v>0</v>
      </c>
      <c r="D24" s="83">
        <v>0</v>
      </c>
      <c r="E24" s="83">
        <v>0</v>
      </c>
      <c r="F24" s="83">
        <v>0</v>
      </c>
      <c r="G24" s="83">
        <v>0</v>
      </c>
      <c r="H24" s="83">
        <v>0</v>
      </c>
      <c r="I24" s="83">
        <v>0</v>
      </c>
      <c r="J24" s="83">
        <v>0</v>
      </c>
      <c r="K24" s="83">
        <v>0</v>
      </c>
      <c r="L24" s="83">
        <v>0</v>
      </c>
      <c r="M24" s="100">
        <f t="shared" si="4"/>
        <v>0</v>
      </c>
    </row>
    <row r="25" spans="1:13" x14ac:dyDescent="0.2">
      <c r="A25" s="150" t="s">
        <v>7</v>
      </c>
      <c r="B25" s="99" t="s">
        <v>82</v>
      </c>
      <c r="C25" s="83">
        <v>0</v>
      </c>
      <c r="D25" s="83">
        <v>0</v>
      </c>
      <c r="E25" s="83">
        <v>0</v>
      </c>
      <c r="F25" s="83">
        <v>0</v>
      </c>
      <c r="G25" s="83">
        <v>0</v>
      </c>
      <c r="H25" s="83">
        <v>0</v>
      </c>
      <c r="I25" s="83">
        <v>0</v>
      </c>
      <c r="J25" s="83">
        <v>0</v>
      </c>
      <c r="K25" s="83">
        <v>0</v>
      </c>
      <c r="L25" s="83">
        <v>0</v>
      </c>
      <c r="M25" s="100">
        <f t="shared" si="4"/>
        <v>0</v>
      </c>
    </row>
    <row r="26" spans="1:13" x14ac:dyDescent="0.2">
      <c r="A26" s="149"/>
      <c r="B26" s="99" t="s">
        <v>83</v>
      </c>
      <c r="C26" s="83">
        <v>0</v>
      </c>
      <c r="D26" s="83">
        <v>0</v>
      </c>
      <c r="E26" s="83">
        <v>0</v>
      </c>
      <c r="F26" s="83">
        <v>0</v>
      </c>
      <c r="G26" s="83">
        <v>0</v>
      </c>
      <c r="H26" s="83">
        <v>0</v>
      </c>
      <c r="I26" s="83">
        <v>0</v>
      </c>
      <c r="J26" s="83">
        <v>0</v>
      </c>
      <c r="K26" s="83">
        <v>0</v>
      </c>
      <c r="L26" s="83">
        <v>0</v>
      </c>
      <c r="M26" s="100">
        <f t="shared" si="4"/>
        <v>0</v>
      </c>
    </row>
    <row r="27" spans="1:13" x14ac:dyDescent="0.2">
      <c r="A27" s="149"/>
      <c r="B27" s="99" t="s">
        <v>2</v>
      </c>
      <c r="C27" s="83">
        <v>0</v>
      </c>
      <c r="D27" s="83">
        <v>0</v>
      </c>
      <c r="E27" s="83">
        <v>0</v>
      </c>
      <c r="F27" s="83">
        <v>0</v>
      </c>
      <c r="G27" s="83">
        <v>0</v>
      </c>
      <c r="H27" s="83">
        <v>0</v>
      </c>
      <c r="I27" s="83">
        <v>0</v>
      </c>
      <c r="J27" s="83">
        <v>0</v>
      </c>
      <c r="K27" s="83">
        <v>0</v>
      </c>
      <c r="L27" s="83">
        <v>0</v>
      </c>
      <c r="M27" s="100">
        <f t="shared" si="4"/>
        <v>0</v>
      </c>
    </row>
    <row r="28" spans="1:13" x14ac:dyDescent="0.2">
      <c r="A28" s="149"/>
      <c r="B28" s="99" t="s">
        <v>89</v>
      </c>
      <c r="C28" s="83">
        <v>0</v>
      </c>
      <c r="D28" s="83">
        <v>0</v>
      </c>
      <c r="E28" s="83">
        <v>0</v>
      </c>
      <c r="F28" s="83">
        <v>0</v>
      </c>
      <c r="G28" s="83">
        <v>0</v>
      </c>
      <c r="H28" s="83">
        <v>0</v>
      </c>
      <c r="I28" s="83">
        <v>0</v>
      </c>
      <c r="J28" s="83">
        <v>0</v>
      </c>
      <c r="K28" s="83">
        <v>0</v>
      </c>
      <c r="L28" s="83">
        <v>0</v>
      </c>
      <c r="M28" s="100">
        <f t="shared" si="4"/>
        <v>0</v>
      </c>
    </row>
    <row r="29" spans="1:13" x14ac:dyDescent="0.2">
      <c r="A29" s="149"/>
      <c r="B29" s="99" t="s">
        <v>88</v>
      </c>
      <c r="C29" s="83">
        <v>0</v>
      </c>
      <c r="D29" s="83">
        <v>0</v>
      </c>
      <c r="E29" s="83">
        <v>0</v>
      </c>
      <c r="F29" s="83">
        <v>0</v>
      </c>
      <c r="G29" s="83">
        <v>0</v>
      </c>
      <c r="H29" s="83">
        <v>0</v>
      </c>
      <c r="I29" s="83">
        <v>0</v>
      </c>
      <c r="J29" s="83">
        <v>0</v>
      </c>
      <c r="K29" s="83">
        <v>0</v>
      </c>
      <c r="L29" s="83">
        <v>0</v>
      </c>
      <c r="M29" s="100">
        <f t="shared" si="4"/>
        <v>0</v>
      </c>
    </row>
    <row r="30" spans="1:13" x14ac:dyDescent="0.2">
      <c r="A30" s="149"/>
      <c r="B30" s="99" t="s">
        <v>84</v>
      </c>
      <c r="C30" s="83">
        <v>0</v>
      </c>
      <c r="D30" s="83">
        <v>0</v>
      </c>
      <c r="E30" s="83">
        <v>0</v>
      </c>
      <c r="F30" s="83">
        <v>0</v>
      </c>
      <c r="G30" s="83">
        <v>0</v>
      </c>
      <c r="H30" s="83">
        <v>0</v>
      </c>
      <c r="I30" s="83">
        <v>0</v>
      </c>
      <c r="J30" s="83">
        <v>0</v>
      </c>
      <c r="K30" s="83">
        <v>0</v>
      </c>
      <c r="L30" s="83">
        <v>0</v>
      </c>
      <c r="M30" s="100">
        <f t="shared" si="4"/>
        <v>0</v>
      </c>
    </row>
    <row r="31" spans="1:13" x14ac:dyDescent="0.2">
      <c r="A31" s="149"/>
      <c r="B31" s="99" t="s">
        <v>85</v>
      </c>
      <c r="C31" s="83">
        <v>0</v>
      </c>
      <c r="D31" s="83">
        <v>0</v>
      </c>
      <c r="E31" s="83">
        <v>0</v>
      </c>
      <c r="F31" s="83">
        <v>0</v>
      </c>
      <c r="G31" s="83">
        <v>0</v>
      </c>
      <c r="H31" s="83">
        <v>0</v>
      </c>
      <c r="I31" s="83">
        <v>0</v>
      </c>
      <c r="J31" s="83">
        <v>0</v>
      </c>
      <c r="K31" s="83">
        <v>0</v>
      </c>
      <c r="L31" s="83">
        <v>0</v>
      </c>
      <c r="M31" s="100">
        <f t="shared" si="4"/>
        <v>0</v>
      </c>
    </row>
    <row r="32" spans="1:13" x14ac:dyDescent="0.2">
      <c r="A32" s="149"/>
      <c r="B32" s="99" t="s">
        <v>63</v>
      </c>
      <c r="C32" s="83">
        <v>0</v>
      </c>
      <c r="D32" s="83">
        <v>0</v>
      </c>
      <c r="E32" s="83">
        <v>0</v>
      </c>
      <c r="F32" s="83">
        <v>0</v>
      </c>
      <c r="G32" s="83">
        <v>0</v>
      </c>
      <c r="H32" s="83">
        <v>0</v>
      </c>
      <c r="I32" s="83">
        <v>0</v>
      </c>
      <c r="J32" s="83">
        <v>0</v>
      </c>
      <c r="K32" s="83">
        <v>0</v>
      </c>
      <c r="L32" s="83">
        <v>0</v>
      </c>
      <c r="M32" s="100">
        <f t="shared" si="4"/>
        <v>0</v>
      </c>
    </row>
    <row r="33" spans="1:13" x14ac:dyDescent="0.2">
      <c r="A33" s="149"/>
      <c r="B33" s="99" t="s">
        <v>90</v>
      </c>
      <c r="C33" s="83">
        <v>0</v>
      </c>
      <c r="D33" s="83">
        <v>0</v>
      </c>
      <c r="E33" s="83">
        <v>0</v>
      </c>
      <c r="F33" s="83">
        <v>0</v>
      </c>
      <c r="G33" s="83">
        <v>0</v>
      </c>
      <c r="H33" s="83">
        <v>0</v>
      </c>
      <c r="I33" s="83">
        <v>0</v>
      </c>
      <c r="J33" s="83">
        <v>0</v>
      </c>
      <c r="K33" s="83">
        <v>0</v>
      </c>
      <c r="L33" s="83">
        <v>0</v>
      </c>
      <c r="M33" s="100">
        <f t="shared" si="4"/>
        <v>0</v>
      </c>
    </row>
    <row r="34" spans="1:13" x14ac:dyDescent="0.2">
      <c r="A34" s="149"/>
      <c r="B34" s="99" t="s">
        <v>91</v>
      </c>
      <c r="C34" s="83">
        <v>0</v>
      </c>
      <c r="D34" s="83">
        <v>0</v>
      </c>
      <c r="E34" s="83">
        <v>0</v>
      </c>
      <c r="F34" s="83">
        <v>0</v>
      </c>
      <c r="G34" s="83">
        <v>0</v>
      </c>
      <c r="H34" s="83">
        <v>0</v>
      </c>
      <c r="I34" s="83">
        <v>0</v>
      </c>
      <c r="J34" s="83">
        <v>0</v>
      </c>
      <c r="K34" s="83">
        <v>0</v>
      </c>
      <c r="L34" s="83">
        <v>0</v>
      </c>
      <c r="M34" s="100">
        <f t="shared" si="4"/>
        <v>0</v>
      </c>
    </row>
    <row r="35" spans="1:13" x14ac:dyDescent="0.2">
      <c r="A35" s="149"/>
      <c r="B35" s="99" t="s">
        <v>66</v>
      </c>
      <c r="C35" s="83">
        <v>0</v>
      </c>
      <c r="D35" s="83">
        <v>0</v>
      </c>
      <c r="E35" s="83">
        <v>0</v>
      </c>
      <c r="F35" s="83">
        <v>0</v>
      </c>
      <c r="G35" s="83">
        <v>0</v>
      </c>
      <c r="H35" s="83">
        <v>0</v>
      </c>
      <c r="I35" s="83">
        <v>0</v>
      </c>
      <c r="J35" s="83">
        <v>0</v>
      </c>
      <c r="K35" s="83">
        <v>0</v>
      </c>
      <c r="L35" s="83">
        <v>0</v>
      </c>
      <c r="M35" s="100">
        <f t="shared" si="4"/>
        <v>0</v>
      </c>
    </row>
    <row r="36" spans="1:13" ht="13.5" thickBot="1" x14ac:dyDescent="0.25">
      <c r="A36" s="151"/>
      <c r="B36" s="62" t="s">
        <v>223</v>
      </c>
      <c r="C36" s="83">
        <v>0</v>
      </c>
      <c r="D36" s="83">
        <v>0</v>
      </c>
      <c r="E36" s="83">
        <v>0</v>
      </c>
      <c r="F36" s="83">
        <v>0</v>
      </c>
      <c r="G36" s="83">
        <v>0</v>
      </c>
      <c r="H36" s="83">
        <v>0</v>
      </c>
      <c r="I36" s="83">
        <v>0</v>
      </c>
      <c r="J36" s="83">
        <v>0</v>
      </c>
      <c r="K36" s="83">
        <v>0</v>
      </c>
      <c r="L36" s="83">
        <v>0</v>
      </c>
      <c r="M36" s="100">
        <f t="shared" si="4"/>
        <v>0</v>
      </c>
    </row>
    <row r="37" spans="1:13" ht="13.5" thickBot="1" x14ac:dyDescent="0.25">
      <c r="A37" s="161" t="s">
        <v>224</v>
      </c>
      <c r="B37" s="162"/>
      <c r="C37" s="75">
        <f t="shared" ref="C37:L37" si="5">SUM(C20:C36)</f>
        <v>0</v>
      </c>
      <c r="D37" s="75">
        <f t="shared" si="5"/>
        <v>0</v>
      </c>
      <c r="E37" s="75">
        <f t="shared" si="5"/>
        <v>0</v>
      </c>
      <c r="F37" s="75">
        <f t="shared" si="5"/>
        <v>0</v>
      </c>
      <c r="G37" s="75">
        <f t="shared" si="5"/>
        <v>0</v>
      </c>
      <c r="H37" s="75">
        <f t="shared" si="5"/>
        <v>0</v>
      </c>
      <c r="I37" s="75">
        <f t="shared" si="5"/>
        <v>0</v>
      </c>
      <c r="J37" s="75">
        <f t="shared" si="5"/>
        <v>0</v>
      </c>
      <c r="K37" s="75">
        <f t="shared" si="5"/>
        <v>0</v>
      </c>
      <c r="L37" s="75">
        <f t="shared" si="5"/>
        <v>0</v>
      </c>
      <c r="M37" s="75">
        <f>SUM(C37:L37)</f>
        <v>0</v>
      </c>
    </row>
    <row r="38" spans="1:13" ht="12.75" customHeight="1" x14ac:dyDescent="0.2">
      <c r="A38" s="163" t="s">
        <v>131</v>
      </c>
      <c r="B38" s="61" t="s">
        <v>225</v>
      </c>
      <c r="C38" s="83">
        <v>0</v>
      </c>
      <c r="D38" s="83">
        <v>0</v>
      </c>
      <c r="E38" s="83">
        <v>0</v>
      </c>
      <c r="F38" s="83">
        <v>0</v>
      </c>
      <c r="G38" s="83">
        <v>0</v>
      </c>
      <c r="H38" s="83">
        <v>0</v>
      </c>
      <c r="I38" s="83">
        <v>0</v>
      </c>
      <c r="J38" s="83">
        <v>0</v>
      </c>
      <c r="K38" s="83">
        <v>0</v>
      </c>
      <c r="L38" s="83">
        <v>0</v>
      </c>
      <c r="M38" s="100">
        <f t="shared" si="4"/>
        <v>0</v>
      </c>
    </row>
    <row r="39" spans="1:13" x14ac:dyDescent="0.2">
      <c r="A39" s="164"/>
      <c r="B39" s="61" t="s">
        <v>195</v>
      </c>
      <c r="C39" s="83">
        <v>0</v>
      </c>
      <c r="D39" s="83">
        <v>0</v>
      </c>
      <c r="E39" s="83">
        <v>0</v>
      </c>
      <c r="F39" s="83">
        <v>0</v>
      </c>
      <c r="G39" s="83">
        <v>0</v>
      </c>
      <c r="H39" s="83">
        <v>0</v>
      </c>
      <c r="I39" s="83">
        <v>0</v>
      </c>
      <c r="J39" s="83">
        <v>0</v>
      </c>
      <c r="K39" s="83">
        <v>0</v>
      </c>
      <c r="L39" s="83">
        <v>0</v>
      </c>
      <c r="M39" s="100">
        <f t="shared" si="4"/>
        <v>0</v>
      </c>
    </row>
    <row r="40" spans="1:13" x14ac:dyDescent="0.2">
      <c r="A40" s="164"/>
      <c r="B40" s="99" t="s">
        <v>132</v>
      </c>
      <c r="C40" s="83">
        <v>0</v>
      </c>
      <c r="D40" s="83">
        <v>0</v>
      </c>
      <c r="E40" s="83">
        <v>0</v>
      </c>
      <c r="F40" s="83">
        <v>0</v>
      </c>
      <c r="G40" s="83">
        <v>0</v>
      </c>
      <c r="H40" s="83">
        <v>0</v>
      </c>
      <c r="I40" s="83">
        <v>0</v>
      </c>
      <c r="J40" s="83">
        <v>0</v>
      </c>
      <c r="K40" s="83">
        <v>0</v>
      </c>
      <c r="L40" s="83">
        <v>0</v>
      </c>
      <c r="M40" s="100">
        <f t="shared" si="4"/>
        <v>0</v>
      </c>
    </row>
    <row r="41" spans="1:13" x14ac:dyDescent="0.2">
      <c r="A41" s="164"/>
      <c r="B41" s="99" t="s">
        <v>144</v>
      </c>
      <c r="C41" s="83">
        <v>0</v>
      </c>
      <c r="D41" s="83">
        <v>0</v>
      </c>
      <c r="E41" s="83">
        <v>0</v>
      </c>
      <c r="F41" s="83">
        <v>0</v>
      </c>
      <c r="G41" s="83">
        <v>0</v>
      </c>
      <c r="H41" s="83">
        <v>0</v>
      </c>
      <c r="I41" s="83">
        <v>0</v>
      </c>
      <c r="J41" s="83">
        <v>0</v>
      </c>
      <c r="K41" s="83">
        <v>0</v>
      </c>
      <c r="L41" s="83">
        <v>0</v>
      </c>
      <c r="M41" s="100">
        <f t="shared" si="4"/>
        <v>0</v>
      </c>
    </row>
    <row r="42" spans="1:13" x14ac:dyDescent="0.2">
      <c r="A42" s="164"/>
      <c r="B42" s="99" t="s">
        <v>150</v>
      </c>
      <c r="C42" s="83">
        <v>0</v>
      </c>
      <c r="D42" s="83">
        <v>0</v>
      </c>
      <c r="E42" s="83">
        <v>0</v>
      </c>
      <c r="F42" s="83">
        <v>0</v>
      </c>
      <c r="G42" s="83">
        <v>0</v>
      </c>
      <c r="H42" s="83">
        <v>0</v>
      </c>
      <c r="I42" s="83">
        <v>0</v>
      </c>
      <c r="J42" s="83">
        <v>0</v>
      </c>
      <c r="K42" s="83">
        <v>0</v>
      </c>
      <c r="L42" s="83">
        <v>0</v>
      </c>
      <c r="M42" s="100">
        <f t="shared" si="4"/>
        <v>0</v>
      </c>
    </row>
    <row r="43" spans="1:13" x14ac:dyDescent="0.2">
      <c r="A43" s="164"/>
      <c r="B43" s="99" t="s">
        <v>151</v>
      </c>
      <c r="C43" s="81">
        <v>0</v>
      </c>
      <c r="D43" s="81">
        <v>0</v>
      </c>
      <c r="E43" s="81">
        <v>0</v>
      </c>
      <c r="F43" s="81">
        <v>0</v>
      </c>
      <c r="G43" s="81">
        <v>0</v>
      </c>
      <c r="H43" s="81">
        <v>0</v>
      </c>
      <c r="I43" s="81">
        <v>0</v>
      </c>
      <c r="J43" s="81">
        <v>0</v>
      </c>
      <c r="K43" s="81">
        <v>0</v>
      </c>
      <c r="L43" s="81">
        <v>0</v>
      </c>
      <c r="M43" s="100">
        <f t="shared" si="4"/>
        <v>0</v>
      </c>
    </row>
    <row r="44" spans="1:13" x14ac:dyDescent="0.2">
      <c r="A44" s="164"/>
      <c r="B44" s="99" t="s">
        <v>152</v>
      </c>
      <c r="C44" s="81">
        <v>0</v>
      </c>
      <c r="D44" s="81">
        <v>0</v>
      </c>
      <c r="E44" s="81">
        <v>0</v>
      </c>
      <c r="F44" s="81">
        <v>0</v>
      </c>
      <c r="G44" s="81">
        <v>0</v>
      </c>
      <c r="H44" s="81">
        <v>0</v>
      </c>
      <c r="I44" s="81">
        <v>0</v>
      </c>
      <c r="J44" s="81">
        <v>0</v>
      </c>
      <c r="K44" s="81">
        <v>0</v>
      </c>
      <c r="L44" s="81">
        <v>0</v>
      </c>
      <c r="M44" s="100">
        <f t="shared" si="4"/>
        <v>0</v>
      </c>
    </row>
    <row r="45" spans="1:13" ht="13.5" thickBot="1" x14ac:dyDescent="0.25">
      <c r="A45" s="165"/>
      <c r="B45" s="152" t="s">
        <v>197</v>
      </c>
      <c r="C45" s="153">
        <v>0</v>
      </c>
      <c r="D45" s="153">
        <v>0</v>
      </c>
      <c r="E45" s="153">
        <v>0</v>
      </c>
      <c r="F45" s="153">
        <v>0</v>
      </c>
      <c r="G45" s="153">
        <v>0</v>
      </c>
      <c r="H45" s="153">
        <v>0</v>
      </c>
      <c r="I45" s="153">
        <v>0</v>
      </c>
      <c r="J45" s="153">
        <v>0</v>
      </c>
      <c r="K45" s="153">
        <v>0</v>
      </c>
      <c r="L45" s="153">
        <v>0</v>
      </c>
      <c r="M45" s="100">
        <f t="shared" si="4"/>
        <v>0</v>
      </c>
    </row>
    <row r="46" spans="1:13" ht="13.5" thickBot="1" x14ac:dyDescent="0.25">
      <c r="A46" s="161" t="s">
        <v>207</v>
      </c>
      <c r="B46" s="162"/>
      <c r="C46" s="75">
        <f>SUM(C38:C45)</f>
        <v>0</v>
      </c>
      <c r="D46" s="75">
        <f>SUM(D38:D45)</f>
        <v>0</v>
      </c>
      <c r="E46" s="75">
        <f>SUM(E38:E45)</f>
        <v>0</v>
      </c>
      <c r="F46" s="75">
        <f t="shared" ref="F46:L46" si="6">SUM(F38:F45)</f>
        <v>0</v>
      </c>
      <c r="G46" s="75">
        <f t="shared" si="6"/>
        <v>0</v>
      </c>
      <c r="H46" s="75">
        <f t="shared" si="6"/>
        <v>0</v>
      </c>
      <c r="I46" s="75">
        <f t="shared" si="6"/>
        <v>0</v>
      </c>
      <c r="J46" s="75">
        <f t="shared" si="6"/>
        <v>0</v>
      </c>
      <c r="K46" s="75">
        <f t="shared" si="6"/>
        <v>0</v>
      </c>
      <c r="L46" s="75">
        <f t="shared" si="6"/>
        <v>0</v>
      </c>
      <c r="M46" s="75">
        <f>SUM(C46:L46)</f>
        <v>0</v>
      </c>
    </row>
    <row r="47" spans="1:13" ht="13.5" thickBot="1" x14ac:dyDescent="0.25">
      <c r="A47" s="159" t="s">
        <v>208</v>
      </c>
      <c r="B47" s="160"/>
      <c r="C47" s="75">
        <f>+C37+C46</f>
        <v>0</v>
      </c>
      <c r="D47" s="75">
        <f t="shared" ref="D47:E47" si="7">+D37+D46</f>
        <v>0</v>
      </c>
      <c r="E47" s="75">
        <f t="shared" si="7"/>
        <v>0</v>
      </c>
      <c r="F47" s="75">
        <f t="shared" ref="F47:L47" si="8">+F37+F46</f>
        <v>0</v>
      </c>
      <c r="G47" s="75">
        <f t="shared" si="8"/>
        <v>0</v>
      </c>
      <c r="H47" s="75">
        <f t="shared" si="8"/>
        <v>0</v>
      </c>
      <c r="I47" s="75">
        <f t="shared" si="8"/>
        <v>0</v>
      </c>
      <c r="J47" s="75">
        <f t="shared" si="8"/>
        <v>0</v>
      </c>
      <c r="K47" s="75">
        <f t="shared" si="8"/>
        <v>0</v>
      </c>
      <c r="L47" s="75">
        <f t="shared" si="8"/>
        <v>0</v>
      </c>
      <c r="M47" s="75">
        <f>SUM(C47:L47)</f>
        <v>0</v>
      </c>
    </row>
    <row r="48" spans="1:13" x14ac:dyDescent="0.2">
      <c r="A48" s="163" t="s">
        <v>38</v>
      </c>
      <c r="B48" s="61" t="s">
        <v>209</v>
      </c>
      <c r="C48" s="83">
        <v>0</v>
      </c>
      <c r="D48" s="83">
        <v>0</v>
      </c>
      <c r="E48" s="83">
        <v>0</v>
      </c>
      <c r="F48" s="83">
        <v>0</v>
      </c>
      <c r="G48" s="83">
        <v>0</v>
      </c>
      <c r="H48" s="83">
        <v>0</v>
      </c>
      <c r="I48" s="83">
        <v>0</v>
      </c>
      <c r="J48" s="83">
        <v>0</v>
      </c>
      <c r="K48" s="83">
        <v>0</v>
      </c>
      <c r="L48" s="83">
        <v>0</v>
      </c>
      <c r="M48" s="76">
        <f>SUM(C48:L48)</f>
        <v>0</v>
      </c>
    </row>
    <row r="49" spans="1:13" ht="13.5" thickBot="1" x14ac:dyDescent="0.25">
      <c r="A49" s="165"/>
      <c r="B49" s="62" t="s">
        <v>210</v>
      </c>
      <c r="C49" s="83">
        <v>0</v>
      </c>
      <c r="D49" s="83">
        <v>0</v>
      </c>
      <c r="E49" s="83">
        <v>0</v>
      </c>
      <c r="F49" s="83">
        <v>0</v>
      </c>
      <c r="G49" s="83">
        <v>0</v>
      </c>
      <c r="H49" s="83">
        <v>0</v>
      </c>
      <c r="I49" s="83">
        <v>0</v>
      </c>
      <c r="J49" s="83">
        <v>0</v>
      </c>
      <c r="K49" s="83">
        <v>0</v>
      </c>
      <c r="L49" s="83">
        <v>0</v>
      </c>
      <c r="M49" s="73">
        <f>SUM(C49:L49)</f>
        <v>0</v>
      </c>
    </row>
    <row r="50" spans="1:13" ht="13.5" thickBot="1" x14ac:dyDescent="0.25">
      <c r="A50" s="161" t="s">
        <v>211</v>
      </c>
      <c r="B50" s="162"/>
      <c r="C50" s="75">
        <f>SUM(C48:C49)</f>
        <v>0</v>
      </c>
      <c r="D50" s="75">
        <f t="shared" ref="D50:E50" si="9">SUM(D48:D49)</f>
        <v>0</v>
      </c>
      <c r="E50" s="75">
        <f t="shared" si="9"/>
        <v>0</v>
      </c>
      <c r="F50" s="75">
        <f t="shared" ref="F50:L50" si="10">SUM(F48:F49)</f>
        <v>0</v>
      </c>
      <c r="G50" s="75">
        <f t="shared" si="10"/>
        <v>0</v>
      </c>
      <c r="H50" s="75">
        <f t="shared" si="10"/>
        <v>0</v>
      </c>
      <c r="I50" s="75">
        <f t="shared" si="10"/>
        <v>0</v>
      </c>
      <c r="J50" s="75">
        <f t="shared" si="10"/>
        <v>0</v>
      </c>
      <c r="K50" s="75">
        <f t="shared" si="10"/>
        <v>0</v>
      </c>
      <c r="L50" s="75">
        <f t="shared" si="10"/>
        <v>0</v>
      </c>
      <c r="M50" s="75">
        <f t="shared" ref="M50:M55" si="11">SUM(C50:L50)</f>
        <v>0</v>
      </c>
    </row>
    <row r="51" spans="1:13" ht="13.5" thickBot="1" x14ac:dyDescent="0.25">
      <c r="A51" s="161" t="s">
        <v>212</v>
      </c>
      <c r="B51" s="162"/>
      <c r="C51" s="75">
        <f>C47+C50</f>
        <v>0</v>
      </c>
      <c r="D51" s="75">
        <f t="shared" ref="D51:E51" si="12">D47+D50</f>
        <v>0</v>
      </c>
      <c r="E51" s="75">
        <f t="shared" si="12"/>
        <v>0</v>
      </c>
      <c r="F51" s="75">
        <f t="shared" ref="F51:L51" si="13">F47+F50</f>
        <v>0</v>
      </c>
      <c r="G51" s="75">
        <f t="shared" si="13"/>
        <v>0</v>
      </c>
      <c r="H51" s="75">
        <f t="shared" si="13"/>
        <v>0</v>
      </c>
      <c r="I51" s="75">
        <f t="shared" si="13"/>
        <v>0</v>
      </c>
      <c r="J51" s="75">
        <f t="shared" si="13"/>
        <v>0</v>
      </c>
      <c r="K51" s="75">
        <f t="shared" si="13"/>
        <v>0</v>
      </c>
      <c r="L51" s="75">
        <f t="shared" si="13"/>
        <v>0</v>
      </c>
      <c r="M51" s="75">
        <f t="shared" si="11"/>
        <v>0</v>
      </c>
    </row>
    <row r="52" spans="1:13" ht="13.5" thickBot="1" x14ac:dyDescent="0.25">
      <c r="A52" s="161" t="s">
        <v>213</v>
      </c>
      <c r="B52" s="162"/>
      <c r="C52" s="75">
        <f t="shared" ref="C52:L52" si="14">C19-C51</f>
        <v>0</v>
      </c>
      <c r="D52" s="75">
        <f t="shared" si="14"/>
        <v>0</v>
      </c>
      <c r="E52" s="75">
        <f t="shared" si="14"/>
        <v>0</v>
      </c>
      <c r="F52" s="75">
        <f t="shared" si="14"/>
        <v>0</v>
      </c>
      <c r="G52" s="75">
        <f t="shared" si="14"/>
        <v>0</v>
      </c>
      <c r="H52" s="75">
        <f t="shared" si="14"/>
        <v>0</v>
      </c>
      <c r="I52" s="75">
        <f t="shared" si="14"/>
        <v>0</v>
      </c>
      <c r="J52" s="75">
        <f t="shared" si="14"/>
        <v>0</v>
      </c>
      <c r="K52" s="75">
        <f t="shared" si="14"/>
        <v>0</v>
      </c>
      <c r="L52" s="75">
        <f t="shared" si="14"/>
        <v>0</v>
      </c>
      <c r="M52" s="75">
        <f t="shared" si="11"/>
        <v>0</v>
      </c>
    </row>
    <row r="53" spans="1:13" x14ac:dyDescent="0.2">
      <c r="A53" s="140" t="s">
        <v>5</v>
      </c>
      <c r="B53" s="77" t="s">
        <v>214</v>
      </c>
      <c r="C53" s="83">
        <v>0</v>
      </c>
      <c r="D53" s="83">
        <v>0</v>
      </c>
      <c r="E53" s="83">
        <v>0</v>
      </c>
      <c r="F53" s="83">
        <v>0</v>
      </c>
      <c r="G53" s="83">
        <v>0</v>
      </c>
      <c r="H53" s="83">
        <v>0</v>
      </c>
      <c r="I53" s="83">
        <v>0</v>
      </c>
      <c r="J53" s="83">
        <v>0</v>
      </c>
      <c r="K53" s="83">
        <v>0</v>
      </c>
      <c r="L53" s="83">
        <v>0</v>
      </c>
      <c r="M53" s="100">
        <f t="shared" si="11"/>
        <v>0</v>
      </c>
    </row>
    <row r="54" spans="1:13" x14ac:dyDescent="0.2">
      <c r="A54" s="140" t="s">
        <v>6</v>
      </c>
      <c r="B54" s="60" t="s">
        <v>215</v>
      </c>
      <c r="C54" s="81">
        <v>0</v>
      </c>
      <c r="D54" s="81">
        <v>0</v>
      </c>
      <c r="E54" s="81">
        <v>0</v>
      </c>
      <c r="F54" s="81">
        <v>0</v>
      </c>
      <c r="G54" s="81">
        <v>0</v>
      </c>
      <c r="H54" s="81">
        <v>0</v>
      </c>
      <c r="I54" s="81">
        <v>0</v>
      </c>
      <c r="J54" s="81">
        <v>0</v>
      </c>
      <c r="K54" s="81">
        <v>0</v>
      </c>
      <c r="L54" s="81">
        <v>0</v>
      </c>
      <c r="M54" s="100">
        <f t="shared" si="11"/>
        <v>0</v>
      </c>
    </row>
    <row r="55" spans="1:13" ht="13.5" thickBot="1" x14ac:dyDescent="0.25">
      <c r="A55" s="140" t="s">
        <v>7</v>
      </c>
      <c r="B55" s="78" t="s">
        <v>216</v>
      </c>
      <c r="C55" s="82">
        <v>0</v>
      </c>
      <c r="D55" s="82">
        <v>0</v>
      </c>
      <c r="E55" s="82">
        <v>0</v>
      </c>
      <c r="F55" s="82">
        <v>0</v>
      </c>
      <c r="G55" s="82">
        <v>0</v>
      </c>
      <c r="H55" s="82">
        <v>0</v>
      </c>
      <c r="I55" s="82">
        <v>0</v>
      </c>
      <c r="J55" s="82">
        <v>0</v>
      </c>
      <c r="K55" s="82">
        <v>0</v>
      </c>
      <c r="L55" s="82">
        <v>0</v>
      </c>
      <c r="M55" s="100">
        <f t="shared" si="11"/>
        <v>0</v>
      </c>
    </row>
    <row r="56" spans="1:13" ht="13.5" thickBot="1" x14ac:dyDescent="0.25">
      <c r="A56" s="161" t="s">
        <v>217</v>
      </c>
      <c r="B56" s="162"/>
      <c r="C56" s="75">
        <f>SUM(C53:C55)</f>
        <v>0</v>
      </c>
      <c r="D56" s="75">
        <f t="shared" ref="D56:E56" si="15">SUM(D53:D55)</f>
        <v>0</v>
      </c>
      <c r="E56" s="75">
        <f t="shared" si="15"/>
        <v>0</v>
      </c>
      <c r="F56" s="75">
        <f t="shared" ref="F56:L56" si="16">SUM(F53:F55)</f>
        <v>0</v>
      </c>
      <c r="G56" s="75">
        <f t="shared" si="16"/>
        <v>0</v>
      </c>
      <c r="H56" s="75">
        <f t="shared" si="16"/>
        <v>0</v>
      </c>
      <c r="I56" s="75">
        <f t="shared" si="16"/>
        <v>0</v>
      </c>
      <c r="J56" s="75">
        <f t="shared" si="16"/>
        <v>0</v>
      </c>
      <c r="K56" s="75">
        <f t="shared" si="16"/>
        <v>0</v>
      </c>
      <c r="L56" s="75">
        <f t="shared" si="16"/>
        <v>0</v>
      </c>
      <c r="M56" s="75">
        <f>SUM(C56:L56)</f>
        <v>0</v>
      </c>
    </row>
    <row r="57" spans="1:13" ht="13.5" thickBot="1" x14ac:dyDescent="0.25">
      <c r="A57" s="159" t="s">
        <v>218</v>
      </c>
      <c r="B57" s="160"/>
      <c r="C57" s="75">
        <f>C56+C52</f>
        <v>0</v>
      </c>
      <c r="D57" s="75">
        <f t="shared" ref="D57:E57" si="17">D56+D52</f>
        <v>0</v>
      </c>
      <c r="E57" s="75">
        <f t="shared" si="17"/>
        <v>0</v>
      </c>
      <c r="F57" s="75">
        <f t="shared" ref="F57:L57" si="18">F56+F52</f>
        <v>0</v>
      </c>
      <c r="G57" s="75">
        <f t="shared" si="18"/>
        <v>0</v>
      </c>
      <c r="H57" s="75">
        <f t="shared" si="18"/>
        <v>0</v>
      </c>
      <c r="I57" s="75">
        <f t="shared" si="18"/>
        <v>0</v>
      </c>
      <c r="J57" s="75">
        <f t="shared" si="18"/>
        <v>0</v>
      </c>
      <c r="K57" s="75">
        <f t="shared" si="18"/>
        <v>0</v>
      </c>
      <c r="L57" s="75">
        <f t="shared" si="18"/>
        <v>0</v>
      </c>
      <c r="M57" s="75">
        <f t="shared" ref="M57" si="19">SUM(C57:L57)</f>
        <v>0</v>
      </c>
    </row>
    <row r="58" spans="1:13" ht="13.5" thickBot="1" x14ac:dyDescent="0.25">
      <c r="A58" s="168" t="s">
        <v>219</v>
      </c>
      <c r="B58" s="169"/>
      <c r="C58" s="82">
        <v>0</v>
      </c>
      <c r="D58" s="82">
        <v>0</v>
      </c>
      <c r="E58" s="82">
        <v>0</v>
      </c>
      <c r="F58" s="82">
        <v>0</v>
      </c>
      <c r="G58" s="82">
        <v>0</v>
      </c>
      <c r="H58" s="82">
        <v>0</v>
      </c>
      <c r="I58" s="82">
        <v>0</v>
      </c>
      <c r="J58" s="82">
        <v>0</v>
      </c>
      <c r="K58" s="82">
        <v>0</v>
      </c>
      <c r="L58" s="82">
        <v>0</v>
      </c>
      <c r="M58" s="73">
        <f>SUM(C58:L58)</f>
        <v>0</v>
      </c>
    </row>
    <row r="59" spans="1:13" ht="13.5" thickBot="1" x14ac:dyDescent="0.25">
      <c r="A59" s="161" t="s">
        <v>220</v>
      </c>
      <c r="B59" s="162"/>
      <c r="C59" s="79">
        <f>C57-C58</f>
        <v>0</v>
      </c>
      <c r="D59" s="79">
        <f t="shared" ref="D59:E59" si="20">D57-D58</f>
        <v>0</v>
      </c>
      <c r="E59" s="79">
        <f t="shared" si="20"/>
        <v>0</v>
      </c>
      <c r="F59" s="79">
        <f t="shared" ref="F59:L59" si="21">F57-F58</f>
        <v>0</v>
      </c>
      <c r="G59" s="79">
        <f t="shared" si="21"/>
        <v>0</v>
      </c>
      <c r="H59" s="79">
        <f t="shared" si="21"/>
        <v>0</v>
      </c>
      <c r="I59" s="79">
        <f t="shared" si="21"/>
        <v>0</v>
      </c>
      <c r="J59" s="79">
        <f t="shared" si="21"/>
        <v>0</v>
      </c>
      <c r="K59" s="79">
        <f t="shared" si="21"/>
        <v>0</v>
      </c>
      <c r="L59" s="79">
        <f t="shared" si="21"/>
        <v>0</v>
      </c>
      <c r="M59" s="79">
        <f>SUM(C59:L59)</f>
        <v>0</v>
      </c>
    </row>
    <row r="60" spans="1:13" x14ac:dyDescent="0.2">
      <c r="A60" s="98"/>
      <c r="B60" s="98"/>
      <c r="C60" s="65"/>
      <c r="D60" s="65"/>
      <c r="E60" s="65"/>
      <c r="F60" s="65"/>
      <c r="G60" s="65"/>
      <c r="H60" s="65"/>
      <c r="I60" s="65"/>
      <c r="J60" s="65"/>
      <c r="K60" s="65"/>
      <c r="L60" s="65"/>
      <c r="M60" s="65"/>
    </row>
    <row r="61" spans="1:13" x14ac:dyDescent="0.2">
      <c r="A61" s="18" t="s">
        <v>27</v>
      </c>
      <c r="B61" s="98"/>
      <c r="C61" s="65"/>
      <c r="D61" s="65"/>
      <c r="E61" s="65"/>
      <c r="F61" s="65"/>
      <c r="G61" s="65"/>
      <c r="H61" s="65"/>
      <c r="I61" s="65"/>
      <c r="J61" s="65"/>
      <c r="K61" s="65"/>
      <c r="L61" s="65"/>
      <c r="M61" s="65"/>
    </row>
    <row r="62" spans="1:13" x14ac:dyDescent="0.2">
      <c r="A62" s="98"/>
      <c r="B62" s="98"/>
      <c r="C62" s="65"/>
      <c r="D62" s="65"/>
      <c r="E62" s="65"/>
      <c r="F62" s="65"/>
      <c r="G62" s="65"/>
      <c r="H62" s="65"/>
      <c r="I62" s="65"/>
      <c r="J62" s="65"/>
      <c r="K62" s="65"/>
      <c r="L62" s="65"/>
      <c r="M62" s="65"/>
    </row>
    <row r="63" spans="1:13" x14ac:dyDescent="0.2">
      <c r="A63" s="114" t="s">
        <v>124</v>
      </c>
      <c r="B63" s="115"/>
      <c r="C63" s="28"/>
      <c r="D63" s="64"/>
      <c r="E63" s="64"/>
      <c r="F63" s="64"/>
      <c r="G63" s="64"/>
      <c r="H63" s="64"/>
      <c r="I63" s="64"/>
      <c r="J63" s="64"/>
      <c r="K63" s="64"/>
      <c r="L63" s="64"/>
      <c r="M63" s="24"/>
    </row>
    <row r="64" spans="1:13" x14ac:dyDescent="0.2">
      <c r="A64" s="1"/>
      <c r="B64" s="2"/>
      <c r="C64" s="3">
        <v>0</v>
      </c>
      <c r="D64" s="3">
        <v>0</v>
      </c>
      <c r="E64" s="3">
        <v>0</v>
      </c>
      <c r="F64" s="3">
        <v>0</v>
      </c>
      <c r="G64" s="3">
        <v>0</v>
      </c>
      <c r="H64" s="3">
        <v>0</v>
      </c>
      <c r="I64" s="3">
        <v>0</v>
      </c>
      <c r="J64" s="3">
        <v>0</v>
      </c>
      <c r="K64" s="3">
        <v>0</v>
      </c>
      <c r="L64" s="3">
        <v>0</v>
      </c>
      <c r="M64" s="109">
        <f>SUM(C64:L64)</f>
        <v>0</v>
      </c>
    </row>
    <row r="65" spans="1:13" x14ac:dyDescent="0.2">
      <c r="A65" s="1"/>
      <c r="B65" s="2"/>
      <c r="C65" s="3">
        <v>0</v>
      </c>
      <c r="D65" s="3">
        <v>0</v>
      </c>
      <c r="E65" s="3">
        <v>0</v>
      </c>
      <c r="F65" s="3">
        <v>0</v>
      </c>
      <c r="G65" s="3">
        <v>0</v>
      </c>
      <c r="H65" s="3">
        <v>0</v>
      </c>
      <c r="I65" s="3">
        <v>0</v>
      </c>
      <c r="J65" s="3">
        <v>0</v>
      </c>
      <c r="K65" s="3">
        <v>0</v>
      </c>
      <c r="L65" s="3">
        <v>0</v>
      </c>
      <c r="M65" s="109">
        <f>SUM(C65:L65)</f>
        <v>0</v>
      </c>
    </row>
    <row r="66" spans="1:13" ht="13.5" thickBot="1" x14ac:dyDescent="0.25">
      <c r="A66" s="1"/>
      <c r="B66" s="2"/>
      <c r="C66" s="3">
        <v>0</v>
      </c>
      <c r="D66" s="3">
        <v>0</v>
      </c>
      <c r="E66" s="3">
        <v>0</v>
      </c>
      <c r="F66" s="3">
        <v>0</v>
      </c>
      <c r="G66" s="3">
        <v>0</v>
      </c>
      <c r="H66" s="3">
        <v>0</v>
      </c>
      <c r="I66" s="3">
        <v>0</v>
      </c>
      <c r="J66" s="3">
        <v>0</v>
      </c>
      <c r="K66" s="3">
        <v>0</v>
      </c>
      <c r="L66" s="3">
        <v>0</v>
      </c>
      <c r="M66" s="109">
        <f>SUM(C66:L66)</f>
        <v>0</v>
      </c>
    </row>
    <row r="67" spans="1:13" ht="13.5" thickBot="1" x14ac:dyDescent="0.25">
      <c r="A67" s="166" t="s">
        <v>125</v>
      </c>
      <c r="B67" s="167"/>
      <c r="C67" s="63">
        <f>SUM(C64:C66)</f>
        <v>0</v>
      </c>
      <c r="D67" s="63">
        <f t="shared" ref="D67:E67" si="22">SUM(D64:D66)</f>
        <v>0</v>
      </c>
      <c r="E67" s="63">
        <f t="shared" si="22"/>
        <v>0</v>
      </c>
      <c r="F67" s="63">
        <f t="shared" ref="F67:L67" si="23">SUM(F64:F66)</f>
        <v>0</v>
      </c>
      <c r="G67" s="63">
        <f t="shared" si="23"/>
        <v>0</v>
      </c>
      <c r="H67" s="63">
        <f t="shared" si="23"/>
        <v>0</v>
      </c>
      <c r="I67" s="63">
        <f t="shared" si="23"/>
        <v>0</v>
      </c>
      <c r="J67" s="63">
        <f t="shared" si="23"/>
        <v>0</v>
      </c>
      <c r="K67" s="63">
        <f t="shared" si="23"/>
        <v>0</v>
      </c>
      <c r="L67" s="63">
        <f t="shared" si="23"/>
        <v>0</v>
      </c>
      <c r="M67" s="63">
        <f>SUM(M64:M66)</f>
        <v>0</v>
      </c>
    </row>
    <row r="68" spans="1:13" x14ac:dyDescent="0.2">
      <c r="A68" s="98" t="s">
        <v>26</v>
      </c>
      <c r="B68" s="98"/>
      <c r="C68" s="108" t="str">
        <f t="shared" ref="C68:M68" si="24">IF(C18-C67=0,"Ok","Diff. $"&amp;ROUND(C18-C67,2))</f>
        <v>Ok</v>
      </c>
      <c r="D68" s="108" t="str">
        <f t="shared" si="24"/>
        <v>Ok</v>
      </c>
      <c r="E68" s="108" t="str">
        <f t="shared" si="24"/>
        <v>Ok</v>
      </c>
      <c r="F68" s="108" t="str">
        <f t="shared" si="24"/>
        <v>Ok</v>
      </c>
      <c r="G68" s="108" t="str">
        <f t="shared" si="24"/>
        <v>Ok</v>
      </c>
      <c r="H68" s="108" t="str">
        <f t="shared" si="24"/>
        <v>Ok</v>
      </c>
      <c r="I68" s="108" t="str">
        <f t="shared" si="24"/>
        <v>Ok</v>
      </c>
      <c r="J68" s="108" t="str">
        <f t="shared" si="24"/>
        <v>Ok</v>
      </c>
      <c r="K68" s="108" t="str">
        <f t="shared" si="24"/>
        <v>Ok</v>
      </c>
      <c r="L68" s="108" t="str">
        <f t="shared" si="24"/>
        <v>Ok</v>
      </c>
      <c r="M68" s="108" t="str">
        <f t="shared" si="24"/>
        <v>Ok</v>
      </c>
    </row>
    <row r="70" spans="1:13" x14ac:dyDescent="0.2">
      <c r="A70" s="114" t="s">
        <v>248</v>
      </c>
      <c r="B70" s="115"/>
      <c r="C70" s="28"/>
      <c r="D70" s="64"/>
      <c r="E70" s="64"/>
      <c r="F70" s="64"/>
      <c r="G70" s="64"/>
      <c r="H70" s="64"/>
      <c r="I70" s="64"/>
      <c r="J70" s="64"/>
      <c r="K70" s="64"/>
      <c r="L70" s="64"/>
      <c r="M70" s="24"/>
    </row>
    <row r="71" spans="1:13" x14ac:dyDescent="0.2">
      <c r="A71" s="1"/>
      <c r="B71" s="2"/>
      <c r="C71" s="3">
        <v>0</v>
      </c>
      <c r="D71" s="3">
        <v>0</v>
      </c>
      <c r="E71" s="3">
        <v>0</v>
      </c>
      <c r="F71" s="3">
        <v>0</v>
      </c>
      <c r="G71" s="3">
        <v>0</v>
      </c>
      <c r="H71" s="3">
        <v>0</v>
      </c>
      <c r="I71" s="3">
        <v>0</v>
      </c>
      <c r="J71" s="3">
        <v>0</v>
      </c>
      <c r="K71" s="3">
        <v>0</v>
      </c>
      <c r="L71" s="3">
        <v>0</v>
      </c>
      <c r="M71" s="109">
        <f>SUM(C71:L71)</f>
        <v>0</v>
      </c>
    </row>
    <row r="72" spans="1:13" x14ac:dyDescent="0.2">
      <c r="A72" s="1"/>
      <c r="B72" s="2"/>
      <c r="C72" s="3">
        <v>0</v>
      </c>
      <c r="D72" s="3">
        <v>0</v>
      </c>
      <c r="E72" s="3">
        <v>0</v>
      </c>
      <c r="F72" s="3">
        <v>0</v>
      </c>
      <c r="G72" s="3">
        <v>0</v>
      </c>
      <c r="H72" s="3">
        <v>0</v>
      </c>
      <c r="I72" s="3">
        <v>0</v>
      </c>
      <c r="J72" s="3">
        <v>0</v>
      </c>
      <c r="K72" s="3">
        <v>0</v>
      </c>
      <c r="L72" s="3">
        <v>0</v>
      </c>
      <c r="M72" s="109">
        <f>SUM(C72:L72)</f>
        <v>0</v>
      </c>
    </row>
    <row r="73" spans="1:13" ht="13.5" thickBot="1" x14ac:dyDescent="0.25">
      <c r="A73" s="1"/>
      <c r="B73" s="2"/>
      <c r="C73" s="3">
        <v>0</v>
      </c>
      <c r="D73" s="3">
        <v>0</v>
      </c>
      <c r="E73" s="3">
        <v>0</v>
      </c>
      <c r="F73" s="3">
        <v>0</v>
      </c>
      <c r="G73" s="3">
        <v>0</v>
      </c>
      <c r="H73" s="3">
        <v>0</v>
      </c>
      <c r="I73" s="3">
        <v>0</v>
      </c>
      <c r="J73" s="3">
        <v>0</v>
      </c>
      <c r="K73" s="3">
        <v>0</v>
      </c>
      <c r="L73" s="3">
        <v>0</v>
      </c>
      <c r="M73" s="109">
        <f>SUM(C73:L73)</f>
        <v>0</v>
      </c>
    </row>
    <row r="74" spans="1:13" ht="13.5" thickBot="1" x14ac:dyDescent="0.25">
      <c r="A74" s="166" t="s">
        <v>249</v>
      </c>
      <c r="B74" s="167"/>
      <c r="C74" s="63">
        <f>SUM(C71:C73)</f>
        <v>0</v>
      </c>
      <c r="D74" s="63">
        <f t="shared" ref="D74:E74" si="25">SUM(D71:D73)</f>
        <v>0</v>
      </c>
      <c r="E74" s="63">
        <f t="shared" si="25"/>
        <v>0</v>
      </c>
      <c r="F74" s="63">
        <f t="shared" ref="F74:L74" si="26">SUM(F71:F73)</f>
        <v>0</v>
      </c>
      <c r="G74" s="63">
        <f t="shared" si="26"/>
        <v>0</v>
      </c>
      <c r="H74" s="63">
        <f t="shared" si="26"/>
        <v>0</v>
      </c>
      <c r="I74" s="63">
        <f t="shared" si="26"/>
        <v>0</v>
      </c>
      <c r="J74" s="63">
        <f t="shared" si="26"/>
        <v>0</v>
      </c>
      <c r="K74" s="63">
        <f t="shared" si="26"/>
        <v>0</v>
      </c>
      <c r="L74" s="63">
        <f t="shared" si="26"/>
        <v>0</v>
      </c>
      <c r="M74" s="63">
        <f>SUM(M71:M73)</f>
        <v>0</v>
      </c>
    </row>
    <row r="75" spans="1:13" x14ac:dyDescent="0.2">
      <c r="A75" s="98" t="s">
        <v>26</v>
      </c>
      <c r="B75" s="98"/>
      <c r="C75" s="108" t="str">
        <f>IF(C36-C74=0,"Ok","Diff. $"&amp;ROUND(C36-C74,2))</f>
        <v>Ok</v>
      </c>
      <c r="D75" s="108" t="str">
        <f t="shared" ref="D75:E75" si="27">IF(D36-D74=0,"Ok","Diff. $"&amp;ROUND(D36-D74,2))</f>
        <v>Ok</v>
      </c>
      <c r="E75" s="108" t="str">
        <f t="shared" si="27"/>
        <v>Ok</v>
      </c>
      <c r="F75" s="108" t="str">
        <f t="shared" ref="F75:L75" si="28">IF(F36-F74=0,"Ok","Diff. $"&amp;ROUND(F36-F74,2))</f>
        <v>Ok</v>
      </c>
      <c r="G75" s="108" t="str">
        <f t="shared" si="28"/>
        <v>Ok</v>
      </c>
      <c r="H75" s="108" t="str">
        <f t="shared" si="28"/>
        <v>Ok</v>
      </c>
      <c r="I75" s="108" t="str">
        <f t="shared" si="28"/>
        <v>Ok</v>
      </c>
      <c r="J75" s="108" t="str">
        <f t="shared" si="28"/>
        <v>Ok</v>
      </c>
      <c r="K75" s="108" t="str">
        <f t="shared" si="28"/>
        <v>Ok</v>
      </c>
      <c r="L75" s="108" t="str">
        <f t="shared" si="28"/>
        <v>Ok</v>
      </c>
      <c r="M75" s="108" t="str">
        <f>IF(M36-M74=0,"Ok","Diff. $"&amp;ROUND(M36-M74,2))</f>
        <v>Ok</v>
      </c>
    </row>
    <row r="77" spans="1:13" x14ac:dyDescent="0.2">
      <c r="A77" s="114" t="s">
        <v>221</v>
      </c>
      <c r="B77" s="115"/>
      <c r="C77" s="28"/>
      <c r="D77" s="64"/>
      <c r="E77" s="64"/>
      <c r="F77" s="64"/>
      <c r="G77" s="64"/>
      <c r="H77" s="64"/>
      <c r="I77" s="64"/>
      <c r="J77" s="64"/>
      <c r="K77" s="64"/>
      <c r="L77" s="64"/>
      <c r="M77" s="24"/>
    </row>
    <row r="78" spans="1:13" x14ac:dyDescent="0.2">
      <c r="A78" s="1"/>
      <c r="B78" s="2"/>
      <c r="C78" s="3">
        <v>0</v>
      </c>
      <c r="D78" s="3">
        <v>0</v>
      </c>
      <c r="E78" s="3">
        <v>0</v>
      </c>
      <c r="F78" s="3">
        <v>0</v>
      </c>
      <c r="G78" s="3">
        <v>0</v>
      </c>
      <c r="H78" s="3">
        <v>0</v>
      </c>
      <c r="I78" s="3">
        <v>0</v>
      </c>
      <c r="J78" s="3">
        <v>0</v>
      </c>
      <c r="K78" s="3">
        <v>0</v>
      </c>
      <c r="L78" s="3">
        <v>0</v>
      </c>
      <c r="M78" s="109">
        <f>SUM(C78:L78)</f>
        <v>0</v>
      </c>
    </row>
    <row r="79" spans="1:13" x14ac:dyDescent="0.2">
      <c r="A79" s="1"/>
      <c r="B79" s="2"/>
      <c r="C79" s="3">
        <v>0</v>
      </c>
      <c r="D79" s="3">
        <v>0</v>
      </c>
      <c r="E79" s="3">
        <v>0</v>
      </c>
      <c r="F79" s="3">
        <v>0</v>
      </c>
      <c r="G79" s="3">
        <v>0</v>
      </c>
      <c r="H79" s="3">
        <v>0</v>
      </c>
      <c r="I79" s="3">
        <v>0</v>
      </c>
      <c r="J79" s="3">
        <v>0</v>
      </c>
      <c r="K79" s="3">
        <v>0</v>
      </c>
      <c r="L79" s="3">
        <v>0</v>
      </c>
      <c r="M79" s="109">
        <f>SUM(C79:L79)</f>
        <v>0</v>
      </c>
    </row>
    <row r="80" spans="1:13" ht="13.5" thickBot="1" x14ac:dyDescent="0.25">
      <c r="A80" s="1"/>
      <c r="B80" s="2"/>
      <c r="C80" s="3">
        <v>0</v>
      </c>
      <c r="D80" s="3">
        <v>0</v>
      </c>
      <c r="E80" s="3">
        <v>0</v>
      </c>
      <c r="F80" s="3">
        <v>0</v>
      </c>
      <c r="G80" s="3">
        <v>0</v>
      </c>
      <c r="H80" s="3">
        <v>0</v>
      </c>
      <c r="I80" s="3">
        <v>0</v>
      </c>
      <c r="J80" s="3">
        <v>0</v>
      </c>
      <c r="K80" s="3">
        <v>0</v>
      </c>
      <c r="L80" s="3">
        <v>0</v>
      </c>
      <c r="M80" s="109">
        <f>SUM(C80:L80)</f>
        <v>0</v>
      </c>
    </row>
    <row r="81" spans="1:13" ht="13.5" thickBot="1" x14ac:dyDescent="0.25">
      <c r="A81" s="166" t="s">
        <v>222</v>
      </c>
      <c r="B81" s="167"/>
      <c r="C81" s="63">
        <f>SUM(C78:C80)</f>
        <v>0</v>
      </c>
      <c r="D81" s="63">
        <f t="shared" ref="D81:E81" si="29">SUM(D78:D80)</f>
        <v>0</v>
      </c>
      <c r="E81" s="63">
        <f t="shared" si="29"/>
        <v>0</v>
      </c>
      <c r="F81" s="63">
        <f t="shared" ref="F81:L81" si="30">SUM(F78:F80)</f>
        <v>0</v>
      </c>
      <c r="G81" s="63">
        <f t="shared" si="30"/>
        <v>0</v>
      </c>
      <c r="H81" s="63">
        <f t="shared" si="30"/>
        <v>0</v>
      </c>
      <c r="I81" s="63">
        <f t="shared" si="30"/>
        <v>0</v>
      </c>
      <c r="J81" s="63">
        <f t="shared" si="30"/>
        <v>0</v>
      </c>
      <c r="K81" s="63">
        <f t="shared" si="30"/>
        <v>0</v>
      </c>
      <c r="L81" s="63">
        <f t="shared" si="30"/>
        <v>0</v>
      </c>
      <c r="M81" s="63">
        <f>SUM(M78:M80)</f>
        <v>0</v>
      </c>
    </row>
    <row r="82" spans="1:13" x14ac:dyDescent="0.2">
      <c r="A82" s="98" t="s">
        <v>26</v>
      </c>
      <c r="B82" s="98"/>
      <c r="C82" s="108" t="str">
        <f>IF(C55-C81=0,"Ok","Diff. $"&amp;ROUND(C55-C81,2))</f>
        <v>Ok</v>
      </c>
      <c r="D82" s="108" t="str">
        <f t="shared" ref="D82:E82" si="31">IF(D55-D81=0,"Ok","Diff. $"&amp;ROUND(D55-D81,2))</f>
        <v>Ok</v>
      </c>
      <c r="E82" s="108" t="str">
        <f t="shared" si="31"/>
        <v>Ok</v>
      </c>
      <c r="F82" s="108" t="str">
        <f t="shared" ref="F82:L82" si="32">IF(F55-F81=0,"Ok","Diff. $"&amp;ROUND(F55-F81,2))</f>
        <v>Ok</v>
      </c>
      <c r="G82" s="108" t="str">
        <f t="shared" si="32"/>
        <v>Ok</v>
      </c>
      <c r="H82" s="108" t="str">
        <f t="shared" si="32"/>
        <v>Ok</v>
      </c>
      <c r="I82" s="108" t="str">
        <f t="shared" si="32"/>
        <v>Ok</v>
      </c>
      <c r="J82" s="108" t="str">
        <f t="shared" si="32"/>
        <v>Ok</v>
      </c>
      <c r="K82" s="108" t="str">
        <f t="shared" si="32"/>
        <v>Ok</v>
      </c>
      <c r="L82" s="108" t="str">
        <f t="shared" si="32"/>
        <v>Ok</v>
      </c>
      <c r="M82" s="108" t="str">
        <f>IF(M55-M81=0,"Ok","Diff. $"&amp;ROUND(M55-M81,2))</f>
        <v>Ok</v>
      </c>
    </row>
  </sheetData>
  <sheetProtection algorithmName="SHA-512" hashValue="r4fFpQ25/SpHwdKHZL8Q/xu9T96AXhz2cjoN5+tLRY/d+cvrRJDreq4VipseRCL/nMtndE0DfmwJjRKBuYJ+wQ==" saltValue="A7u5vg40mKm98eOmpHYRlg==" spinCount="100000" sheet="1" objects="1" scenarios="1" insertRows="0"/>
  <mergeCells count="16">
    <mergeCell ref="A59:B59"/>
    <mergeCell ref="A67:B67"/>
    <mergeCell ref="A74:B74"/>
    <mergeCell ref="A81:B81"/>
    <mergeCell ref="A50:B50"/>
    <mergeCell ref="A51:B51"/>
    <mergeCell ref="A52:B52"/>
    <mergeCell ref="A57:B57"/>
    <mergeCell ref="A58:B58"/>
    <mergeCell ref="A56:B56"/>
    <mergeCell ref="A19:B19"/>
    <mergeCell ref="A37:B37"/>
    <mergeCell ref="A38:A45"/>
    <mergeCell ref="A46:B46"/>
    <mergeCell ref="A48:A49"/>
    <mergeCell ref="A47:B47"/>
  </mergeCells>
  <phoneticPr fontId="6" type="noConversion"/>
  <dataValidations count="1">
    <dataValidation type="decimal" allowBlank="1" showInputMessage="1" showErrorMessage="1" sqref="C64:L66 C71:L73 C78:L80 C9:M59" xr:uid="{25EEC0AC-A32A-4CB1-9633-3C92366E1FCE}">
      <formula1>-5000000000</formula1>
      <formula2>5000000000</formula2>
    </dataValidation>
  </dataValidations>
  <printOptions horizontalCentered="1"/>
  <pageMargins left="0.25" right="0.25" top="0.5" bottom="0.5" header="0.25" footer="0.25"/>
  <pageSetup scale="71" fitToWidth="2" fitToHeight="2" orientation="landscape" r:id="rId1"/>
  <headerFooter alignWithMargins="0">
    <oddFooter>&amp;L&amp;F&amp;CPage &amp;P of &amp;N&amp;R&amp;A</oddFooter>
  </headerFooter>
  <colBreaks count="1" manualBreakCount="1">
    <brk id="7" max="81"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5"/>
  <sheetViews>
    <sheetView workbookViewId="0">
      <pane xSplit="1" ySplit="9" topLeftCell="B10" activePane="bottomRight" state="frozen"/>
      <selection pane="topRight"/>
      <selection pane="bottomLeft"/>
      <selection pane="bottomRight"/>
    </sheetView>
  </sheetViews>
  <sheetFormatPr defaultRowHeight="12.75" x14ac:dyDescent="0.2"/>
  <cols>
    <col min="1" max="1" width="47.140625" style="18" customWidth="1"/>
    <col min="2" max="2" width="120.7109375" style="22" customWidth="1"/>
    <col min="3" max="16384" width="9.140625" style="18"/>
  </cols>
  <sheetData>
    <row r="1" spans="1:2" s="22" customFormat="1" x14ac:dyDescent="0.2">
      <c r="A1" s="25" t="s">
        <v>174</v>
      </c>
      <c r="B1" s="24"/>
    </row>
    <row r="2" spans="1:2" s="22" customFormat="1" x14ac:dyDescent="0.2">
      <c r="A2" s="25"/>
      <c r="B2" s="24"/>
    </row>
    <row r="3" spans="1:2" x14ac:dyDescent="0.2">
      <c r="B3" s="18"/>
    </row>
    <row r="4" spans="1:2" s="22" customFormat="1" x14ac:dyDescent="0.2">
      <c r="A4" s="27" t="s">
        <v>0</v>
      </c>
      <c r="B4" s="20" t="str">
        <f>'Report L1'!$C$5</f>
        <v>Select CCO from Dropdown List</v>
      </c>
    </row>
    <row r="5" spans="1:2" s="22" customFormat="1" x14ac:dyDescent="0.2">
      <c r="A5" s="27" t="s">
        <v>58</v>
      </c>
      <c r="B5" s="21" t="str">
        <f>'Report L1'!$C$8&amp;" - "&amp;'Report L1'!$C$9</f>
        <v>1/1/2020 - 12/31/2020</v>
      </c>
    </row>
    <row r="6" spans="1:2" s="22" customFormat="1" x14ac:dyDescent="0.2">
      <c r="A6" s="21"/>
    </row>
    <row r="7" spans="1:2" s="22" customFormat="1" x14ac:dyDescent="0.2">
      <c r="A7" s="21" t="s">
        <v>176</v>
      </c>
    </row>
    <row r="8" spans="1:2" s="22" customFormat="1" x14ac:dyDescent="0.2">
      <c r="A8" s="21"/>
    </row>
    <row r="9" spans="1:2" ht="15" x14ac:dyDescent="0.2">
      <c r="A9" s="110" t="s">
        <v>136</v>
      </c>
      <c r="B9" s="111" t="s">
        <v>93</v>
      </c>
    </row>
    <row r="10" spans="1:2" ht="22.5" customHeight="1" x14ac:dyDescent="0.2">
      <c r="A10" s="112" t="s">
        <v>137</v>
      </c>
      <c r="B10" s="136" t="s">
        <v>141</v>
      </c>
    </row>
    <row r="11" spans="1:2" ht="22.5" customHeight="1" x14ac:dyDescent="0.2">
      <c r="A11" s="112" t="s">
        <v>138</v>
      </c>
      <c r="B11" s="136" t="s">
        <v>156</v>
      </c>
    </row>
    <row r="12" spans="1:2" ht="54.75" customHeight="1" x14ac:dyDescent="0.2">
      <c r="A12" s="112" t="s">
        <v>139</v>
      </c>
      <c r="B12" s="136" t="s">
        <v>146</v>
      </c>
    </row>
    <row r="13" spans="1:2" ht="51" x14ac:dyDescent="0.2">
      <c r="A13" s="112" t="s">
        <v>140</v>
      </c>
      <c r="B13" s="136" t="s">
        <v>147</v>
      </c>
    </row>
    <row r="15" spans="1:2" x14ac:dyDescent="0.2">
      <c r="A15" s="122" t="s">
        <v>165</v>
      </c>
      <c r="B15" s="122" t="s">
        <v>166</v>
      </c>
    </row>
  </sheetData>
  <sheetProtection algorithmName="SHA-512" hashValue="GvNbMG3IqHcfdkPFn5RTR7oFsLg150VHqtL2mSQgs741a1Jv5+300NoN9rpJwVzOe/ssnu6okIh0VWiSqgmDEQ==" saltValue="QZtvAqfOGhE1DXxPDG3wQg==" spinCount="100000" sheet="1" objects="1" scenarios="1" selectLockedCells="1" selectUnlockedCells="1"/>
  <printOptions horizontalCentered="1"/>
  <pageMargins left="0.25" right="0.25" top="0.5" bottom="0.5" header="0.25" footer="0.25"/>
  <pageSetup scale="80" orientation="landscape" r:id="rId1"/>
  <headerFooter alignWithMargins="0">
    <oddFooter>&amp;L&amp;F&amp;CPage &amp;P of &amp;N&amp;R&amp;A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134"/>
  <sheetViews>
    <sheetView zoomScaleNormal="100" workbookViewId="0">
      <pane ySplit="4" topLeftCell="A5" activePane="bottomLeft" state="frozen"/>
      <selection pane="bottomLeft" activeCell="J120" sqref="J120"/>
    </sheetView>
  </sheetViews>
  <sheetFormatPr defaultRowHeight="12.75" x14ac:dyDescent="0.2"/>
  <cols>
    <col min="1" max="1" width="4.5703125" style="26" customWidth="1"/>
    <col min="2" max="2" width="17.5703125" style="26" customWidth="1"/>
    <col min="3" max="10" width="14.7109375" style="26" customWidth="1"/>
    <col min="11" max="16384" width="9.140625" style="26"/>
  </cols>
  <sheetData>
    <row r="1" spans="1:10" x14ac:dyDescent="0.2">
      <c r="A1" s="25" t="s">
        <v>174</v>
      </c>
    </row>
    <row r="2" spans="1:10" x14ac:dyDescent="0.2">
      <c r="B2" s="25"/>
    </row>
    <row r="3" spans="1:10" x14ac:dyDescent="0.2">
      <c r="B3" s="27" t="s">
        <v>0</v>
      </c>
      <c r="C3" s="20"/>
      <c r="D3" s="20" t="str">
        <f>'Report L1'!$C$5</f>
        <v>Select CCO from Dropdown List</v>
      </c>
    </row>
    <row r="4" spans="1:10" x14ac:dyDescent="0.2">
      <c r="B4" s="27" t="s">
        <v>58</v>
      </c>
      <c r="C4" s="21"/>
      <c r="D4" s="21" t="str">
        <f>'Report L1'!$C$8&amp;" - "&amp;'Report L1'!$C$9</f>
        <v>1/1/2020 - 12/31/2020</v>
      </c>
    </row>
    <row r="5" spans="1:10" x14ac:dyDescent="0.2">
      <c r="B5" s="25"/>
      <c r="C5" s="25"/>
      <c r="D5" s="25"/>
      <c r="E5" s="25"/>
      <c r="F5" s="25"/>
      <c r="G5" s="25"/>
      <c r="H5" s="25"/>
    </row>
    <row r="6" spans="1:10" x14ac:dyDescent="0.2">
      <c r="B6" s="25"/>
      <c r="C6" s="25"/>
      <c r="D6" s="30"/>
      <c r="E6" s="30"/>
      <c r="F6" s="30"/>
      <c r="G6" s="30"/>
      <c r="H6" s="30"/>
      <c r="I6" s="31"/>
    </row>
    <row r="7" spans="1:10" x14ac:dyDescent="0.2">
      <c r="B7" s="32" t="s">
        <v>77</v>
      </c>
      <c r="D7" s="32"/>
      <c r="E7" s="32"/>
      <c r="F7" s="32"/>
      <c r="G7" s="32"/>
      <c r="H7" s="32"/>
      <c r="I7" s="32"/>
    </row>
    <row r="8" spans="1:10" x14ac:dyDescent="0.2">
      <c r="B8" s="32" t="s">
        <v>60</v>
      </c>
      <c r="D8" s="32"/>
      <c r="E8" s="32"/>
      <c r="F8" s="32"/>
      <c r="G8" s="32"/>
      <c r="H8" s="32"/>
      <c r="I8" s="32"/>
    </row>
    <row r="9" spans="1:10" x14ac:dyDescent="0.2">
      <c r="C9" s="32"/>
      <c r="D9" s="32"/>
      <c r="E9" s="32"/>
      <c r="F9" s="32"/>
      <c r="G9" s="32"/>
      <c r="H9" s="32"/>
      <c r="I9" s="32"/>
    </row>
    <row r="10" spans="1:10" x14ac:dyDescent="0.2">
      <c r="B10" s="33"/>
      <c r="C10" s="170" t="str">
        <f>'Report L6 OHP SE'!C$6&amp;" - Annual "&amp;'Report L1'!$C$7</f>
        <v>SE 1 - Annual 2020</v>
      </c>
      <c r="D10" s="171"/>
      <c r="E10" s="171"/>
      <c r="F10" s="172"/>
      <c r="G10" s="170" t="str">
        <f>'Report L6 OHP SE'!D$6&amp;" - Annual "&amp;'Report L1'!$C$7</f>
        <v>SE 2 - Annual 2020</v>
      </c>
      <c r="H10" s="171"/>
      <c r="I10" s="171"/>
      <c r="J10" s="172"/>
    </row>
    <row r="11" spans="1:10" x14ac:dyDescent="0.2">
      <c r="B11" s="34"/>
      <c r="C11" s="35" t="s">
        <v>47</v>
      </c>
      <c r="D11" s="36" t="s">
        <v>48</v>
      </c>
      <c r="E11" s="36" t="s">
        <v>49</v>
      </c>
      <c r="F11" s="37" t="s">
        <v>54</v>
      </c>
      <c r="G11" s="35" t="s">
        <v>47</v>
      </c>
      <c r="H11" s="36" t="s">
        <v>48</v>
      </c>
      <c r="I11" s="36" t="s">
        <v>49</v>
      </c>
      <c r="J11" s="38" t="s">
        <v>54</v>
      </c>
    </row>
    <row r="12" spans="1:10" x14ac:dyDescent="0.2">
      <c r="B12" s="39"/>
      <c r="C12" s="40" t="s">
        <v>28</v>
      </c>
      <c r="D12" s="41" t="s">
        <v>29</v>
      </c>
      <c r="E12" s="42" t="s">
        <v>126</v>
      </c>
      <c r="F12" s="43" t="s">
        <v>55</v>
      </c>
      <c r="G12" s="40" t="s">
        <v>28</v>
      </c>
      <c r="H12" s="41" t="s">
        <v>29</v>
      </c>
      <c r="I12" s="42" t="s">
        <v>126</v>
      </c>
      <c r="J12" s="119" t="s">
        <v>55</v>
      </c>
    </row>
    <row r="13" spans="1:10" x14ac:dyDescent="0.2">
      <c r="B13" s="39" t="s">
        <v>73</v>
      </c>
      <c r="C13" s="44" t="s">
        <v>30</v>
      </c>
      <c r="D13" s="41" t="s">
        <v>31</v>
      </c>
      <c r="E13" s="45" t="s">
        <v>127</v>
      </c>
      <c r="F13" s="46" t="s">
        <v>128</v>
      </c>
      <c r="G13" s="44" t="s">
        <v>30</v>
      </c>
      <c r="H13" s="41" t="s">
        <v>31</v>
      </c>
      <c r="I13" s="45" t="s">
        <v>127</v>
      </c>
      <c r="J13" s="120" t="s">
        <v>128</v>
      </c>
    </row>
    <row r="14" spans="1:10" x14ac:dyDescent="0.2">
      <c r="B14" s="39" t="s">
        <v>74</v>
      </c>
      <c r="C14" s="44"/>
      <c r="D14" s="41" t="s">
        <v>30</v>
      </c>
      <c r="E14" s="45" t="s">
        <v>57</v>
      </c>
      <c r="F14" s="46" t="s">
        <v>56</v>
      </c>
      <c r="G14" s="44"/>
      <c r="H14" s="41" t="s">
        <v>30</v>
      </c>
      <c r="I14" s="45" t="s">
        <v>57</v>
      </c>
      <c r="J14" s="120" t="s">
        <v>56</v>
      </c>
    </row>
    <row r="15" spans="1:10" x14ac:dyDescent="0.2">
      <c r="B15" s="39" t="s">
        <v>31</v>
      </c>
      <c r="C15" s="44"/>
      <c r="D15" s="41"/>
      <c r="E15" s="45"/>
      <c r="F15" s="46" t="s">
        <v>57</v>
      </c>
      <c r="G15" s="44"/>
      <c r="H15" s="41"/>
      <c r="I15" s="45"/>
      <c r="J15" s="120" t="s">
        <v>57</v>
      </c>
    </row>
    <row r="16" spans="1:10" x14ac:dyDescent="0.2">
      <c r="B16" s="47"/>
      <c r="C16" s="48"/>
      <c r="D16" s="49"/>
      <c r="E16" s="50"/>
      <c r="F16" s="51"/>
      <c r="G16" s="48"/>
      <c r="H16" s="49"/>
      <c r="I16" s="50"/>
      <c r="J16" s="52"/>
    </row>
    <row r="17" spans="2:10" ht="23.25" customHeight="1" x14ac:dyDescent="0.2">
      <c r="B17" s="53" t="s">
        <v>75</v>
      </c>
      <c r="C17" s="9">
        <v>0</v>
      </c>
      <c r="D17" s="5">
        <v>0</v>
      </c>
      <c r="E17" s="6">
        <v>0</v>
      </c>
      <c r="F17" s="11">
        <v>0</v>
      </c>
      <c r="G17" s="9">
        <v>0</v>
      </c>
      <c r="H17" s="5">
        <v>0</v>
      </c>
      <c r="I17" s="6">
        <v>0</v>
      </c>
      <c r="J17" s="15">
        <v>0</v>
      </c>
    </row>
    <row r="18" spans="2:10" ht="23.25" customHeight="1" x14ac:dyDescent="0.2">
      <c r="B18" s="53" t="s">
        <v>76</v>
      </c>
      <c r="C18" s="9">
        <v>0</v>
      </c>
      <c r="D18" s="5">
        <v>0</v>
      </c>
      <c r="E18" s="6">
        <v>0</v>
      </c>
      <c r="F18" s="11">
        <v>0</v>
      </c>
      <c r="G18" s="9">
        <v>0</v>
      </c>
      <c r="H18" s="5">
        <v>0</v>
      </c>
      <c r="I18" s="6">
        <v>0</v>
      </c>
      <c r="J18" s="15">
        <v>0</v>
      </c>
    </row>
    <row r="19" spans="2:10" ht="23.25" customHeight="1" x14ac:dyDescent="0.2">
      <c r="B19" s="53" t="s">
        <v>70</v>
      </c>
      <c r="C19" s="9">
        <v>0</v>
      </c>
      <c r="D19" s="5">
        <v>0</v>
      </c>
      <c r="E19" s="6">
        <v>0</v>
      </c>
      <c r="F19" s="11">
        <v>0</v>
      </c>
      <c r="G19" s="9">
        <v>0</v>
      </c>
      <c r="H19" s="5">
        <v>0</v>
      </c>
      <c r="I19" s="6">
        <v>0</v>
      </c>
      <c r="J19" s="15">
        <v>0</v>
      </c>
    </row>
    <row r="20" spans="2:10" ht="23.25" customHeight="1" x14ac:dyDescent="0.2">
      <c r="B20" s="53" t="s">
        <v>69</v>
      </c>
      <c r="C20" s="9">
        <v>0</v>
      </c>
      <c r="D20" s="5">
        <v>0</v>
      </c>
      <c r="E20" s="6">
        <v>0</v>
      </c>
      <c r="F20" s="11">
        <v>0</v>
      </c>
      <c r="G20" s="9">
        <v>0</v>
      </c>
      <c r="H20" s="5">
        <v>0</v>
      </c>
      <c r="I20" s="6">
        <v>0</v>
      </c>
      <c r="J20" s="15">
        <v>0</v>
      </c>
    </row>
    <row r="21" spans="2:10" ht="23.25" customHeight="1" x14ac:dyDescent="0.2">
      <c r="B21" s="97" t="s">
        <v>71</v>
      </c>
      <c r="C21" s="9">
        <v>0</v>
      </c>
      <c r="D21" s="5">
        <v>0</v>
      </c>
      <c r="E21" s="6">
        <v>0</v>
      </c>
      <c r="F21" s="11">
        <v>0</v>
      </c>
      <c r="G21" s="9">
        <v>0</v>
      </c>
      <c r="H21" s="5">
        <v>0</v>
      </c>
      <c r="I21" s="6">
        <v>0</v>
      </c>
      <c r="J21" s="15">
        <v>0</v>
      </c>
    </row>
    <row r="22" spans="2:10" ht="23.25" customHeight="1" x14ac:dyDescent="0.2">
      <c r="B22" s="97" t="s">
        <v>72</v>
      </c>
      <c r="C22" s="10">
        <v>0</v>
      </c>
      <c r="D22" s="7">
        <v>0</v>
      </c>
      <c r="E22" s="13">
        <v>0</v>
      </c>
      <c r="F22" s="12">
        <v>0</v>
      </c>
      <c r="G22" s="10">
        <v>0</v>
      </c>
      <c r="H22" s="7">
        <v>0</v>
      </c>
      <c r="I22" s="13">
        <v>0</v>
      </c>
      <c r="J22" s="16">
        <v>0</v>
      </c>
    </row>
    <row r="23" spans="2:10" ht="23.25" customHeight="1" x14ac:dyDescent="0.2">
      <c r="B23" s="97" t="s">
        <v>51</v>
      </c>
      <c r="C23" s="10">
        <v>0</v>
      </c>
      <c r="D23" s="7">
        <v>0</v>
      </c>
      <c r="E23" s="13">
        <v>0</v>
      </c>
      <c r="F23" s="12">
        <v>0</v>
      </c>
      <c r="G23" s="10">
        <v>0</v>
      </c>
      <c r="H23" s="7">
        <v>0</v>
      </c>
      <c r="I23" s="13">
        <v>0</v>
      </c>
      <c r="J23" s="16">
        <v>0</v>
      </c>
    </row>
    <row r="24" spans="2:10" ht="23.25" customHeight="1" x14ac:dyDescent="0.2">
      <c r="B24" s="97" t="s">
        <v>86</v>
      </c>
      <c r="C24" s="10">
        <v>0</v>
      </c>
      <c r="D24" s="7">
        <v>0</v>
      </c>
      <c r="E24" s="13">
        <v>0</v>
      </c>
      <c r="F24" s="12">
        <v>0</v>
      </c>
      <c r="G24" s="10">
        <v>0</v>
      </c>
      <c r="H24" s="7">
        <v>0</v>
      </c>
      <c r="I24" s="13">
        <v>0</v>
      </c>
      <c r="J24" s="16">
        <v>0</v>
      </c>
    </row>
    <row r="25" spans="2:10" ht="23.25" customHeight="1" thickBot="1" x14ac:dyDescent="0.25">
      <c r="B25" s="54" t="s">
        <v>32</v>
      </c>
      <c r="C25" s="10">
        <v>0</v>
      </c>
      <c r="D25" s="7">
        <v>0</v>
      </c>
      <c r="E25" s="13">
        <v>0</v>
      </c>
      <c r="F25" s="12">
        <v>0</v>
      </c>
      <c r="G25" s="10">
        <v>0</v>
      </c>
      <c r="H25" s="7">
        <v>0</v>
      </c>
      <c r="I25" s="13">
        <v>0</v>
      </c>
      <c r="J25" s="16">
        <v>0</v>
      </c>
    </row>
    <row r="26" spans="2:10" ht="23.25" customHeight="1" thickBot="1" x14ac:dyDescent="0.25">
      <c r="B26" s="55" t="s">
        <v>78</v>
      </c>
      <c r="C26" s="8">
        <f t="shared" ref="C26:D26" si="0">SUM(C17:C25)</f>
        <v>0</v>
      </c>
      <c r="D26" s="8">
        <f t="shared" si="0"/>
        <v>0</v>
      </c>
      <c r="E26" s="14">
        <f>SUM(E17:E25)</f>
        <v>0</v>
      </c>
      <c r="F26" s="14">
        <f>SUM(F17:F25)</f>
        <v>0</v>
      </c>
      <c r="G26" s="8">
        <f t="shared" ref="G26:J26" si="1">SUM(G17:G25)</f>
        <v>0</v>
      </c>
      <c r="H26" s="8">
        <f t="shared" si="1"/>
        <v>0</v>
      </c>
      <c r="I26" s="14">
        <f t="shared" si="1"/>
        <v>0</v>
      </c>
      <c r="J26" s="8">
        <f t="shared" si="1"/>
        <v>0</v>
      </c>
    </row>
    <row r="27" spans="2:10" ht="13.5" thickBot="1" x14ac:dyDescent="0.25">
      <c r="C27" s="31"/>
      <c r="D27" s="31"/>
      <c r="E27" s="31"/>
      <c r="F27" s="31"/>
      <c r="G27" s="31"/>
      <c r="H27" s="31"/>
      <c r="I27" s="31"/>
      <c r="J27" s="31"/>
    </row>
    <row r="28" spans="2:10" ht="13.5" thickBot="1" x14ac:dyDescent="0.25">
      <c r="B28" s="26" t="s">
        <v>79</v>
      </c>
      <c r="C28" s="31"/>
      <c r="D28" s="31"/>
      <c r="F28" s="8">
        <f>SUM(C26:F26)</f>
        <v>0</v>
      </c>
      <c r="G28" s="31"/>
      <c r="H28" s="31"/>
      <c r="J28" s="8">
        <f>SUM(G26:J26)</f>
        <v>0</v>
      </c>
    </row>
    <row r="29" spans="2:10" ht="13.5" thickBot="1" x14ac:dyDescent="0.25">
      <c r="B29" s="26" t="s">
        <v>39</v>
      </c>
      <c r="C29" s="31"/>
      <c r="D29" s="32"/>
      <c r="F29" s="8">
        <f>'Report L6 OHP SE'!C$37</f>
        <v>0</v>
      </c>
      <c r="G29" s="31"/>
      <c r="H29" s="32"/>
      <c r="J29" s="8">
        <f>'Report L6 OHP SE'!D$37</f>
        <v>0</v>
      </c>
    </row>
    <row r="30" spans="2:10" x14ac:dyDescent="0.2">
      <c r="B30" s="26" t="s">
        <v>250</v>
      </c>
      <c r="C30" s="31"/>
      <c r="D30" s="32"/>
      <c r="F30" s="4"/>
      <c r="G30" s="31"/>
      <c r="H30" s="32"/>
      <c r="J30" s="4"/>
    </row>
    <row r="31" spans="2:10" x14ac:dyDescent="0.2">
      <c r="B31" s="26" t="s">
        <v>26</v>
      </c>
      <c r="C31" s="31"/>
      <c r="D31" s="32"/>
      <c r="F31" s="108" t="str">
        <f>IF(F28-F29=0,"Ok","Diff. $"&amp;ROUND(F28-F29,2))</f>
        <v>Ok</v>
      </c>
      <c r="G31" s="31"/>
      <c r="H31" s="32"/>
      <c r="J31" s="108" t="str">
        <f>IF(J28-J29=0,"Ok","Diff. $"&amp;ROUND(J28-J29,2))</f>
        <v>Ok</v>
      </c>
    </row>
    <row r="32" spans="2:10" x14ac:dyDescent="0.2">
      <c r="C32" s="29"/>
      <c r="D32" s="32"/>
      <c r="E32" s="4"/>
      <c r="F32" s="4"/>
      <c r="G32" s="31"/>
      <c r="H32" s="31"/>
      <c r="I32" s="31"/>
    </row>
    <row r="33" spans="2:10" x14ac:dyDescent="0.2">
      <c r="B33" s="33"/>
      <c r="C33" s="170" t="str">
        <f>'Report L6 OHP SE'!E$6&amp;" - Annual "&amp;'Report L1'!$C$7</f>
        <v>SE 3 - Annual 2020</v>
      </c>
      <c r="D33" s="171"/>
      <c r="E33" s="171"/>
      <c r="F33" s="172"/>
      <c r="G33" s="170" t="str">
        <f>'Report L6 OHP SE'!F$6&amp;" - Annual "&amp;'Report L1'!$C$7</f>
        <v>SE 4 - Annual 2020</v>
      </c>
      <c r="H33" s="171"/>
      <c r="I33" s="171"/>
      <c r="J33" s="172"/>
    </row>
    <row r="34" spans="2:10" x14ac:dyDescent="0.2">
      <c r="B34" s="34"/>
      <c r="C34" s="35" t="s">
        <v>47</v>
      </c>
      <c r="D34" s="36" t="s">
        <v>48</v>
      </c>
      <c r="E34" s="36" t="s">
        <v>49</v>
      </c>
      <c r="F34" s="37" t="s">
        <v>54</v>
      </c>
      <c r="G34" s="35" t="s">
        <v>47</v>
      </c>
      <c r="H34" s="36" t="s">
        <v>48</v>
      </c>
      <c r="I34" s="36" t="s">
        <v>49</v>
      </c>
      <c r="J34" s="38" t="s">
        <v>54</v>
      </c>
    </row>
    <row r="35" spans="2:10" x14ac:dyDescent="0.2">
      <c r="B35" s="39"/>
      <c r="C35" s="40" t="s">
        <v>28</v>
      </c>
      <c r="D35" s="41" t="s">
        <v>29</v>
      </c>
      <c r="E35" s="42" t="s">
        <v>126</v>
      </c>
      <c r="F35" s="43" t="s">
        <v>55</v>
      </c>
      <c r="G35" s="40" t="s">
        <v>28</v>
      </c>
      <c r="H35" s="41" t="s">
        <v>29</v>
      </c>
      <c r="I35" s="42" t="s">
        <v>126</v>
      </c>
      <c r="J35" s="119" t="s">
        <v>55</v>
      </c>
    </row>
    <row r="36" spans="2:10" x14ac:dyDescent="0.2">
      <c r="B36" s="116" t="s">
        <v>73</v>
      </c>
      <c r="C36" s="44" t="s">
        <v>30</v>
      </c>
      <c r="D36" s="41" t="s">
        <v>31</v>
      </c>
      <c r="E36" s="45" t="s">
        <v>127</v>
      </c>
      <c r="F36" s="46" t="s">
        <v>128</v>
      </c>
      <c r="G36" s="44" t="s">
        <v>30</v>
      </c>
      <c r="H36" s="41" t="s">
        <v>31</v>
      </c>
      <c r="I36" s="45" t="s">
        <v>127</v>
      </c>
      <c r="J36" s="120" t="s">
        <v>128</v>
      </c>
    </row>
    <row r="37" spans="2:10" x14ac:dyDescent="0.2">
      <c r="B37" s="116" t="s">
        <v>74</v>
      </c>
      <c r="C37" s="44"/>
      <c r="D37" s="41" t="s">
        <v>30</v>
      </c>
      <c r="E37" s="45" t="s">
        <v>57</v>
      </c>
      <c r="F37" s="46" t="s">
        <v>56</v>
      </c>
      <c r="G37" s="44"/>
      <c r="H37" s="41" t="s">
        <v>30</v>
      </c>
      <c r="I37" s="45" t="s">
        <v>57</v>
      </c>
      <c r="J37" s="120" t="s">
        <v>56</v>
      </c>
    </row>
    <row r="38" spans="2:10" x14ac:dyDescent="0.2">
      <c r="B38" s="116" t="s">
        <v>31</v>
      </c>
      <c r="C38" s="44"/>
      <c r="D38" s="41"/>
      <c r="E38" s="45"/>
      <c r="F38" s="46" t="s">
        <v>57</v>
      </c>
      <c r="G38" s="44"/>
      <c r="H38" s="41"/>
      <c r="I38" s="45"/>
      <c r="J38" s="120" t="s">
        <v>57</v>
      </c>
    </row>
    <row r="39" spans="2:10" x14ac:dyDescent="0.2">
      <c r="B39" s="47"/>
      <c r="C39" s="48"/>
      <c r="D39" s="49"/>
      <c r="E39" s="50"/>
      <c r="F39" s="51"/>
      <c r="G39" s="48"/>
      <c r="H39" s="49"/>
      <c r="I39" s="50"/>
      <c r="J39" s="52"/>
    </row>
    <row r="40" spans="2:10" ht="23.25" customHeight="1" x14ac:dyDescent="0.2">
      <c r="B40" s="53" t="s">
        <v>75</v>
      </c>
      <c r="C40" s="9">
        <v>0</v>
      </c>
      <c r="D40" s="5">
        <v>0</v>
      </c>
      <c r="E40" s="6">
        <v>0</v>
      </c>
      <c r="F40" s="11">
        <v>0</v>
      </c>
      <c r="G40" s="9">
        <v>0</v>
      </c>
      <c r="H40" s="5">
        <v>0</v>
      </c>
      <c r="I40" s="6">
        <v>0</v>
      </c>
      <c r="J40" s="15">
        <v>0</v>
      </c>
    </row>
    <row r="41" spans="2:10" ht="23.25" customHeight="1" x14ac:dyDescent="0.2">
      <c r="B41" s="53" t="s">
        <v>76</v>
      </c>
      <c r="C41" s="9">
        <v>0</v>
      </c>
      <c r="D41" s="5">
        <v>0</v>
      </c>
      <c r="E41" s="6">
        <v>0</v>
      </c>
      <c r="F41" s="11">
        <v>0</v>
      </c>
      <c r="G41" s="9">
        <v>0</v>
      </c>
      <c r="H41" s="5">
        <v>0</v>
      </c>
      <c r="I41" s="6">
        <v>0</v>
      </c>
      <c r="J41" s="15">
        <v>0</v>
      </c>
    </row>
    <row r="42" spans="2:10" ht="23.25" customHeight="1" x14ac:dyDescent="0.2">
      <c r="B42" s="53" t="s">
        <v>70</v>
      </c>
      <c r="C42" s="9">
        <v>0</v>
      </c>
      <c r="D42" s="5">
        <v>0</v>
      </c>
      <c r="E42" s="6">
        <v>0</v>
      </c>
      <c r="F42" s="11">
        <v>0</v>
      </c>
      <c r="G42" s="9">
        <v>0</v>
      </c>
      <c r="H42" s="5">
        <v>0</v>
      </c>
      <c r="I42" s="6">
        <v>0</v>
      </c>
      <c r="J42" s="15">
        <v>0</v>
      </c>
    </row>
    <row r="43" spans="2:10" ht="23.25" customHeight="1" x14ac:dyDescent="0.2">
      <c r="B43" s="53" t="s">
        <v>69</v>
      </c>
      <c r="C43" s="9">
        <v>0</v>
      </c>
      <c r="D43" s="5">
        <v>0</v>
      </c>
      <c r="E43" s="6">
        <v>0</v>
      </c>
      <c r="F43" s="11">
        <v>0</v>
      </c>
      <c r="G43" s="9">
        <v>0</v>
      </c>
      <c r="H43" s="5">
        <v>0</v>
      </c>
      <c r="I43" s="6">
        <v>0</v>
      </c>
      <c r="J43" s="15">
        <v>0</v>
      </c>
    </row>
    <row r="44" spans="2:10" ht="23.25" customHeight="1" x14ac:dyDescent="0.2">
      <c r="B44" s="97" t="s">
        <v>71</v>
      </c>
      <c r="C44" s="9">
        <v>0</v>
      </c>
      <c r="D44" s="5">
        <v>0</v>
      </c>
      <c r="E44" s="6">
        <v>0</v>
      </c>
      <c r="F44" s="11">
        <v>0</v>
      </c>
      <c r="G44" s="9">
        <v>0</v>
      </c>
      <c r="H44" s="5">
        <v>0</v>
      </c>
      <c r="I44" s="6">
        <v>0</v>
      </c>
      <c r="J44" s="15">
        <v>0</v>
      </c>
    </row>
    <row r="45" spans="2:10" ht="23.25" customHeight="1" x14ac:dyDescent="0.2">
      <c r="B45" s="97" t="s">
        <v>72</v>
      </c>
      <c r="C45" s="10">
        <v>0</v>
      </c>
      <c r="D45" s="7">
        <v>0</v>
      </c>
      <c r="E45" s="13">
        <v>0</v>
      </c>
      <c r="F45" s="12">
        <v>0</v>
      </c>
      <c r="G45" s="10">
        <v>0</v>
      </c>
      <c r="H45" s="7">
        <v>0</v>
      </c>
      <c r="I45" s="13">
        <v>0</v>
      </c>
      <c r="J45" s="16">
        <v>0</v>
      </c>
    </row>
    <row r="46" spans="2:10" ht="23.25" customHeight="1" x14ac:dyDescent="0.2">
      <c r="B46" s="97" t="s">
        <v>51</v>
      </c>
      <c r="C46" s="10">
        <v>0</v>
      </c>
      <c r="D46" s="7">
        <v>0</v>
      </c>
      <c r="E46" s="13">
        <v>0</v>
      </c>
      <c r="F46" s="12">
        <v>0</v>
      </c>
      <c r="G46" s="10">
        <v>0</v>
      </c>
      <c r="H46" s="7">
        <v>0</v>
      </c>
      <c r="I46" s="13">
        <v>0</v>
      </c>
      <c r="J46" s="16">
        <v>0</v>
      </c>
    </row>
    <row r="47" spans="2:10" ht="23.25" customHeight="1" x14ac:dyDescent="0.2">
      <c r="B47" s="97" t="s">
        <v>86</v>
      </c>
      <c r="C47" s="10">
        <v>0</v>
      </c>
      <c r="D47" s="7">
        <v>0</v>
      </c>
      <c r="E47" s="13">
        <v>0</v>
      </c>
      <c r="F47" s="12">
        <v>0</v>
      </c>
      <c r="G47" s="10">
        <v>0</v>
      </c>
      <c r="H47" s="7">
        <v>0</v>
      </c>
      <c r="I47" s="13">
        <v>0</v>
      </c>
      <c r="J47" s="16">
        <v>0</v>
      </c>
    </row>
    <row r="48" spans="2:10" ht="23.25" customHeight="1" thickBot="1" x14ac:dyDescent="0.25">
      <c r="B48" s="54" t="s">
        <v>32</v>
      </c>
      <c r="C48" s="10">
        <v>0</v>
      </c>
      <c r="D48" s="7">
        <v>0</v>
      </c>
      <c r="E48" s="13">
        <v>0</v>
      </c>
      <c r="F48" s="12">
        <v>0</v>
      </c>
      <c r="G48" s="10">
        <v>0</v>
      </c>
      <c r="H48" s="7">
        <v>0</v>
      </c>
      <c r="I48" s="13">
        <v>0</v>
      </c>
      <c r="J48" s="16">
        <v>0</v>
      </c>
    </row>
    <row r="49" spans="2:10" ht="23.25" customHeight="1" thickBot="1" x14ac:dyDescent="0.25">
      <c r="B49" s="55" t="s">
        <v>78</v>
      </c>
      <c r="C49" s="8">
        <f t="shared" ref="C49:I49" si="2">SUM(C40:C48)</f>
        <v>0</v>
      </c>
      <c r="D49" s="8">
        <f t="shared" si="2"/>
        <v>0</v>
      </c>
      <c r="E49" s="14">
        <f t="shared" si="2"/>
        <v>0</v>
      </c>
      <c r="F49" s="14">
        <f t="shared" si="2"/>
        <v>0</v>
      </c>
      <c r="G49" s="8">
        <f t="shared" si="2"/>
        <v>0</v>
      </c>
      <c r="H49" s="8">
        <f t="shared" si="2"/>
        <v>0</v>
      </c>
      <c r="I49" s="14">
        <f t="shared" si="2"/>
        <v>0</v>
      </c>
      <c r="J49" s="8">
        <f>SUM(J40:J48)</f>
        <v>0</v>
      </c>
    </row>
    <row r="50" spans="2:10" ht="13.5" thickBot="1" x14ac:dyDescent="0.25">
      <c r="C50" s="31"/>
      <c r="D50" s="31"/>
      <c r="E50" s="31"/>
      <c r="F50" s="31"/>
      <c r="G50" s="31"/>
      <c r="H50" s="31"/>
      <c r="I50" s="31"/>
      <c r="J50" s="31"/>
    </row>
    <row r="51" spans="2:10" ht="13.5" thickBot="1" x14ac:dyDescent="0.25">
      <c r="B51" s="26" t="s">
        <v>79</v>
      </c>
      <c r="C51" s="31"/>
      <c r="D51" s="31"/>
      <c r="F51" s="8">
        <f>SUM(C49:F49)</f>
        <v>0</v>
      </c>
      <c r="G51" s="31"/>
      <c r="H51" s="31"/>
      <c r="J51" s="8">
        <f>SUM(G49:J49)</f>
        <v>0</v>
      </c>
    </row>
    <row r="52" spans="2:10" ht="13.5" thickBot="1" x14ac:dyDescent="0.25">
      <c r="B52" s="26" t="s">
        <v>39</v>
      </c>
      <c r="C52" s="31"/>
      <c r="D52" s="32"/>
      <c r="F52" s="8">
        <f>'Report L6 OHP SE'!E$37</f>
        <v>0</v>
      </c>
      <c r="G52" s="31"/>
      <c r="H52" s="32"/>
      <c r="J52" s="8">
        <f>'Report L6 OHP SE'!F$37</f>
        <v>0</v>
      </c>
    </row>
    <row r="53" spans="2:10" x14ac:dyDescent="0.2">
      <c r="B53" s="26" t="s">
        <v>250</v>
      </c>
      <c r="C53" s="31"/>
      <c r="D53" s="32"/>
      <c r="F53" s="4"/>
      <c r="G53" s="31"/>
      <c r="H53" s="32"/>
      <c r="J53" s="4"/>
    </row>
    <row r="54" spans="2:10" x14ac:dyDescent="0.2">
      <c r="B54" s="26" t="s">
        <v>26</v>
      </c>
      <c r="C54" s="31"/>
      <c r="D54" s="32"/>
      <c r="F54" s="108" t="str">
        <f>IF(F51-F52=0,"Ok","Diff. $"&amp;ROUND(F51-F52,2))</f>
        <v>Ok</v>
      </c>
      <c r="G54" s="31"/>
      <c r="H54" s="32"/>
      <c r="J54" s="108" t="str">
        <f>IF(J51-J52=0,"Ok","Diff. $"&amp;ROUND(J51-J52,2))</f>
        <v>Ok</v>
      </c>
    </row>
    <row r="55" spans="2:10" x14ac:dyDescent="0.2">
      <c r="C55" s="31"/>
      <c r="D55" s="32"/>
      <c r="F55" s="4"/>
      <c r="G55" s="31"/>
      <c r="H55" s="32"/>
      <c r="J55" s="4"/>
    </row>
    <row r="56" spans="2:10" x14ac:dyDescent="0.2">
      <c r="B56" s="33"/>
      <c r="C56" s="170" t="str">
        <f>'Report L6 OHP SE'!G$6&amp;" - Annual "&amp;'Report L1'!$C$7</f>
        <v>SE 5 - Annual 2020</v>
      </c>
      <c r="D56" s="171"/>
      <c r="E56" s="171"/>
      <c r="F56" s="172"/>
      <c r="G56" s="170" t="str">
        <f>'Report L6 OHP SE'!H$6&amp;" - Annual "&amp;'Report L1'!$C$7</f>
        <v>SE 6 - Annual 2020</v>
      </c>
      <c r="H56" s="171"/>
      <c r="I56" s="171"/>
      <c r="J56" s="172"/>
    </row>
    <row r="57" spans="2:10" x14ac:dyDescent="0.2">
      <c r="B57" s="34"/>
      <c r="C57" s="35" t="s">
        <v>47</v>
      </c>
      <c r="D57" s="36" t="s">
        <v>48</v>
      </c>
      <c r="E57" s="36" t="s">
        <v>49</v>
      </c>
      <c r="F57" s="37" t="s">
        <v>54</v>
      </c>
      <c r="G57" s="35" t="s">
        <v>47</v>
      </c>
      <c r="H57" s="36" t="s">
        <v>48</v>
      </c>
      <c r="I57" s="36" t="s">
        <v>49</v>
      </c>
      <c r="J57" s="38" t="s">
        <v>54</v>
      </c>
    </row>
    <row r="58" spans="2:10" x14ac:dyDescent="0.2">
      <c r="B58" s="39"/>
      <c r="C58" s="40" t="s">
        <v>28</v>
      </c>
      <c r="D58" s="41" t="s">
        <v>29</v>
      </c>
      <c r="E58" s="42" t="s">
        <v>126</v>
      </c>
      <c r="F58" s="43" t="s">
        <v>55</v>
      </c>
      <c r="G58" s="40" t="s">
        <v>28</v>
      </c>
      <c r="H58" s="41" t="s">
        <v>29</v>
      </c>
      <c r="I58" s="42" t="s">
        <v>126</v>
      </c>
      <c r="J58" s="119" t="s">
        <v>55</v>
      </c>
    </row>
    <row r="59" spans="2:10" x14ac:dyDescent="0.2">
      <c r="B59" s="116" t="s">
        <v>73</v>
      </c>
      <c r="C59" s="44" t="s">
        <v>30</v>
      </c>
      <c r="D59" s="41" t="s">
        <v>31</v>
      </c>
      <c r="E59" s="45" t="s">
        <v>127</v>
      </c>
      <c r="F59" s="46" t="s">
        <v>128</v>
      </c>
      <c r="G59" s="44" t="s">
        <v>30</v>
      </c>
      <c r="H59" s="41" t="s">
        <v>31</v>
      </c>
      <c r="I59" s="45" t="s">
        <v>127</v>
      </c>
      <c r="J59" s="120" t="s">
        <v>128</v>
      </c>
    </row>
    <row r="60" spans="2:10" x14ac:dyDescent="0.2">
      <c r="B60" s="116" t="s">
        <v>74</v>
      </c>
      <c r="C60" s="44"/>
      <c r="D60" s="41" t="s">
        <v>30</v>
      </c>
      <c r="E60" s="45" t="s">
        <v>57</v>
      </c>
      <c r="F60" s="46" t="s">
        <v>56</v>
      </c>
      <c r="G60" s="44"/>
      <c r="H60" s="41" t="s">
        <v>30</v>
      </c>
      <c r="I60" s="45" t="s">
        <v>57</v>
      </c>
      <c r="J60" s="120" t="s">
        <v>56</v>
      </c>
    </row>
    <row r="61" spans="2:10" x14ac:dyDescent="0.2">
      <c r="B61" s="116" t="s">
        <v>31</v>
      </c>
      <c r="C61" s="44"/>
      <c r="D61" s="41"/>
      <c r="E61" s="45"/>
      <c r="F61" s="46" t="s">
        <v>57</v>
      </c>
      <c r="G61" s="44"/>
      <c r="H61" s="41"/>
      <c r="I61" s="45"/>
      <c r="J61" s="120" t="s">
        <v>57</v>
      </c>
    </row>
    <row r="62" spans="2:10" x14ac:dyDescent="0.2">
      <c r="B62" s="47"/>
      <c r="C62" s="48"/>
      <c r="D62" s="49"/>
      <c r="E62" s="50"/>
      <c r="F62" s="51"/>
      <c r="G62" s="48"/>
      <c r="H62" s="49"/>
      <c r="I62" s="50"/>
      <c r="J62" s="52"/>
    </row>
    <row r="63" spans="2:10" ht="23.25" customHeight="1" x14ac:dyDescent="0.2">
      <c r="B63" s="53" t="s">
        <v>75</v>
      </c>
      <c r="C63" s="9">
        <v>0</v>
      </c>
      <c r="D63" s="5">
        <v>0</v>
      </c>
      <c r="E63" s="6">
        <v>0</v>
      </c>
      <c r="F63" s="11">
        <v>0</v>
      </c>
      <c r="G63" s="9">
        <v>0</v>
      </c>
      <c r="H63" s="5">
        <v>0</v>
      </c>
      <c r="I63" s="6">
        <v>0</v>
      </c>
      <c r="J63" s="15">
        <v>0</v>
      </c>
    </row>
    <row r="64" spans="2:10" ht="23.25" customHeight="1" x14ac:dyDescent="0.2">
      <c r="B64" s="53" t="s">
        <v>76</v>
      </c>
      <c r="C64" s="9">
        <v>0</v>
      </c>
      <c r="D64" s="5">
        <v>0</v>
      </c>
      <c r="E64" s="6">
        <v>0</v>
      </c>
      <c r="F64" s="11">
        <v>0</v>
      </c>
      <c r="G64" s="9">
        <v>0</v>
      </c>
      <c r="H64" s="5">
        <v>0</v>
      </c>
      <c r="I64" s="6">
        <v>0</v>
      </c>
      <c r="J64" s="15">
        <v>0</v>
      </c>
    </row>
    <row r="65" spans="2:10" ht="23.25" customHeight="1" x14ac:dyDescent="0.2">
      <c r="B65" s="53" t="s">
        <v>70</v>
      </c>
      <c r="C65" s="9">
        <v>0</v>
      </c>
      <c r="D65" s="5">
        <v>0</v>
      </c>
      <c r="E65" s="6">
        <v>0</v>
      </c>
      <c r="F65" s="11">
        <v>0</v>
      </c>
      <c r="G65" s="9">
        <v>0</v>
      </c>
      <c r="H65" s="5">
        <v>0</v>
      </c>
      <c r="I65" s="6">
        <v>0</v>
      </c>
      <c r="J65" s="15">
        <v>0</v>
      </c>
    </row>
    <row r="66" spans="2:10" ht="23.25" customHeight="1" x14ac:dyDescent="0.2">
      <c r="B66" s="53" t="s">
        <v>69</v>
      </c>
      <c r="C66" s="9">
        <v>0</v>
      </c>
      <c r="D66" s="5">
        <v>0</v>
      </c>
      <c r="E66" s="6">
        <v>0</v>
      </c>
      <c r="F66" s="11">
        <v>0</v>
      </c>
      <c r="G66" s="9">
        <v>0</v>
      </c>
      <c r="H66" s="5">
        <v>0</v>
      </c>
      <c r="I66" s="6">
        <v>0</v>
      </c>
      <c r="J66" s="15">
        <v>0</v>
      </c>
    </row>
    <row r="67" spans="2:10" ht="23.25" customHeight="1" x14ac:dyDescent="0.2">
      <c r="B67" s="97" t="s">
        <v>71</v>
      </c>
      <c r="C67" s="9">
        <v>0</v>
      </c>
      <c r="D67" s="5">
        <v>0</v>
      </c>
      <c r="E67" s="6">
        <v>0</v>
      </c>
      <c r="F67" s="11">
        <v>0</v>
      </c>
      <c r="G67" s="9">
        <v>0</v>
      </c>
      <c r="H67" s="5">
        <v>0</v>
      </c>
      <c r="I67" s="6">
        <v>0</v>
      </c>
      <c r="J67" s="15">
        <v>0</v>
      </c>
    </row>
    <row r="68" spans="2:10" ht="23.25" customHeight="1" x14ac:dyDescent="0.2">
      <c r="B68" s="97" t="s">
        <v>72</v>
      </c>
      <c r="C68" s="10">
        <v>0</v>
      </c>
      <c r="D68" s="7">
        <v>0</v>
      </c>
      <c r="E68" s="13">
        <v>0</v>
      </c>
      <c r="F68" s="12">
        <v>0</v>
      </c>
      <c r="G68" s="10">
        <v>0</v>
      </c>
      <c r="H68" s="7">
        <v>0</v>
      </c>
      <c r="I68" s="13">
        <v>0</v>
      </c>
      <c r="J68" s="16">
        <v>0</v>
      </c>
    </row>
    <row r="69" spans="2:10" ht="23.25" customHeight="1" x14ac:dyDescent="0.2">
      <c r="B69" s="97" t="s">
        <v>51</v>
      </c>
      <c r="C69" s="10">
        <v>0</v>
      </c>
      <c r="D69" s="7">
        <v>0</v>
      </c>
      <c r="E69" s="13">
        <v>0</v>
      </c>
      <c r="F69" s="12">
        <v>0</v>
      </c>
      <c r="G69" s="10">
        <v>0</v>
      </c>
      <c r="H69" s="7">
        <v>0</v>
      </c>
      <c r="I69" s="13">
        <v>0</v>
      </c>
      <c r="J69" s="16">
        <v>0</v>
      </c>
    </row>
    <row r="70" spans="2:10" ht="23.25" customHeight="1" x14ac:dyDescent="0.2">
      <c r="B70" s="97" t="s">
        <v>86</v>
      </c>
      <c r="C70" s="10">
        <v>0</v>
      </c>
      <c r="D70" s="7">
        <v>0</v>
      </c>
      <c r="E70" s="13">
        <v>0</v>
      </c>
      <c r="F70" s="12">
        <v>0</v>
      </c>
      <c r="G70" s="10">
        <v>0</v>
      </c>
      <c r="H70" s="7">
        <v>0</v>
      </c>
      <c r="I70" s="13">
        <v>0</v>
      </c>
      <c r="J70" s="16">
        <v>0</v>
      </c>
    </row>
    <row r="71" spans="2:10" ht="23.25" customHeight="1" thickBot="1" x14ac:dyDescent="0.25">
      <c r="B71" s="54" t="s">
        <v>32</v>
      </c>
      <c r="C71" s="10">
        <v>0</v>
      </c>
      <c r="D71" s="7">
        <v>0</v>
      </c>
      <c r="E71" s="13">
        <v>0</v>
      </c>
      <c r="F71" s="12">
        <v>0</v>
      </c>
      <c r="G71" s="10">
        <v>0</v>
      </c>
      <c r="H71" s="7">
        <v>0</v>
      </c>
      <c r="I71" s="13">
        <v>0</v>
      </c>
      <c r="J71" s="16">
        <v>0</v>
      </c>
    </row>
    <row r="72" spans="2:10" ht="23.25" customHeight="1" thickBot="1" x14ac:dyDescent="0.25">
      <c r="B72" s="55" t="s">
        <v>78</v>
      </c>
      <c r="C72" s="8">
        <f t="shared" ref="C72:I72" si="3">SUM(C63:C71)</f>
        <v>0</v>
      </c>
      <c r="D72" s="8">
        <f t="shared" si="3"/>
        <v>0</v>
      </c>
      <c r="E72" s="14">
        <f t="shared" si="3"/>
        <v>0</v>
      </c>
      <c r="F72" s="14">
        <f t="shared" si="3"/>
        <v>0</v>
      </c>
      <c r="G72" s="8">
        <f t="shared" si="3"/>
        <v>0</v>
      </c>
      <c r="H72" s="8">
        <f t="shared" si="3"/>
        <v>0</v>
      </c>
      <c r="I72" s="14">
        <f t="shared" si="3"/>
        <v>0</v>
      </c>
      <c r="J72" s="8">
        <f>SUM(J63:J71)</f>
        <v>0</v>
      </c>
    </row>
    <row r="73" spans="2:10" ht="13.5" thickBot="1" x14ac:dyDescent="0.25">
      <c r="C73" s="31"/>
      <c r="D73" s="31"/>
      <c r="E73" s="31"/>
      <c r="F73" s="31"/>
      <c r="G73" s="31"/>
      <c r="H73" s="31"/>
      <c r="I73" s="31"/>
      <c r="J73" s="31"/>
    </row>
    <row r="74" spans="2:10" ht="13.5" thickBot="1" x14ac:dyDescent="0.25">
      <c r="B74" s="26" t="s">
        <v>79</v>
      </c>
      <c r="C74" s="31"/>
      <c r="D74" s="31"/>
      <c r="F74" s="8">
        <f>SUM(C72:F72)</f>
        <v>0</v>
      </c>
      <c r="G74" s="31"/>
      <c r="H74" s="31"/>
      <c r="J74" s="8">
        <f>SUM(G72:J72)</f>
        <v>0</v>
      </c>
    </row>
    <row r="75" spans="2:10" ht="13.5" thickBot="1" x14ac:dyDescent="0.25">
      <c r="B75" s="26" t="s">
        <v>39</v>
      </c>
      <c r="C75" s="31"/>
      <c r="D75" s="32"/>
      <c r="F75" s="8">
        <f>'Report L6 OHP SE'!G$37</f>
        <v>0</v>
      </c>
      <c r="G75" s="31"/>
      <c r="H75" s="32"/>
      <c r="J75" s="8">
        <f>'Report L6 OHP SE'!H$37</f>
        <v>0</v>
      </c>
    </row>
    <row r="76" spans="2:10" x14ac:dyDescent="0.2">
      <c r="B76" s="26" t="s">
        <v>250</v>
      </c>
      <c r="C76" s="31"/>
      <c r="D76" s="32"/>
      <c r="F76" s="4"/>
      <c r="G76" s="31"/>
      <c r="H76" s="32"/>
      <c r="J76" s="4"/>
    </row>
    <row r="77" spans="2:10" x14ac:dyDescent="0.2">
      <c r="B77" s="26" t="s">
        <v>26</v>
      </c>
      <c r="C77" s="31"/>
      <c r="D77" s="32"/>
      <c r="F77" s="108" t="str">
        <f>IF(F74-F75=0,"Ok","Diff. $"&amp;ROUND(F74-F75,2))</f>
        <v>Ok</v>
      </c>
      <c r="G77" s="31"/>
      <c r="H77" s="32"/>
      <c r="J77" s="108" t="str">
        <f>IF(J74-J75=0,"Ok","Diff. $"&amp;ROUND(J74-J75,2))</f>
        <v>Ok</v>
      </c>
    </row>
    <row r="78" spans="2:10" x14ac:dyDescent="0.2">
      <c r="C78" s="31"/>
      <c r="D78" s="32"/>
      <c r="F78" s="4"/>
      <c r="G78" s="31"/>
      <c r="H78" s="32"/>
      <c r="J78" s="4"/>
    </row>
    <row r="79" spans="2:10" x14ac:dyDescent="0.2">
      <c r="B79" s="33"/>
      <c r="C79" s="170" t="str">
        <f>'Report L6 OHP SE'!I$6&amp;" - Annual "&amp;'Report L1'!$C$7</f>
        <v>SE 7 - Annual 2020</v>
      </c>
      <c r="D79" s="171"/>
      <c r="E79" s="171"/>
      <c r="F79" s="172"/>
      <c r="G79" s="170" t="str">
        <f>'Report L6 OHP SE'!J$6&amp;" - Annual "&amp;'Report L1'!$C$7</f>
        <v>SE 8 - Annual 2020</v>
      </c>
      <c r="H79" s="171"/>
      <c r="I79" s="171"/>
      <c r="J79" s="172"/>
    </row>
    <row r="80" spans="2:10" x14ac:dyDescent="0.2">
      <c r="B80" s="34"/>
      <c r="C80" s="35" t="s">
        <v>47</v>
      </c>
      <c r="D80" s="36" t="s">
        <v>48</v>
      </c>
      <c r="E80" s="36" t="s">
        <v>49</v>
      </c>
      <c r="F80" s="37" t="s">
        <v>54</v>
      </c>
      <c r="G80" s="35" t="s">
        <v>47</v>
      </c>
      <c r="H80" s="36" t="s">
        <v>48</v>
      </c>
      <c r="I80" s="36" t="s">
        <v>49</v>
      </c>
      <c r="J80" s="38" t="s">
        <v>54</v>
      </c>
    </row>
    <row r="81" spans="2:10" x14ac:dyDescent="0.2">
      <c r="B81" s="39"/>
      <c r="C81" s="40" t="s">
        <v>28</v>
      </c>
      <c r="D81" s="41" t="s">
        <v>29</v>
      </c>
      <c r="E81" s="42" t="s">
        <v>126</v>
      </c>
      <c r="F81" s="43" t="s">
        <v>55</v>
      </c>
      <c r="G81" s="40" t="s">
        <v>28</v>
      </c>
      <c r="H81" s="41" t="s">
        <v>29</v>
      </c>
      <c r="I81" s="42" t="s">
        <v>126</v>
      </c>
      <c r="J81" s="119" t="s">
        <v>55</v>
      </c>
    </row>
    <row r="82" spans="2:10" x14ac:dyDescent="0.2">
      <c r="B82" s="116" t="s">
        <v>73</v>
      </c>
      <c r="C82" s="44" t="s">
        <v>30</v>
      </c>
      <c r="D82" s="41" t="s">
        <v>31</v>
      </c>
      <c r="E82" s="45" t="s">
        <v>127</v>
      </c>
      <c r="F82" s="46" t="s">
        <v>128</v>
      </c>
      <c r="G82" s="44" t="s">
        <v>30</v>
      </c>
      <c r="H82" s="41" t="s">
        <v>31</v>
      </c>
      <c r="I82" s="45" t="s">
        <v>127</v>
      </c>
      <c r="J82" s="120" t="s">
        <v>128</v>
      </c>
    </row>
    <row r="83" spans="2:10" x14ac:dyDescent="0.2">
      <c r="B83" s="116" t="s">
        <v>74</v>
      </c>
      <c r="C83" s="44"/>
      <c r="D83" s="41" t="s">
        <v>30</v>
      </c>
      <c r="E83" s="45" t="s">
        <v>57</v>
      </c>
      <c r="F83" s="46" t="s">
        <v>56</v>
      </c>
      <c r="G83" s="44"/>
      <c r="H83" s="41" t="s">
        <v>30</v>
      </c>
      <c r="I83" s="45" t="s">
        <v>57</v>
      </c>
      <c r="J83" s="120" t="s">
        <v>56</v>
      </c>
    </row>
    <row r="84" spans="2:10" x14ac:dyDescent="0.2">
      <c r="B84" s="116" t="s">
        <v>31</v>
      </c>
      <c r="C84" s="44"/>
      <c r="D84" s="41"/>
      <c r="E84" s="45"/>
      <c r="F84" s="46" t="s">
        <v>57</v>
      </c>
      <c r="G84" s="44"/>
      <c r="H84" s="41"/>
      <c r="I84" s="45"/>
      <c r="J84" s="120" t="s">
        <v>57</v>
      </c>
    </row>
    <row r="85" spans="2:10" x14ac:dyDescent="0.2">
      <c r="B85" s="47"/>
      <c r="C85" s="48"/>
      <c r="D85" s="49"/>
      <c r="E85" s="50"/>
      <c r="F85" s="51"/>
      <c r="G85" s="48"/>
      <c r="H85" s="49"/>
      <c r="I85" s="50"/>
      <c r="J85" s="52"/>
    </row>
    <row r="86" spans="2:10" ht="23.25" customHeight="1" x14ac:dyDescent="0.2">
      <c r="B86" s="53" t="s">
        <v>75</v>
      </c>
      <c r="C86" s="9">
        <v>0</v>
      </c>
      <c r="D86" s="5">
        <v>0</v>
      </c>
      <c r="E86" s="6">
        <v>0</v>
      </c>
      <c r="F86" s="11">
        <v>0</v>
      </c>
      <c r="G86" s="9">
        <v>0</v>
      </c>
      <c r="H86" s="5">
        <v>0</v>
      </c>
      <c r="I86" s="6">
        <v>0</v>
      </c>
      <c r="J86" s="15">
        <v>0</v>
      </c>
    </row>
    <row r="87" spans="2:10" ht="23.25" customHeight="1" x14ac:dyDescent="0.2">
      <c r="B87" s="53" t="s">
        <v>76</v>
      </c>
      <c r="C87" s="9">
        <v>0</v>
      </c>
      <c r="D87" s="5">
        <v>0</v>
      </c>
      <c r="E87" s="6">
        <v>0</v>
      </c>
      <c r="F87" s="11">
        <v>0</v>
      </c>
      <c r="G87" s="9">
        <v>0</v>
      </c>
      <c r="H87" s="5">
        <v>0</v>
      </c>
      <c r="I87" s="6">
        <v>0</v>
      </c>
      <c r="J87" s="15">
        <v>0</v>
      </c>
    </row>
    <row r="88" spans="2:10" ht="23.25" customHeight="1" x14ac:dyDescent="0.2">
      <c r="B88" s="53" t="s">
        <v>70</v>
      </c>
      <c r="C88" s="9">
        <v>0</v>
      </c>
      <c r="D88" s="5">
        <v>0</v>
      </c>
      <c r="E88" s="6">
        <v>0</v>
      </c>
      <c r="F88" s="11">
        <v>0</v>
      </c>
      <c r="G88" s="9">
        <v>0</v>
      </c>
      <c r="H88" s="5">
        <v>0</v>
      </c>
      <c r="I88" s="6">
        <v>0</v>
      </c>
      <c r="J88" s="15">
        <v>0</v>
      </c>
    </row>
    <row r="89" spans="2:10" ht="23.25" customHeight="1" x14ac:dyDescent="0.2">
      <c r="B89" s="53" t="s">
        <v>69</v>
      </c>
      <c r="C89" s="9">
        <v>0</v>
      </c>
      <c r="D89" s="5">
        <v>0</v>
      </c>
      <c r="E89" s="6">
        <v>0</v>
      </c>
      <c r="F89" s="11">
        <v>0</v>
      </c>
      <c r="G89" s="9">
        <v>0</v>
      </c>
      <c r="H89" s="5">
        <v>0</v>
      </c>
      <c r="I89" s="6">
        <v>0</v>
      </c>
      <c r="J89" s="15">
        <v>0</v>
      </c>
    </row>
    <row r="90" spans="2:10" ht="23.25" customHeight="1" x14ac:dyDescent="0.2">
      <c r="B90" s="97" t="s">
        <v>71</v>
      </c>
      <c r="C90" s="9">
        <v>0</v>
      </c>
      <c r="D90" s="5">
        <v>0</v>
      </c>
      <c r="E90" s="6">
        <v>0</v>
      </c>
      <c r="F90" s="11">
        <v>0</v>
      </c>
      <c r="G90" s="9">
        <v>0</v>
      </c>
      <c r="H90" s="5">
        <v>0</v>
      </c>
      <c r="I90" s="6">
        <v>0</v>
      </c>
      <c r="J90" s="15">
        <v>0</v>
      </c>
    </row>
    <row r="91" spans="2:10" ht="23.25" customHeight="1" x14ac:dyDescent="0.2">
      <c r="B91" s="97" t="s">
        <v>72</v>
      </c>
      <c r="C91" s="10">
        <v>0</v>
      </c>
      <c r="D91" s="7">
        <v>0</v>
      </c>
      <c r="E91" s="13">
        <v>0</v>
      </c>
      <c r="F91" s="12">
        <v>0</v>
      </c>
      <c r="G91" s="10">
        <v>0</v>
      </c>
      <c r="H91" s="7">
        <v>0</v>
      </c>
      <c r="I91" s="13">
        <v>0</v>
      </c>
      <c r="J91" s="16">
        <v>0</v>
      </c>
    </row>
    <row r="92" spans="2:10" ht="23.25" customHeight="1" x14ac:dyDescent="0.2">
      <c r="B92" s="97" t="s">
        <v>51</v>
      </c>
      <c r="C92" s="10">
        <v>0</v>
      </c>
      <c r="D92" s="7">
        <v>0</v>
      </c>
      <c r="E92" s="13">
        <v>0</v>
      </c>
      <c r="F92" s="12">
        <v>0</v>
      </c>
      <c r="G92" s="10">
        <v>0</v>
      </c>
      <c r="H92" s="7">
        <v>0</v>
      </c>
      <c r="I92" s="13">
        <v>0</v>
      </c>
      <c r="J92" s="16">
        <v>0</v>
      </c>
    </row>
    <row r="93" spans="2:10" ht="23.25" customHeight="1" x14ac:dyDescent="0.2">
      <c r="B93" s="97" t="s">
        <v>86</v>
      </c>
      <c r="C93" s="10">
        <v>0</v>
      </c>
      <c r="D93" s="7">
        <v>0</v>
      </c>
      <c r="E93" s="13">
        <v>0</v>
      </c>
      <c r="F93" s="12">
        <v>0</v>
      </c>
      <c r="G93" s="10">
        <v>0</v>
      </c>
      <c r="H93" s="7">
        <v>0</v>
      </c>
      <c r="I93" s="13">
        <v>0</v>
      </c>
      <c r="J93" s="16">
        <v>0</v>
      </c>
    </row>
    <row r="94" spans="2:10" ht="23.25" customHeight="1" thickBot="1" x14ac:dyDescent="0.25">
      <c r="B94" s="54" t="s">
        <v>32</v>
      </c>
      <c r="C94" s="10">
        <v>0</v>
      </c>
      <c r="D94" s="7">
        <v>0</v>
      </c>
      <c r="E94" s="13">
        <v>0</v>
      </c>
      <c r="F94" s="12">
        <v>0</v>
      </c>
      <c r="G94" s="10">
        <v>0</v>
      </c>
      <c r="H94" s="7">
        <v>0</v>
      </c>
      <c r="I94" s="13">
        <v>0</v>
      </c>
      <c r="J94" s="16">
        <v>0</v>
      </c>
    </row>
    <row r="95" spans="2:10" ht="23.25" customHeight="1" thickBot="1" x14ac:dyDescent="0.25">
      <c r="B95" s="55" t="s">
        <v>78</v>
      </c>
      <c r="C95" s="8">
        <f t="shared" ref="C95:I95" si="4">SUM(C86:C94)</f>
        <v>0</v>
      </c>
      <c r="D95" s="8">
        <f t="shared" si="4"/>
        <v>0</v>
      </c>
      <c r="E95" s="14">
        <f t="shared" si="4"/>
        <v>0</v>
      </c>
      <c r="F95" s="14">
        <f t="shared" si="4"/>
        <v>0</v>
      </c>
      <c r="G95" s="8">
        <f t="shared" si="4"/>
        <v>0</v>
      </c>
      <c r="H95" s="8">
        <f t="shared" si="4"/>
        <v>0</v>
      </c>
      <c r="I95" s="14">
        <f t="shared" si="4"/>
        <v>0</v>
      </c>
      <c r="J95" s="8">
        <f>SUM(J86:J94)</f>
        <v>0</v>
      </c>
    </row>
    <row r="96" spans="2:10" ht="13.5" thickBot="1" x14ac:dyDescent="0.25">
      <c r="C96" s="31"/>
      <c r="D96" s="31"/>
      <c r="E96" s="31"/>
      <c r="F96" s="31"/>
      <c r="G96" s="31"/>
      <c r="H96" s="31"/>
      <c r="I96" s="31"/>
      <c r="J96" s="31"/>
    </row>
    <row r="97" spans="2:10" ht="13.5" thickBot="1" x14ac:dyDescent="0.25">
      <c r="B97" s="26" t="s">
        <v>79</v>
      </c>
      <c r="C97" s="31"/>
      <c r="D97" s="31"/>
      <c r="F97" s="8">
        <f>SUM(C95:F95)</f>
        <v>0</v>
      </c>
      <c r="G97" s="31"/>
      <c r="H97" s="31"/>
      <c r="J97" s="8">
        <f>SUM(G95:J95)</f>
        <v>0</v>
      </c>
    </row>
    <row r="98" spans="2:10" ht="13.5" thickBot="1" x14ac:dyDescent="0.25">
      <c r="B98" s="26" t="s">
        <v>39</v>
      </c>
      <c r="C98" s="31"/>
      <c r="D98" s="32"/>
      <c r="F98" s="8">
        <f>'Report L6 OHP SE'!I$37</f>
        <v>0</v>
      </c>
      <c r="G98" s="31"/>
      <c r="H98" s="32"/>
      <c r="J98" s="8">
        <f>'Report L6 OHP SE'!J$37</f>
        <v>0</v>
      </c>
    </row>
    <row r="99" spans="2:10" x14ac:dyDescent="0.2">
      <c r="B99" s="26" t="s">
        <v>250</v>
      </c>
      <c r="C99" s="31"/>
      <c r="D99" s="32"/>
      <c r="F99" s="4"/>
      <c r="G99" s="31"/>
      <c r="H99" s="32"/>
      <c r="J99" s="4"/>
    </row>
    <row r="100" spans="2:10" x14ac:dyDescent="0.2">
      <c r="B100" s="26" t="s">
        <v>26</v>
      </c>
      <c r="C100" s="31"/>
      <c r="D100" s="32"/>
      <c r="F100" s="108" t="str">
        <f>IF(F97-F98=0,"Ok","Diff. $"&amp;ROUND(F97-F98,2))</f>
        <v>Ok</v>
      </c>
      <c r="G100" s="31"/>
      <c r="H100" s="32"/>
      <c r="J100" s="108" t="str">
        <f>IF(J97-J98=0,"Ok","Diff. $"&amp;ROUND(J97-J98,2))</f>
        <v>Ok</v>
      </c>
    </row>
    <row r="101" spans="2:10" x14ac:dyDescent="0.2">
      <c r="C101" s="31"/>
      <c r="D101" s="32"/>
      <c r="F101" s="4"/>
      <c r="G101" s="31"/>
      <c r="H101" s="32"/>
      <c r="J101" s="4"/>
    </row>
    <row r="102" spans="2:10" x14ac:dyDescent="0.2">
      <c r="B102" s="33"/>
      <c r="C102" s="170" t="str">
        <f>'Report L6 OHP SE'!K$6&amp;" - Annual "&amp;'Report L1'!$C$7</f>
        <v>SE 9 - Annual 2020</v>
      </c>
      <c r="D102" s="171"/>
      <c r="E102" s="171"/>
      <c r="F102" s="172"/>
      <c r="G102" s="170" t="str">
        <f>'Report L6 OHP SE'!L$6&amp;" - Annual "&amp;'Report L1'!$C$7</f>
        <v>SE 10 - Annual 2020</v>
      </c>
      <c r="H102" s="171"/>
      <c r="I102" s="171"/>
      <c r="J102" s="172"/>
    </row>
    <row r="103" spans="2:10" x14ac:dyDescent="0.2">
      <c r="B103" s="34"/>
      <c r="C103" s="35" t="s">
        <v>47</v>
      </c>
      <c r="D103" s="36" t="s">
        <v>48</v>
      </c>
      <c r="E103" s="36" t="s">
        <v>49</v>
      </c>
      <c r="F103" s="37" t="s">
        <v>54</v>
      </c>
      <c r="G103" s="35" t="s">
        <v>47</v>
      </c>
      <c r="H103" s="36" t="s">
        <v>48</v>
      </c>
      <c r="I103" s="36" t="s">
        <v>49</v>
      </c>
      <c r="J103" s="38" t="s">
        <v>54</v>
      </c>
    </row>
    <row r="104" spans="2:10" x14ac:dyDescent="0.2">
      <c r="B104" s="39"/>
      <c r="C104" s="40" t="s">
        <v>28</v>
      </c>
      <c r="D104" s="41" t="s">
        <v>29</v>
      </c>
      <c r="E104" s="42" t="s">
        <v>126</v>
      </c>
      <c r="F104" s="43" t="s">
        <v>55</v>
      </c>
      <c r="G104" s="40" t="s">
        <v>28</v>
      </c>
      <c r="H104" s="41" t="s">
        <v>29</v>
      </c>
      <c r="I104" s="42" t="s">
        <v>126</v>
      </c>
      <c r="J104" s="119" t="s">
        <v>55</v>
      </c>
    </row>
    <row r="105" spans="2:10" x14ac:dyDescent="0.2">
      <c r="B105" s="116" t="s">
        <v>73</v>
      </c>
      <c r="C105" s="44" t="s">
        <v>30</v>
      </c>
      <c r="D105" s="41" t="s">
        <v>31</v>
      </c>
      <c r="E105" s="45" t="s">
        <v>127</v>
      </c>
      <c r="F105" s="46" t="s">
        <v>128</v>
      </c>
      <c r="G105" s="44" t="s">
        <v>30</v>
      </c>
      <c r="H105" s="41" t="s">
        <v>31</v>
      </c>
      <c r="I105" s="45" t="s">
        <v>127</v>
      </c>
      <c r="J105" s="120" t="s">
        <v>128</v>
      </c>
    </row>
    <row r="106" spans="2:10" x14ac:dyDescent="0.2">
      <c r="B106" s="116" t="s">
        <v>74</v>
      </c>
      <c r="C106" s="44"/>
      <c r="D106" s="41" t="s">
        <v>30</v>
      </c>
      <c r="E106" s="45" t="s">
        <v>57</v>
      </c>
      <c r="F106" s="46" t="s">
        <v>56</v>
      </c>
      <c r="G106" s="44"/>
      <c r="H106" s="41" t="s">
        <v>30</v>
      </c>
      <c r="I106" s="45" t="s">
        <v>57</v>
      </c>
      <c r="J106" s="120" t="s">
        <v>56</v>
      </c>
    </row>
    <row r="107" spans="2:10" x14ac:dyDescent="0.2">
      <c r="B107" s="116" t="s">
        <v>31</v>
      </c>
      <c r="C107" s="44"/>
      <c r="D107" s="41"/>
      <c r="E107" s="45"/>
      <c r="F107" s="46" t="s">
        <v>57</v>
      </c>
      <c r="G107" s="44"/>
      <c r="H107" s="41"/>
      <c r="I107" s="45"/>
      <c r="J107" s="120" t="s">
        <v>57</v>
      </c>
    </row>
    <row r="108" spans="2:10" x14ac:dyDescent="0.2">
      <c r="B108" s="47"/>
      <c r="C108" s="48"/>
      <c r="D108" s="49"/>
      <c r="E108" s="50"/>
      <c r="F108" s="51"/>
      <c r="G108" s="48"/>
      <c r="H108" s="49"/>
      <c r="I108" s="50"/>
      <c r="J108" s="52"/>
    </row>
    <row r="109" spans="2:10" ht="23.25" customHeight="1" x14ac:dyDescent="0.2">
      <c r="B109" s="53" t="s">
        <v>75</v>
      </c>
      <c r="C109" s="9">
        <v>0</v>
      </c>
      <c r="D109" s="5">
        <v>0</v>
      </c>
      <c r="E109" s="6">
        <v>0</v>
      </c>
      <c r="F109" s="11">
        <v>0</v>
      </c>
      <c r="G109" s="9">
        <v>0</v>
      </c>
      <c r="H109" s="5">
        <v>0</v>
      </c>
      <c r="I109" s="6">
        <v>0</v>
      </c>
      <c r="J109" s="15">
        <v>0</v>
      </c>
    </row>
    <row r="110" spans="2:10" ht="23.25" customHeight="1" x14ac:dyDescent="0.2">
      <c r="B110" s="53" t="s">
        <v>76</v>
      </c>
      <c r="C110" s="9">
        <v>0</v>
      </c>
      <c r="D110" s="5">
        <v>0</v>
      </c>
      <c r="E110" s="6">
        <v>0</v>
      </c>
      <c r="F110" s="11">
        <v>0</v>
      </c>
      <c r="G110" s="9">
        <v>0</v>
      </c>
      <c r="H110" s="5">
        <v>0</v>
      </c>
      <c r="I110" s="6">
        <v>0</v>
      </c>
      <c r="J110" s="15">
        <v>0</v>
      </c>
    </row>
    <row r="111" spans="2:10" ht="23.25" customHeight="1" x14ac:dyDescent="0.2">
      <c r="B111" s="53" t="s">
        <v>70</v>
      </c>
      <c r="C111" s="9">
        <v>0</v>
      </c>
      <c r="D111" s="5">
        <v>0</v>
      </c>
      <c r="E111" s="6">
        <v>0</v>
      </c>
      <c r="F111" s="11">
        <v>0</v>
      </c>
      <c r="G111" s="9">
        <v>0</v>
      </c>
      <c r="H111" s="5">
        <v>0</v>
      </c>
      <c r="I111" s="6">
        <v>0</v>
      </c>
      <c r="J111" s="15">
        <v>0</v>
      </c>
    </row>
    <row r="112" spans="2:10" ht="23.25" customHeight="1" x14ac:dyDescent="0.2">
      <c r="B112" s="53" t="s">
        <v>69</v>
      </c>
      <c r="C112" s="9">
        <v>0</v>
      </c>
      <c r="D112" s="5">
        <v>0</v>
      </c>
      <c r="E112" s="6">
        <v>0</v>
      </c>
      <c r="F112" s="11">
        <v>0</v>
      </c>
      <c r="G112" s="9">
        <v>0</v>
      </c>
      <c r="H112" s="5">
        <v>0</v>
      </c>
      <c r="I112" s="6">
        <v>0</v>
      </c>
      <c r="J112" s="15">
        <v>0</v>
      </c>
    </row>
    <row r="113" spans="2:10" ht="23.25" customHeight="1" x14ac:dyDescent="0.2">
      <c r="B113" s="97" t="s">
        <v>71</v>
      </c>
      <c r="C113" s="9">
        <v>0</v>
      </c>
      <c r="D113" s="5">
        <v>0</v>
      </c>
      <c r="E113" s="6">
        <v>0</v>
      </c>
      <c r="F113" s="11">
        <v>0</v>
      </c>
      <c r="G113" s="9">
        <v>0</v>
      </c>
      <c r="H113" s="5">
        <v>0</v>
      </c>
      <c r="I113" s="6">
        <v>0</v>
      </c>
      <c r="J113" s="15">
        <v>0</v>
      </c>
    </row>
    <row r="114" spans="2:10" ht="23.25" customHeight="1" x14ac:dyDescent="0.2">
      <c r="B114" s="97" t="s">
        <v>72</v>
      </c>
      <c r="C114" s="10">
        <v>0</v>
      </c>
      <c r="D114" s="7">
        <v>0</v>
      </c>
      <c r="E114" s="13">
        <v>0</v>
      </c>
      <c r="F114" s="12">
        <v>0</v>
      </c>
      <c r="G114" s="10">
        <v>0</v>
      </c>
      <c r="H114" s="7">
        <v>0</v>
      </c>
      <c r="I114" s="13">
        <v>0</v>
      </c>
      <c r="J114" s="16">
        <v>0</v>
      </c>
    </row>
    <row r="115" spans="2:10" ht="23.25" customHeight="1" x14ac:dyDescent="0.2">
      <c r="B115" s="97" t="s">
        <v>51</v>
      </c>
      <c r="C115" s="10">
        <v>0</v>
      </c>
      <c r="D115" s="7">
        <v>0</v>
      </c>
      <c r="E115" s="13">
        <v>0</v>
      </c>
      <c r="F115" s="12">
        <v>0</v>
      </c>
      <c r="G115" s="10">
        <v>0</v>
      </c>
      <c r="H115" s="7">
        <v>0</v>
      </c>
      <c r="I115" s="13">
        <v>0</v>
      </c>
      <c r="J115" s="16">
        <v>0</v>
      </c>
    </row>
    <row r="116" spans="2:10" ht="23.25" customHeight="1" x14ac:dyDescent="0.2">
      <c r="B116" s="97" t="s">
        <v>86</v>
      </c>
      <c r="C116" s="10">
        <v>0</v>
      </c>
      <c r="D116" s="7">
        <v>0</v>
      </c>
      <c r="E116" s="13">
        <v>0</v>
      </c>
      <c r="F116" s="12">
        <v>0</v>
      </c>
      <c r="G116" s="10">
        <v>0</v>
      </c>
      <c r="H116" s="7">
        <v>0</v>
      </c>
      <c r="I116" s="13">
        <v>0</v>
      </c>
      <c r="J116" s="16">
        <v>0</v>
      </c>
    </row>
    <row r="117" spans="2:10" ht="23.25" customHeight="1" thickBot="1" x14ac:dyDescent="0.25">
      <c r="B117" s="54" t="s">
        <v>32</v>
      </c>
      <c r="C117" s="10">
        <v>0</v>
      </c>
      <c r="D117" s="7">
        <v>0</v>
      </c>
      <c r="E117" s="13">
        <v>0</v>
      </c>
      <c r="F117" s="12">
        <v>0</v>
      </c>
      <c r="G117" s="10">
        <v>0</v>
      </c>
      <c r="H117" s="7">
        <v>0</v>
      </c>
      <c r="I117" s="13">
        <v>0</v>
      </c>
      <c r="J117" s="16">
        <v>0</v>
      </c>
    </row>
    <row r="118" spans="2:10" ht="23.25" customHeight="1" thickBot="1" x14ac:dyDescent="0.25">
      <c r="B118" s="55" t="s">
        <v>78</v>
      </c>
      <c r="C118" s="8">
        <f t="shared" ref="C118:I118" si="5">SUM(C109:C117)</f>
        <v>0</v>
      </c>
      <c r="D118" s="8">
        <f t="shared" si="5"/>
        <v>0</v>
      </c>
      <c r="E118" s="14">
        <f t="shared" si="5"/>
        <v>0</v>
      </c>
      <c r="F118" s="14">
        <f t="shared" si="5"/>
        <v>0</v>
      </c>
      <c r="G118" s="8">
        <f t="shared" si="5"/>
        <v>0</v>
      </c>
      <c r="H118" s="8">
        <f t="shared" si="5"/>
        <v>0</v>
      </c>
      <c r="I118" s="14">
        <f t="shared" si="5"/>
        <v>0</v>
      </c>
      <c r="J118" s="8">
        <f>SUM(J109:J117)</f>
        <v>0</v>
      </c>
    </row>
    <row r="119" spans="2:10" ht="13.5" thickBot="1" x14ac:dyDescent="0.25">
      <c r="C119" s="31"/>
      <c r="D119" s="31"/>
      <c r="E119" s="31"/>
      <c r="F119" s="31"/>
      <c r="G119" s="31"/>
      <c r="H119" s="31"/>
      <c r="I119" s="31"/>
      <c r="J119" s="31"/>
    </row>
    <row r="120" spans="2:10" ht="13.5" thickBot="1" x14ac:dyDescent="0.25">
      <c r="B120" s="26" t="s">
        <v>79</v>
      </c>
      <c r="C120" s="31"/>
      <c r="D120" s="31"/>
      <c r="F120" s="8">
        <f>SUM(C118:F118)</f>
        <v>0</v>
      </c>
      <c r="G120" s="31"/>
      <c r="H120" s="31"/>
      <c r="J120" s="8">
        <f>SUM(G118:J118)</f>
        <v>0</v>
      </c>
    </row>
    <row r="121" spans="2:10" ht="13.5" thickBot="1" x14ac:dyDescent="0.25">
      <c r="B121" s="26" t="s">
        <v>39</v>
      </c>
      <c r="C121" s="31"/>
      <c r="D121" s="32"/>
      <c r="F121" s="8">
        <f>'Report L6 OHP SE'!K$37</f>
        <v>0</v>
      </c>
      <c r="G121" s="31"/>
      <c r="H121" s="32"/>
      <c r="J121" s="8">
        <f>'Report L6 OHP SE'!L$37</f>
        <v>0</v>
      </c>
    </row>
    <row r="122" spans="2:10" x14ac:dyDescent="0.2">
      <c r="B122" s="26" t="s">
        <v>250</v>
      </c>
      <c r="C122" s="31"/>
      <c r="D122" s="32"/>
      <c r="F122" s="4"/>
      <c r="G122" s="31"/>
      <c r="H122" s="32"/>
      <c r="J122" s="4"/>
    </row>
    <row r="123" spans="2:10" x14ac:dyDescent="0.2">
      <c r="B123" s="26" t="s">
        <v>26</v>
      </c>
      <c r="C123" s="31"/>
      <c r="D123" s="32"/>
      <c r="F123" s="108" t="str">
        <f>IF(F120-F121=0,"Ok","Diff. $"&amp;ROUND(F120-F121,2))</f>
        <v>Ok</v>
      </c>
      <c r="G123" s="31"/>
      <c r="H123" s="32"/>
      <c r="J123" s="108" t="str">
        <f>IF(J120-J121=0,"Ok","Diff. $"&amp;ROUND(J120-J121,2))</f>
        <v>Ok</v>
      </c>
    </row>
    <row r="124" spans="2:10" x14ac:dyDescent="0.2">
      <c r="C124" s="31"/>
      <c r="D124" s="32"/>
      <c r="F124" s="4"/>
      <c r="G124" s="31"/>
      <c r="H124" s="32"/>
      <c r="J124" s="4"/>
    </row>
    <row r="125" spans="2:10" ht="13.5" thickBot="1" x14ac:dyDescent="0.25">
      <c r="C125" s="29"/>
      <c r="D125" s="32"/>
      <c r="E125" s="4"/>
      <c r="F125" s="4"/>
      <c r="G125" s="35" t="s">
        <v>47</v>
      </c>
      <c r="H125" s="36" t="s">
        <v>48</v>
      </c>
      <c r="I125" s="36" t="s">
        <v>49</v>
      </c>
      <c r="J125" s="38" t="s">
        <v>54</v>
      </c>
    </row>
    <row r="126" spans="2:10" ht="13.5" thickBot="1" x14ac:dyDescent="0.25">
      <c r="B126" s="102" t="s">
        <v>163</v>
      </c>
      <c r="C126" s="103"/>
      <c r="D126" s="104"/>
      <c r="E126" s="105"/>
      <c r="F126" s="106"/>
      <c r="G126" s="8">
        <f>C26+G26+C49+G49+C72+G72+C95+G95+C118+G118</f>
        <v>0</v>
      </c>
      <c r="H126" s="8">
        <f t="shared" ref="H126:J126" si="6">D26+H26+D49+H49+D72+H72+D95+H95+D118+H118</f>
        <v>0</v>
      </c>
      <c r="I126" s="8">
        <f t="shared" si="6"/>
        <v>0</v>
      </c>
      <c r="J126" s="8">
        <f t="shared" si="6"/>
        <v>0</v>
      </c>
    </row>
    <row r="127" spans="2:10" x14ac:dyDescent="0.2">
      <c r="B127" s="25"/>
      <c r="C127" s="25"/>
      <c r="D127" s="25"/>
      <c r="E127" s="4"/>
      <c r="F127" s="4"/>
      <c r="G127" s="31"/>
      <c r="H127" s="31"/>
      <c r="I127" s="31"/>
    </row>
    <row r="128" spans="2:10" x14ac:dyDescent="0.2">
      <c r="B128" s="25"/>
      <c r="C128" s="25"/>
      <c r="D128" s="25"/>
      <c r="E128" s="4"/>
      <c r="F128" s="4"/>
      <c r="G128" s="31"/>
      <c r="H128" s="31"/>
      <c r="I128" s="31"/>
    </row>
    <row r="129" spans="2:9" x14ac:dyDescent="0.2">
      <c r="C129" s="19"/>
      <c r="D129" s="32"/>
      <c r="E129" s="4"/>
      <c r="F129" s="4"/>
      <c r="G129" s="31"/>
      <c r="H129" s="31"/>
      <c r="I129" s="31"/>
    </row>
    <row r="132" spans="2:9" x14ac:dyDescent="0.2">
      <c r="B132" s="56"/>
      <c r="C132" s="25"/>
    </row>
    <row r="133" spans="2:9" x14ac:dyDescent="0.2">
      <c r="B133" s="56"/>
      <c r="C133" s="25"/>
    </row>
    <row r="134" spans="2:9" x14ac:dyDescent="0.2">
      <c r="C134" s="19"/>
    </row>
  </sheetData>
  <sheetProtection algorithmName="SHA-512" hashValue="F7CzgAPyai6ztJKzyEUat97xvgqRmrHQcsNmJyBsGOM6lBkmJfYiSBgkA/BRRW3prJjmZHgDMsKbbzj3b4mGoA==" saltValue="MBxqGXGb4R1qSe2TrP10Pg==" spinCount="100000" sheet="1" objects="1" scenarios="1"/>
  <mergeCells count="10">
    <mergeCell ref="C102:F102"/>
    <mergeCell ref="G102:J102"/>
    <mergeCell ref="C33:F33"/>
    <mergeCell ref="G33:J33"/>
    <mergeCell ref="C10:F10"/>
    <mergeCell ref="G10:J10"/>
    <mergeCell ref="C56:F56"/>
    <mergeCell ref="G56:J56"/>
    <mergeCell ref="C79:F79"/>
    <mergeCell ref="G79:J79"/>
  </mergeCells>
  <dataValidations count="1">
    <dataValidation type="decimal" allowBlank="1" showInputMessage="1" showErrorMessage="1" sqref="C17:J25 C40:J48 C63:J71 C86:J94 C109:J117" xr:uid="{00000000-0002-0000-0500-000000000000}">
      <formula1>-5000000000</formula1>
      <formula2>5000000000</formula2>
    </dataValidation>
  </dataValidations>
  <printOptions horizontalCentered="1"/>
  <pageMargins left="0.25" right="0.25" top="0.5" bottom="0.5" header="0.25" footer="0.25"/>
  <pageSetup scale="74" fitToHeight="0" orientation="portrait" verticalDpi="300" r:id="rId1"/>
  <headerFooter alignWithMargins="0">
    <oddFooter>&amp;L&amp;F&amp;CPage &amp;P of &amp;N&amp;R&amp;A</oddFooter>
  </headerFooter>
  <rowBreaks count="2" manualBreakCount="2">
    <brk id="55" max="9" man="1"/>
    <brk id="101"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
  <sheetViews>
    <sheetView workbookViewId="0">
      <selection sqref="A1:J1"/>
    </sheetView>
  </sheetViews>
  <sheetFormatPr defaultRowHeight="12.75" x14ac:dyDescent="0.2"/>
  <cols>
    <col min="1" max="16384" width="9.140625" style="107"/>
  </cols>
  <sheetData>
    <row r="1" spans="1:10" ht="26.25" customHeight="1" x14ac:dyDescent="0.2">
      <c r="A1" s="173" t="s">
        <v>179</v>
      </c>
      <c r="B1" s="173"/>
      <c r="C1" s="173"/>
      <c r="D1" s="173"/>
      <c r="E1" s="173"/>
      <c r="F1" s="173"/>
      <c r="G1" s="173"/>
      <c r="H1" s="173"/>
      <c r="I1" s="173"/>
      <c r="J1" s="173"/>
    </row>
  </sheetData>
  <mergeCells count="1">
    <mergeCell ref="A1:J1"/>
  </mergeCells>
  <pageMargins left="0.7" right="0.7" top="0.75" bottom="0.75" header="0.3" footer="0.3"/>
  <pageSetup orientation="portrait" r:id="rId1"/>
  <headerFooter>
    <oddFooter>&amp;L&amp;F&amp;CPage &amp;P of &amp;N&amp;R&amp;A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https://www.oregon.gov/oha/HSD/OHP/CCO/2020%20Exhibit%20L%20Financial%20Reporting%20Supplemental%20SE.xlsx</Url>
      <Description>2020 Exhibit L Financial Reporting Supplemental SE</Description>
    </URL>
    <RoutingRuleDescription xmlns="http://schemas.microsoft.com/sharepoint/v3" xsi:nil="true"/>
    <IACategory xmlns="59da1016-2a1b-4f8a-9768-d7a4932f6f16" xsi:nil="true"/>
    <IASubtopic xmlns="59da1016-2a1b-4f8a-9768-d7a4932f6f16" xsi:nil="true"/>
    <DocumentExpirationDate xmlns="59da1016-2a1b-4f8a-9768-d7a4932f6f16" xsi:nil="true"/>
    <Effective_x0020_date xmlns="47be7094-86b6-4c75-87da-a9bfd340ff09">2020-01-01T08:00:00+00:00</Effective_x0020_date>
    <Meta_x0020_Keywords xmlns="47be7094-86b6-4c75-87da-a9bfd340ff09" xsi:nil="true"/>
    <IATopic xmlns="59da1016-2a1b-4f8a-9768-d7a4932f6f16" xsi:nil="true"/>
    <documentType xmlns="47be7094-86b6-4c75-87da-a9bfd340ff09">Report Template</documentType>
    <Category xmlns="47be7094-86b6-4c75-87da-a9bfd340ff09"/>
    <Meta_x0020_Description xmlns="47be7094-86b6-4c75-87da-a9bfd340ff09" xsi:nil="true"/>
    <Contractor xmlns="47be7094-86b6-4c75-87da-a9bfd340ff09">
      <Value>CCO</Value>
    </Contractor>
    <Archive xmlns="47be7094-86b6-4c75-87da-a9bfd340ff09">true</Archive>
    <Contract_x0020_topic xmlns="47be7094-86b6-4c75-87da-a9bfd340ff09" xsi:nil="true"/>
    <Hide xmlns="47be7094-86b6-4c75-87da-a9bfd340ff09">false</Hid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FC3AD29F9C3BA4492D9BCF45F3C0A51" ma:contentTypeVersion="36" ma:contentTypeDescription="Create a new document." ma:contentTypeScope="" ma:versionID="d870ab2d2c8ba70ad33b03eee4fdd559">
  <xsd:schema xmlns:xsd="http://www.w3.org/2001/XMLSchema" xmlns:xs="http://www.w3.org/2001/XMLSchema" xmlns:p="http://schemas.microsoft.com/office/2006/metadata/properties" xmlns:ns1="47be7094-86b6-4c75-87da-a9bfd340ff09" xmlns:ns2="http://schemas.microsoft.com/sharepoint/v3" xmlns:ns3="59da1016-2a1b-4f8a-9768-d7a4932f6f16" targetNamespace="http://schemas.microsoft.com/office/2006/metadata/properties" ma:root="true" ma:fieldsID="caee3949ee248143a64dd47b9b1da2bf" ns1:_="" ns2:_="" ns3:_="">
    <xsd:import namespace="47be7094-86b6-4c75-87da-a9bfd340ff09"/>
    <xsd:import namespace="http://schemas.microsoft.com/sharepoint/v3"/>
    <xsd:import namespace="59da1016-2a1b-4f8a-9768-d7a4932f6f16"/>
    <xsd:element name="properties">
      <xsd:complexType>
        <xsd:sequence>
          <xsd:element name="documentManagement">
            <xsd:complexType>
              <xsd:all>
                <xsd:element ref="ns1:Contractor" minOccurs="0"/>
                <xsd:element ref="ns1:documentType"/>
                <xsd:element ref="ns1:Category" minOccurs="0"/>
                <xsd:element ref="ns1:Effective_x0020_date" minOccurs="0"/>
                <xsd:element ref="ns1:Meta_x0020_Description" minOccurs="0"/>
                <xsd:element ref="ns1:Meta_x0020_Keywords" minOccurs="0"/>
                <xsd:element ref="ns2:URL" minOccurs="0"/>
                <xsd:element ref="ns3:IACategory" minOccurs="0"/>
                <xsd:element ref="ns3:IATopic" minOccurs="0"/>
                <xsd:element ref="ns2:RoutingRuleDescription" minOccurs="0"/>
                <xsd:element ref="ns3:IASubtopic" minOccurs="0"/>
                <xsd:element ref="ns3:DocumentExpirationDate" minOccurs="0"/>
                <xsd:element ref="ns3:SharedWithUsers" minOccurs="0"/>
                <xsd:element ref="ns1:Archive" minOccurs="0"/>
                <xsd:element ref="ns1:Contract_x0020_topic" minOccurs="0"/>
                <xsd:element ref="ns1:Hi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be7094-86b6-4c75-87da-a9bfd340ff09" elementFormDefault="qualified">
    <xsd:import namespace="http://schemas.microsoft.com/office/2006/documentManagement/types"/>
    <xsd:import namespace="http://schemas.microsoft.com/office/infopath/2007/PartnerControls"/>
    <xsd:element name="Contractor" ma:index="0" nillable="true" ma:displayName="Contractor" ma:default="CCO" ma:description="Choose whether this is a CCO or DCO deliverable. This determines which deliverables page the document will display on." ma:internalName="Contractor" ma:requiredMultiChoice="true">
      <xsd:complexType>
        <xsd:complexContent>
          <xsd:extension base="dms:MultiChoice">
            <xsd:sequence>
              <xsd:element name="Value" maxOccurs="unbounded" minOccurs="0" nillable="true">
                <xsd:simpleType>
                  <xsd:restriction base="dms:Choice">
                    <xsd:enumeration value="CCO"/>
                    <xsd:enumeration value="DCO"/>
                  </xsd:restriction>
                </xsd:simpleType>
              </xsd:element>
            </xsd:sequence>
          </xsd:extension>
        </xsd:complexContent>
      </xsd:complexType>
    </xsd:element>
    <xsd:element name="documentType" ma:index="3" ma:displayName="Document Type" ma:default="Guidance" ma:description="Select the type of document you are posting" ma:format="Dropdown" ma:internalName="documentType" ma:readOnly="false">
      <xsd:simpleType>
        <xsd:restriction base="dms:Choice">
          <xsd:enumeration value="Attestation form"/>
          <xsd:enumeration value="Evaluation criteria"/>
          <xsd:enumeration value="Guidance"/>
          <xsd:enumeration value="Report Template"/>
          <xsd:enumeration value="Procedure"/>
          <xsd:enumeration value="Resource"/>
          <xsd:enumeration value="Letter of Intent"/>
          <xsd:enumeration value="Contract"/>
        </xsd:restriction>
      </xsd:simpleType>
    </xsd:element>
    <xsd:element name="Category" ma:index="4" nillable="true" ma:displayName="Category" ma:default="Other Reports" ma:description="Select the document category" ma:internalName="Category">
      <xsd:complexType>
        <xsd:complexContent>
          <xsd:extension base="dms:MultiChoice">
            <xsd:sequence>
              <xsd:element name="Value" maxOccurs="unbounded" minOccurs="0" nillable="true">
                <xsd:simpleType>
                  <xsd:restriction base="dms:Choice">
                    <xsd:enumeration value="Deliverable"/>
                    <xsd:enumeration value="Annual Behavioral Health Report"/>
                    <xsd:enumeration value="Financial"/>
                    <xsd:enumeration value="Other Reports"/>
                    <xsd:enumeration value="References in Contract"/>
                    <xsd:enumeration value="Executed Contract"/>
                    <xsd:enumeration value="Templates"/>
                  </xsd:restriction>
                </xsd:simpleType>
              </xsd:element>
            </xsd:sequence>
          </xsd:extension>
        </xsd:complexContent>
      </xsd:complexType>
    </xsd:element>
    <xsd:element name="Effective_x0020_date" ma:index="5" nillable="true" ma:displayName="Effective date" ma:format="DateOnly" ma:internalName="Effective_x0020_date" ma:readOnly="false">
      <xsd:simpleType>
        <xsd:restriction base="dms:DateTime"/>
      </xsd:simpleType>
    </xsd:element>
    <xsd:element name="Meta_x0020_Description" ma:index="6" nillable="true" ma:displayName="Meta Description" ma:hidden="true"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Archive" ma:index="22" nillable="true" ma:displayName="Archive" ma:default="0" ma:description="Mark this box if the document needs to move to the Archive page." ma:internalName="Archive">
      <xsd:simpleType>
        <xsd:restriction base="dms:Boolean"/>
      </xsd:simpleType>
    </xsd:element>
    <xsd:element name="Contract_x0020_topic" ma:index="23" nillable="true" ma:displayName="Deliverable type" ma:default="Behavioral Health" ma:description="What deliverable category does this relate to in the Contract?" ma:format="Dropdown" ma:internalName="Contract_x0020_topic">
      <xsd:simpleType>
        <xsd:restriction base="dms:Choice">
          <xsd:enumeration value="Behavioral Health"/>
          <xsd:enumeration value="Care Coordination"/>
          <xsd:enumeration value="Community Engagement"/>
          <xsd:enumeration value="Encounter &amp; Enrollment Data"/>
          <xsd:enumeration value="External Quality Review"/>
          <xsd:enumeration value="Financial"/>
          <xsd:enumeration value="Fraud, Waste &amp; Abuse"/>
          <xsd:enumeration value="Grievances &amp; Appeals"/>
          <xsd:enumeration value="Health Equity"/>
          <xsd:enumeration value="Health Information Systems"/>
          <xsd:enumeration value="Member Materials"/>
          <xsd:enumeration value="NEMT/Transportation"/>
          <xsd:enumeration value="Network Adequacy"/>
          <xsd:enumeration value="Operations"/>
          <xsd:enumeration value="Organizational"/>
          <xsd:enumeration value="Pharmacy Benefits Manager"/>
          <xsd:enumeration value="Quality Improvement"/>
          <xsd:enumeration value="Subcontractor &amp; Provider"/>
        </xsd:restriction>
      </xsd:simpleType>
    </xsd:element>
    <xsd:element name="Hide" ma:index="24" nillable="true" ma:displayName="Hide" ma:default="0" ma:description="Mark this box if you don't want this document to display in web parts (e.g., document library view)" ma:internalName="Hid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format="Hyperlink"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RoutingRuleDescription" ma:index="17" nillable="true" ma:displayName="Description" ma:description="Leave blank - Not required"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15"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6"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8"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9" nillable="true" ma:displayName="Document Expiration Date" ma:format="DateOnly" ma:hidden="true" ma:internalName="DocumentExpirationDate" ma:readOnly="false">
      <xsd:simpleType>
        <xsd:restriction base="dms:DateTime"/>
      </xsd:simple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2"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7A1C1E-4A91-48B5-BDFA-96E9540919AF}"/>
</file>

<file path=customXml/itemProps2.xml><?xml version="1.0" encoding="utf-8"?>
<ds:datastoreItem xmlns:ds="http://schemas.openxmlformats.org/officeDocument/2006/customXml" ds:itemID="{003FD7A8-DE5A-488F-8F7F-6B4DFBAE2618}"/>
</file>

<file path=customXml/itemProps3.xml><?xml version="1.0" encoding="utf-8"?>
<ds:datastoreItem xmlns:ds="http://schemas.openxmlformats.org/officeDocument/2006/customXml" ds:itemID="{C3AC1C29-A247-4250-B1C6-686BF20671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Instructions</vt:lpstr>
      <vt:lpstr>Report L1</vt:lpstr>
      <vt:lpstr>Report L6 Guidance</vt:lpstr>
      <vt:lpstr>Report L6 OHP SE</vt:lpstr>
      <vt:lpstr>Report L8 Guidance</vt:lpstr>
      <vt:lpstr>Report L8 SE</vt:lpstr>
      <vt:lpstr>Scratch Sheet</vt:lpstr>
      <vt:lpstr>Instructions!Print_Area</vt:lpstr>
      <vt:lpstr>'Report L1'!Print_Area</vt:lpstr>
      <vt:lpstr>'Report L6 OHP SE'!Print_Area</vt:lpstr>
      <vt:lpstr>'Report L8 Guidance'!Print_Area</vt:lpstr>
      <vt:lpstr>'Report L8 SE'!Print_Area</vt:lpstr>
      <vt:lpstr>'Report L6 OHP SE'!Print_Titles</vt:lpstr>
      <vt:lpstr>'Report L8 SE'!Print_Titles</vt:lpstr>
    </vt:vector>
  </TitlesOfParts>
  <Company>Master Dentist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Exhibit L Financial Reporting Supplemental SE</dc:title>
  <dc:creator>User</dc:creator>
  <cp:lastModifiedBy>PATINO Maggie</cp:lastModifiedBy>
  <cp:lastPrinted>2018-12-07T21:53:24Z</cp:lastPrinted>
  <dcterms:created xsi:type="dcterms:W3CDTF">2008-09-15T22:07:49Z</dcterms:created>
  <dcterms:modified xsi:type="dcterms:W3CDTF">2019-12-27T22:21:58Z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0x0101004FC3AD29F9C3BA4492D9BCF45F3C0A51</vt:lpwstr>
  </property>
  <property fmtid="{D5CDD505-2E9C-101B-9397-08002B2CF9AE}" pid="3" name="WorkflowChangePath">
    <vt:lpwstr>dff07ce7-2fe0-44e5-9d33-eb01c4950507,9;dff07ce7-2fe0-44e5-9d33-eb01c4950507,11;dff07ce7-2fe0-44e5-9d33-eb01c4950507,13;</vt:lpwstr>
  </property>
</Properties>
</file>