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I:\DMAP Policy and Planning Section\Hospital\DSH Audit\2017\Reports to CMS\"/>
    </mc:Choice>
  </mc:AlternateContent>
  <xr:revisionPtr revIDLastSave="0" documentId="8_{138BC7B0-2BD7-480F-9CE5-691565D977C7}" xr6:coauthVersionLast="45" xr6:coauthVersionMax="45" xr10:uidLastSave="{00000000-0000-0000-0000-000000000000}"/>
  <bookViews>
    <workbookView xWindow="-120" yWindow="-120" windowWidth="29040" windowHeight="15840" xr2:uid="{00000000-000D-0000-FFFF-FFFF00000000}"/>
  </bookViews>
  <sheets>
    <sheet name="Annual Reporting Requirements" sheetId="1" r:id="rId1"/>
  </sheets>
  <externalReferences>
    <externalReference r:id="rId2"/>
  </externalReferences>
  <definedNames>
    <definedName name="_xlnm._FilterDatabase" localSheetId="0" hidden="1">'Annual Reporting Requirements'!$A$5:$W$60</definedName>
    <definedName name="BothWays">'[1]REPORT SETUP'!$C$7</definedName>
    <definedName name="BothWaysUIDef">'[1]REPORT SETUP'!$D$13</definedName>
    <definedName name="JUNE_2_2017">'[1]CR Year Data'!$IH$1</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Requirements'!$A$7:$U$78</definedName>
    <definedName name="_xlnm.Print_Titles" localSheetId="0">'Annual Reporting Requirements'!$1:$6</definedName>
    <definedName name="YEAR_BEGIN_1">'[1]DSH Year Totals'!$A$4</definedName>
    <definedName name="YEAR_END_1">'[1]DSH Year Totals'!$B$4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3" i="1" l="1"/>
  <c r="O23" i="1"/>
  <c r="I23" i="1"/>
  <c r="K23" i="1" s="1"/>
  <c r="P23" i="1" l="1"/>
  <c r="W23" i="1" s="1"/>
  <c r="I16" i="1"/>
  <c r="I17" i="1"/>
  <c r="I60" i="1" l="1"/>
  <c r="V47" i="1" l="1"/>
  <c r="O47" i="1"/>
  <c r="I47" i="1"/>
  <c r="K47" i="1" s="1"/>
  <c r="V46" i="1"/>
  <c r="O46" i="1"/>
  <c r="I46" i="1"/>
  <c r="K46" i="1" s="1"/>
  <c r="V45" i="1"/>
  <c r="O45" i="1"/>
  <c r="I45" i="1"/>
  <c r="K45" i="1" s="1"/>
  <c r="V44" i="1"/>
  <c r="O44" i="1"/>
  <c r="I44" i="1"/>
  <c r="K44" i="1" s="1"/>
  <c r="V43" i="1"/>
  <c r="O43" i="1"/>
  <c r="I43" i="1"/>
  <c r="K43" i="1" s="1"/>
  <c r="V42" i="1"/>
  <c r="O42" i="1"/>
  <c r="I42" i="1"/>
  <c r="K42" i="1" s="1"/>
  <c r="V41" i="1"/>
  <c r="O41" i="1"/>
  <c r="I41" i="1"/>
  <c r="K41" i="1" s="1"/>
  <c r="V40" i="1"/>
  <c r="O40" i="1"/>
  <c r="I40" i="1"/>
  <c r="K40" i="1" s="1"/>
  <c r="V39" i="1"/>
  <c r="O39" i="1"/>
  <c r="I39" i="1"/>
  <c r="K39" i="1" s="1"/>
  <c r="V38" i="1"/>
  <c r="O38" i="1"/>
  <c r="I38" i="1"/>
  <c r="K38" i="1" s="1"/>
  <c r="V37" i="1"/>
  <c r="O37" i="1"/>
  <c r="I37" i="1"/>
  <c r="K37" i="1" s="1"/>
  <c r="V36" i="1"/>
  <c r="O36" i="1"/>
  <c r="I36" i="1"/>
  <c r="K36" i="1" s="1"/>
  <c r="V35" i="1"/>
  <c r="O35" i="1"/>
  <c r="I35" i="1"/>
  <c r="K35" i="1" s="1"/>
  <c r="V34" i="1"/>
  <c r="O34" i="1"/>
  <c r="I34" i="1"/>
  <c r="K34" i="1" s="1"/>
  <c r="V33" i="1"/>
  <c r="O33" i="1"/>
  <c r="I33" i="1"/>
  <c r="K33" i="1" s="1"/>
  <c r="V32" i="1"/>
  <c r="O32" i="1"/>
  <c r="I32" i="1"/>
  <c r="K32" i="1" s="1"/>
  <c r="V31" i="1"/>
  <c r="O31" i="1"/>
  <c r="I31" i="1"/>
  <c r="K31" i="1" s="1"/>
  <c r="V30" i="1"/>
  <c r="O30" i="1"/>
  <c r="I30" i="1"/>
  <c r="K30" i="1" s="1"/>
  <c r="V29" i="1"/>
  <c r="O29" i="1"/>
  <c r="I29" i="1"/>
  <c r="K29" i="1" s="1"/>
  <c r="V28" i="1"/>
  <c r="O28" i="1"/>
  <c r="I28" i="1"/>
  <c r="K28" i="1" s="1"/>
  <c r="V27" i="1"/>
  <c r="O27" i="1"/>
  <c r="I27" i="1"/>
  <c r="K27" i="1" s="1"/>
  <c r="V26" i="1"/>
  <c r="O26" i="1"/>
  <c r="I26" i="1"/>
  <c r="K26" i="1" s="1"/>
  <c r="V25" i="1"/>
  <c r="O25" i="1"/>
  <c r="I25" i="1"/>
  <c r="K25" i="1" s="1"/>
  <c r="V24" i="1"/>
  <c r="O24" i="1"/>
  <c r="I24" i="1"/>
  <c r="K24" i="1" s="1"/>
  <c r="V22" i="1"/>
  <c r="O22" i="1"/>
  <c r="I22" i="1"/>
  <c r="K22" i="1" s="1"/>
  <c r="V21" i="1"/>
  <c r="O21" i="1"/>
  <c r="I21" i="1"/>
  <c r="K21" i="1" s="1"/>
  <c r="P25" i="1" l="1"/>
  <c r="W25" i="1" s="1"/>
  <c r="P33" i="1"/>
  <c r="W33" i="1" s="1"/>
  <c r="P41" i="1"/>
  <c r="W41" i="1" s="1"/>
  <c r="P43" i="1"/>
  <c r="W43" i="1" s="1"/>
  <c r="P22" i="1"/>
  <c r="W22" i="1" s="1"/>
  <c r="P28" i="1"/>
  <c r="W28" i="1" s="1"/>
  <c r="P29" i="1"/>
  <c r="W29" i="1" s="1"/>
  <c r="P37" i="1"/>
  <c r="W37" i="1" s="1"/>
  <c r="P47" i="1"/>
  <c r="W47" i="1" s="1"/>
  <c r="P45" i="1"/>
  <c r="W45" i="1" s="1"/>
  <c r="P44" i="1"/>
  <c r="W44" i="1" s="1"/>
  <c r="P40" i="1"/>
  <c r="W40" i="1" s="1"/>
  <c r="P36" i="1"/>
  <c r="W36" i="1" s="1"/>
  <c r="P32" i="1"/>
  <c r="W32" i="1" s="1"/>
  <c r="P24" i="1"/>
  <c r="W24" i="1" s="1"/>
  <c r="P46" i="1"/>
  <c r="W46" i="1" s="1"/>
  <c r="P34" i="1"/>
  <c r="W34" i="1" s="1"/>
  <c r="P39" i="1"/>
  <c r="W39" i="1" s="1"/>
  <c r="P21" i="1"/>
  <c r="W21" i="1" s="1"/>
  <c r="P27" i="1"/>
  <c r="W27" i="1" s="1"/>
  <c r="P38" i="1"/>
  <c r="W38" i="1" s="1"/>
  <c r="P26" i="1"/>
  <c r="W26" i="1" s="1"/>
  <c r="P31" i="1"/>
  <c r="W31" i="1" s="1"/>
  <c r="P42" i="1"/>
  <c r="W42" i="1" s="1"/>
  <c r="P30" i="1"/>
  <c r="W30" i="1" s="1"/>
  <c r="P35" i="1"/>
  <c r="W35" i="1" s="1"/>
  <c r="V54" i="1" l="1"/>
  <c r="O54" i="1"/>
  <c r="I54" i="1"/>
  <c r="K54" i="1" s="1"/>
  <c r="V60" i="1"/>
  <c r="P54" i="1" l="1"/>
  <c r="W54" i="1" s="1"/>
  <c r="V7" i="1"/>
  <c r="O7" i="1" l="1"/>
  <c r="V15" i="1" l="1"/>
  <c r="V8" i="1"/>
  <c r="I8" i="1"/>
  <c r="V16" i="1"/>
  <c r="V48" i="1"/>
  <c r="O48" i="1"/>
  <c r="I48" i="1"/>
  <c r="V19" i="1"/>
  <c r="V10" i="1"/>
  <c r="V9" i="1"/>
  <c r="V18" i="1"/>
  <c r="V12" i="1"/>
  <c r="V20" i="1"/>
  <c r="V11" i="1"/>
  <c r="V13" i="1"/>
  <c r="V14" i="1"/>
  <c r="V17" i="1"/>
  <c r="K16" i="1" l="1"/>
  <c r="O12" i="1"/>
  <c r="K48" i="1"/>
  <c r="P48" i="1" s="1"/>
  <c r="W48" i="1" s="1"/>
  <c r="I14" i="1"/>
  <c r="K14" i="1" s="1"/>
  <c r="O13" i="1"/>
  <c r="I19" i="1"/>
  <c r="K19" i="1" s="1"/>
  <c r="O17" i="1"/>
  <c r="I12" i="1"/>
  <c r="K12" i="1" s="1"/>
  <c r="O11" i="1"/>
  <c r="O8" i="1"/>
  <c r="I15" i="1"/>
  <c r="K15" i="1" s="1"/>
  <c r="O19" i="1"/>
  <c r="I13" i="1"/>
  <c r="K13" i="1" s="1"/>
  <c r="I20" i="1"/>
  <c r="K20" i="1" s="1"/>
  <c r="I10" i="1"/>
  <c r="K10" i="1" s="1"/>
  <c r="K8" i="1"/>
  <c r="O14" i="1"/>
  <c r="O20" i="1"/>
  <c r="O10" i="1"/>
  <c r="I7" i="1"/>
  <c r="K7" i="1" s="1"/>
  <c r="P7" i="1" s="1"/>
  <c r="W7" i="1" s="1"/>
  <c r="K17" i="1"/>
  <c r="I11" i="1"/>
  <c r="K11" i="1" s="1"/>
  <c r="O16" i="1"/>
  <c r="O15" i="1"/>
  <c r="I18" i="1"/>
  <c r="K18" i="1" s="1"/>
  <c r="O18" i="1"/>
  <c r="I9" i="1"/>
  <c r="K9" i="1" s="1"/>
  <c r="O9" i="1"/>
  <c r="P12" i="1" l="1"/>
  <c r="W12" i="1" s="1"/>
  <c r="P17" i="1"/>
  <c r="W17" i="1" s="1"/>
  <c r="P8" i="1"/>
  <c r="W8" i="1" s="1"/>
  <c r="P13" i="1"/>
  <c r="W13" i="1" s="1"/>
  <c r="P16" i="1"/>
  <c r="W16" i="1" s="1"/>
  <c r="P14" i="1"/>
  <c r="W14" i="1" s="1"/>
  <c r="P19" i="1"/>
  <c r="W19" i="1" s="1"/>
  <c r="P11" i="1"/>
  <c r="W11" i="1" s="1"/>
  <c r="P15" i="1"/>
  <c r="W15" i="1" s="1"/>
  <c r="P9" i="1"/>
  <c r="W9" i="1" s="1"/>
  <c r="P10" i="1"/>
  <c r="W10" i="1" s="1"/>
  <c r="P20" i="1"/>
  <c r="W20" i="1" s="1"/>
  <c r="P18" i="1"/>
  <c r="W18" i="1" s="1"/>
</calcChain>
</file>

<file path=xl/sharedStrings.xml><?xml version="1.0" encoding="utf-8"?>
<sst xmlns="http://schemas.openxmlformats.org/spreadsheetml/2006/main" count="195" uniqueCount="157">
  <si>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</si>
  <si>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</si>
  <si>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</si>
  <si>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</si>
  <si>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</si>
  <si>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</si>
  <si>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</si>
  <si>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</si>
  <si>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</si>
  <si>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</si>
  <si>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</si>
  <si>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</si>
  <si>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</si>
  <si>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</si>
  <si>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</si>
  <si>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</si>
  <si>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</si>
  <si>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</si>
  <si>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</si>
  <si>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</si>
  <si>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</si>
  <si>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</si>
  <si>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</si>
  <si>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</si>
  <si>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</si>
  <si>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</si>
  <si>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</si>
  <si>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</si>
  <si>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</si>
  <si>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</si>
  <si>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</si>
  <si>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</si>
  <si>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</si>
  <si>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</si>
  <si>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</si>
  <si>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</si>
  <si>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</si>
  <si>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</si>
  <si>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</si>
  <si>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</si>
  <si>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</si>
  <si>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Ashland Community Hospital</t>
  </si>
  <si>
    <t>Cottage Grove Community Hospital</t>
  </si>
  <si>
    <t>Good Samaritan Hospital Corvallis</t>
  </si>
  <si>
    <t>Legacy Emanuel Hospital &amp; Health Center</t>
  </si>
  <si>
    <t>Legacy Good Samaritan Hospital &amp; Medical Center</t>
  </si>
  <si>
    <t>Legacy Meridian Park Hospital</t>
  </si>
  <si>
    <t>Legacy Mount Hood Medical Center</t>
  </si>
  <si>
    <t>Peace Harbor Hospital</t>
  </si>
  <si>
    <t>Pioneer Memorial Hospital (Heppner)</t>
  </si>
  <si>
    <t>Providence Medford Medical Center</t>
  </si>
  <si>
    <t>Providence Newberg Medical Center</t>
  </si>
  <si>
    <t>Providence Portland Medical Center</t>
  </si>
  <si>
    <t>Providence Seaside Hospital</t>
  </si>
  <si>
    <t>Providence St Vincent Medical Center</t>
  </si>
  <si>
    <t>Providence Willamette Falls Medical Center</t>
  </si>
  <si>
    <t>Rogue Regional Medical Center</t>
  </si>
  <si>
    <t>Sacred Heart Medical Center at Riverbend</t>
  </si>
  <si>
    <t>St Alphonsus Medical Center-Baker</t>
  </si>
  <si>
    <t>Saint Alphonsus Medical Center-Ontario</t>
  </si>
  <si>
    <t>Samaritan Albany General Hospital</t>
  </si>
  <si>
    <t>Samaritan Lebanon Community Hospital</t>
  </si>
  <si>
    <t>Samaritan North Lincoln Hospital</t>
  </si>
  <si>
    <t>Shriners Childrens</t>
  </si>
  <si>
    <t>Silverton Hospital</t>
  </si>
  <si>
    <t>St Anthony Hospital</t>
  </si>
  <si>
    <t>St Charles Madras (Mountain View Hospital)</t>
  </si>
  <si>
    <t>St Charles Medical Center - Bend</t>
  </si>
  <si>
    <t>St Charles Medical Center - Redmond</t>
  </si>
  <si>
    <t>Three Rivers Medical Center</t>
  </si>
  <si>
    <t>Tillamook County General Hospital</t>
  </si>
  <si>
    <t>Institutes for Mental Disease</t>
  </si>
  <si>
    <t>Out-of-State DSH Hospitals</t>
  </si>
  <si>
    <t>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t>
  </si>
  <si>
    <t>Q</t>
  </si>
  <si>
    <t>R</t>
  </si>
  <si>
    <t>S</t>
  </si>
  <si>
    <t>T</t>
  </si>
  <si>
    <t>U</t>
  </si>
  <si>
    <t>Total Eligible Uncompensated Care Costs</t>
  </si>
  <si>
    <t>136114; 500742707</t>
  </si>
  <si>
    <t>170989</t>
  </si>
  <si>
    <t>237519</t>
  </si>
  <si>
    <t>072652; 500400202</t>
  </si>
  <si>
    <t>008776</t>
  </si>
  <si>
    <t>067801</t>
  </si>
  <si>
    <t>210241; 500603889</t>
  </si>
  <si>
    <t>055103; 197855; 046313; 500708766; 500719870; 500719855</t>
  </si>
  <si>
    <t>077404; 171108</t>
  </si>
  <si>
    <t>122499</t>
  </si>
  <si>
    <t>069526</t>
  </si>
  <si>
    <t>123109</t>
  </si>
  <si>
    <t>000070</t>
  </si>
  <si>
    <t>000195</t>
  </si>
  <si>
    <t>134697</t>
  </si>
  <si>
    <t>153023; 286211</t>
  </si>
  <si>
    <t>129028</t>
  </si>
  <si>
    <t>150300; 053210; 023981; 500400190</t>
  </si>
  <si>
    <t>000138</t>
  </si>
  <si>
    <t>193805</t>
  </si>
  <si>
    <t>217653; 500646328</t>
  </si>
  <si>
    <t>162008; 276205; 500604342</t>
  </si>
  <si>
    <t>276221</t>
  </si>
  <si>
    <t>500619115</t>
  </si>
  <si>
    <t>500621255</t>
  </si>
  <si>
    <t>194001; 053251</t>
  </si>
  <si>
    <t>000292</t>
  </si>
  <si>
    <t>026638</t>
  </si>
  <si>
    <t>226659</t>
  </si>
  <si>
    <t>000120</t>
  </si>
  <si>
    <t>000146</t>
  </si>
  <si>
    <t>054598; 500603949</t>
  </si>
  <si>
    <t>000088</t>
  </si>
  <si>
    <t>179069; 053228; 500400231</t>
  </si>
  <si>
    <t>292848</t>
  </si>
  <si>
    <t>022560</t>
  </si>
  <si>
    <t>005533</t>
  </si>
  <si>
    <t>Bay Area Hospital</t>
  </si>
  <si>
    <t>Sky Lakes Medical Center</t>
  </si>
  <si>
    <t>Tuality Healthcare</t>
  </si>
  <si>
    <t xml:space="preserve">Note 1 </t>
  </si>
  <si>
    <t xml:space="preserve">Note 2 </t>
  </si>
  <si>
    <t xml:space="preserve">Note 3 </t>
  </si>
  <si>
    <t xml:space="preserve">The hospital has a Medicaid utilization rate above one percent. </t>
  </si>
  <si>
    <t xml:space="preserve">Note 4 </t>
  </si>
  <si>
    <t xml:space="preserve">Note 5  </t>
  </si>
  <si>
    <t>Out-of-state hospital has entered into an agreement or contract with Division of Medical Assistance Programs (DMAP)</t>
  </si>
  <si>
    <t>Note 6</t>
  </si>
  <si>
    <t>Medicaid inpatient utilization rate and low-income utilization rate based on hospital submitted data.</t>
  </si>
  <si>
    <t>Note 7</t>
  </si>
  <si>
    <t>The state did not calculate an estimated hospital specific DSH limit, as such the DSH payment was included as the DSH limit.</t>
  </si>
  <si>
    <t>Note 8</t>
  </si>
  <si>
    <t xml:space="preserve">Hospital meets the Medicaid shortfall and confirmed the cost of providing inpatient and outpatient hospital services to uninsured individuals exceeds the amount of payments received by or on behalf of these individuals. No uninsured costs or payments were included for all or a portion of the period. </t>
  </si>
  <si>
    <t xml:space="preserve">The hospital has a Medicaid inpatient utilization rate one or more standard deviations above the mean or low-income utilization rate exceeding 25%; and meets the federal obstetric requirement and has, at minimum, Medicaid inpatient utilization rate of one percent. </t>
  </si>
  <si>
    <t>The hospital must meet the federal obstetric requirement, be located within the state (border hospitals are excluded) and provide a major teaching program with more than 200 residents or interns.</t>
  </si>
  <si>
    <t xml:space="preserve">The psychiatric hospital has a Medicaid inpatient utilization rate one or more standard deviations above the mean or low-income utilization rate exceeding 25%; and meets the federal obstetric requirement and has, at minimum, Medicaid inpatient utilization rate of one percent. </t>
  </si>
  <si>
    <t>Note 5</t>
  </si>
  <si>
    <t>Note 4</t>
  </si>
  <si>
    <t>Note 1</t>
  </si>
  <si>
    <t>Note 1, 3</t>
  </si>
  <si>
    <t>Note 1, 2</t>
  </si>
  <si>
    <t>Note 3</t>
  </si>
  <si>
    <t>Legacy Salmon Creek (Note 6 &amp; 7)</t>
  </si>
  <si>
    <t>Oregon Health Sciences University (Note 7)</t>
  </si>
  <si>
    <t>Oregon State Hospital (Note 7)</t>
  </si>
  <si>
    <t>Good Shepherd Medical Center (Note 8)</t>
  </si>
  <si>
    <t>Grande Ronde Hospital (Note 8)</t>
  </si>
  <si>
    <t>Mercy Medical Center (Note 7 &amp; 8)</t>
  </si>
  <si>
    <t>Mid-Columbia Medical Center (Note 8)</t>
  </si>
  <si>
    <t>Salem Hospital (Note 8)</t>
  </si>
  <si>
    <t>Santiam Memorial Hospital (Note 8)</t>
  </si>
  <si>
    <t>Columbia Memorial Hospital (Note 8)</t>
  </si>
  <si>
    <t>0027978</t>
  </si>
  <si>
    <t>041178</t>
  </si>
  <si>
    <t>Providence Hood River Memorial Hospital</t>
  </si>
  <si>
    <t>152371</t>
  </si>
  <si>
    <t>015214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</si>
</sst>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rgb="FFFF0000"/>
      <name val="Calibri Light"/>
      <family val="1"/>
      <scheme val="major"/>
    </font>
    <font>
      <sz val="10"/>
      <name val="Arial"/>
      <family val="2"/>
    </font>
    <font>
      <b/>
      <sz val="9"/>
      <color theme="1"/>
      <name val="Calibri Light"/>
      <family val="1"/>
      <scheme val="major"/>
    </font>
    <font>
      <sz val="10"/>
      <name val="Courier"/>
      <family val="3"/>
    </font>
    <font>
      <b/>
      <sz val="10"/>
      <color theme="1"/>
      <name val="Calibri Light"/>
      <family val="1"/>
      <scheme val="major"/>
    </font>
    <font>
      <sz val="11"/>
      <color theme="1"/>
      <name val="Calibri Light"/>
      <family val="1"/>
      <scheme val="major"/>
    </font>
    <font>
      <sz val="9"/>
      <color theme="1"/>
      <name val="Calibri Light"/>
      <family val="2"/>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8">
    <xf numFmtId="0" fontId="0" fillId="0" borderId="0"/>
    <xf numFmtId="43" fontId="7"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100">
    <xf numFmtId="0" fontId="0" fillId="0" borderId="0" xfId="0"/>
    <xf numFmtId="0" fontId="2" fillId="0" borderId="0" xfId="3" applyFont="1"/>
    <xf numFmtId="0" fontId="3" fillId="0" borderId="0" xfId="3" applyFont="1" applyAlignment="1">
      <alignment horizontal="right" vertical="top"/>
    </xf>
    <xf numFmtId="0" fontId="2" fillId="0" borderId="1" xfId="3" applyFont="1" applyBorder="1" applyAlignment="1">
      <alignment horizontal="center"/>
    </xf>
    <xf numFmtId="0" fontId="2" fillId="0" borderId="0" xfId="3" applyFont="1" applyBorder="1" applyAlignment="1">
      <alignment horizontal="center"/>
    </xf>
    <xf numFmtId="0" fontId="2" fillId="0" borderId="2" xfId="3" applyFont="1" applyBorder="1" applyAlignment="1">
      <alignment horizontal="center" wrapText="1"/>
    </xf>
    <xf numFmtId="0" fontId="2" fillId="0" borderId="0" xfId="3" applyFont="1" applyBorder="1" applyAlignment="1">
      <alignment horizontal="center" wrapText="1"/>
    </xf>
    <xf numFmtId="0" fontId="2" fillId="0" borderId="3" xfId="3" applyFont="1" applyBorder="1"/>
    <xf numFmtId="164" fontId="2" fillId="0" borderId="3" xfId="4" applyNumberFormat="1" applyFont="1" applyBorder="1"/>
    <xf numFmtId="9" fontId="2" fillId="0" borderId="3" xfId="5" applyFont="1" applyBorder="1"/>
    <xf numFmtId="164" fontId="2" fillId="0" borderId="3" xfId="4" applyNumberFormat="1" applyFont="1" applyBorder="1" applyAlignment="1">
      <alignment horizontal="center"/>
    </xf>
    <xf numFmtId="164" fontId="2" fillId="0" borderId="0" xfId="4" applyNumberFormat="1" applyFont="1" applyBorder="1"/>
    <xf numFmtId="164" fontId="2" fillId="0" borderId="0" xfId="4" applyNumberFormat="1" applyFont="1"/>
    <xf numFmtId="10" fontId="2" fillId="0" borderId="0" xfId="5" applyNumberFormat="1" applyFont="1"/>
    <xf numFmtId="37" fontId="2" fillId="0" borderId="0" xfId="4" applyNumberFormat="1" applyFont="1"/>
    <xf numFmtId="49" fontId="2" fillId="0" borderId="0" xfId="4" applyNumberFormat="1" applyFont="1"/>
    <xf numFmtId="0" fontId="2" fillId="0" borderId="0" xfId="4" applyNumberFormat="1" applyFont="1" applyAlignment="1">
      <alignment horizontal="center"/>
    </xf>
    <xf numFmtId="0" fontId="4" fillId="0" borderId="0" xfId="3" applyFont="1"/>
    <xf numFmtId="10" fontId="2" fillId="0" borderId="0" xfId="2" applyNumberFormat="1" applyFont="1"/>
    <xf numFmtId="164" fontId="4" fillId="0" borderId="0" xfId="4" applyNumberFormat="1" applyFont="1"/>
    <xf numFmtId="37" fontId="2" fillId="0" borderId="3" xfId="4" applyNumberFormat="1" applyFont="1" applyBorder="1"/>
    <xf numFmtId="10" fontId="2" fillId="0" borderId="3" xfId="2" applyNumberFormat="1" applyFont="1" applyBorder="1"/>
    <xf numFmtId="49" fontId="2" fillId="0" borderId="3" xfId="4" applyNumberFormat="1" applyFont="1" applyBorder="1"/>
    <xf numFmtId="0" fontId="2" fillId="0" borderId="3" xfId="4" applyNumberFormat="1" applyFont="1" applyBorder="1" applyAlignment="1">
      <alignment horizontal="center"/>
    </xf>
    <xf numFmtId="49" fontId="2" fillId="0" borderId="0" xfId="4" applyNumberFormat="1" applyFont="1" applyBorder="1"/>
    <xf numFmtId="0" fontId="2" fillId="0" borderId="0" xfId="4" applyNumberFormat="1" applyFont="1" applyBorder="1" applyAlignment="1">
      <alignment horizontal="center"/>
    </xf>
    <xf numFmtId="37" fontId="2" fillId="0" borderId="0" xfId="4" applyNumberFormat="1" applyFont="1" applyBorder="1"/>
    <xf numFmtId="0" fontId="6" fillId="2" borderId="0" xfId="3" applyFont="1" applyFill="1"/>
    <xf numFmtId="37" fontId="2" fillId="2" borderId="0" xfId="4" applyNumberFormat="1" applyFont="1" applyFill="1"/>
    <xf numFmtId="10" fontId="2" fillId="2" borderId="0" xfId="2" applyNumberFormat="1" applyFont="1" applyFill="1"/>
    <xf numFmtId="164" fontId="4" fillId="2" borderId="0" xfId="4" applyNumberFormat="1" applyFont="1" applyFill="1"/>
    <xf numFmtId="164" fontId="4" fillId="0" borderId="0" xfId="4" applyNumberFormat="1" applyFont="1" applyBorder="1"/>
    <xf numFmtId="9" fontId="2" fillId="0" borderId="0" xfId="5" applyFont="1"/>
    <xf numFmtId="164" fontId="2" fillId="2" borderId="0" xfId="4" applyNumberFormat="1" applyFont="1" applyFill="1"/>
    <xf numFmtId="9" fontId="2" fillId="2" borderId="0" xfId="5" applyFont="1" applyFill="1"/>
    <xf numFmtId="49" fontId="2" fillId="2" borderId="0" xfId="4" applyNumberFormat="1" applyFont="1" applyFill="1"/>
    <xf numFmtId="0" fontId="2" fillId="0" borderId="0" xfId="3" applyFont="1" applyAlignment="1">
      <alignment vertical="center"/>
    </xf>
    <xf numFmtId="0" fontId="2" fillId="0" borderId="0" xfId="3" applyFont="1" applyAlignment="1"/>
    <xf numFmtId="0" fontId="4" fillId="0" borderId="0" xfId="3" applyFont="1" applyAlignment="1"/>
    <xf numFmtId="43" fontId="2" fillId="0" borderId="0" xfId="1" applyFont="1" applyAlignment="1"/>
    <xf numFmtId="164" fontId="2" fillId="0" borderId="0" xfId="7" applyNumberFormat="1" applyFont="1" applyAlignment="1"/>
    <xf numFmtId="0" fontId="2" fillId="0" borderId="0" xfId="6" applyFont="1" applyAlignment="1">
      <alignment vertical="center"/>
    </xf>
    <xf numFmtId="0" fontId="2" fillId="0" borderId="0" xfId="6" applyFont="1" applyAlignment="1"/>
    <xf numFmtId="0" fontId="2" fillId="0" borderId="0" xfId="6" applyFont="1" applyAlignment="1">
      <alignment horizontal="left" vertical="center"/>
    </xf>
    <xf numFmtId="0" fontId="9" fillId="0" borderId="0" xfId="6" applyFont="1" applyAlignment="1"/>
    <xf numFmtId="164" fontId="2" fillId="0" borderId="0" xfId="4" applyNumberFormat="1" applyFont="1" applyAlignment="1"/>
    <xf numFmtId="9" fontId="2" fillId="0" borderId="0" xfId="5" applyFont="1" applyAlignment="1"/>
    <xf numFmtId="0" fontId="2" fillId="0" borderId="5" xfId="3" applyFont="1" applyBorder="1"/>
    <xf numFmtId="37" fontId="2" fillId="0" borderId="5" xfId="4" applyNumberFormat="1" applyFont="1" applyBorder="1"/>
    <xf numFmtId="10" fontId="2" fillId="0" borderId="5" xfId="2" applyNumberFormat="1" applyFont="1" applyBorder="1"/>
    <xf numFmtId="49" fontId="2" fillId="0" borderId="5" xfId="4" applyNumberFormat="1" applyFont="1" applyBorder="1"/>
    <xf numFmtId="0" fontId="2" fillId="0" borderId="5" xfId="4" applyNumberFormat="1" applyFont="1" applyBorder="1" applyAlignment="1">
      <alignment horizontal="center"/>
    </xf>
    <xf numFmtId="164" fontId="2" fillId="0" borderId="4" xfId="4" applyNumberFormat="1" applyFont="1" applyFill="1" applyBorder="1"/>
    <xf numFmtId="164" fontId="2" fillId="0" borderId="0" xfId="4" applyNumberFormat="1" applyFont="1" applyFill="1"/>
    <xf numFmtId="37" fontId="2" fillId="0" borderId="0" xfId="4" applyNumberFormat="1" applyFont="1" applyFill="1"/>
    <xf numFmtId="37" fontId="2" fillId="0" borderId="3" xfId="4" applyNumberFormat="1" applyFont="1" applyFill="1" applyBorder="1"/>
    <xf numFmtId="37" fontId="2" fillId="0" borderId="4" xfId="4" applyNumberFormat="1" applyFont="1" applyFill="1" applyBorder="1"/>
    <xf numFmtId="37" fontId="2" fillId="0" borderId="5" xfId="4" applyNumberFormat="1" applyFont="1" applyFill="1" applyBorder="1"/>
    <xf numFmtId="164" fontId="2" fillId="0" borderId="3" xfId="4" applyNumberFormat="1" applyFont="1" applyFill="1" applyBorder="1"/>
    <xf numFmtId="0" fontId="2" fillId="0" borderId="2" xfId="3" applyFont="1" applyFill="1" applyBorder="1" applyAlignment="1">
      <alignment horizontal="center" wrapText="1"/>
    </xf>
    <xf numFmtId="0" fontId="10" fillId="0" borderId="0" xfId="6" applyFont="1" applyFill="1" applyAlignment="1">
      <alignment vertical="center"/>
    </xf>
    <xf numFmtId="0" fontId="10" fillId="0" borderId="0" xfId="3" applyFont="1" applyAlignment="1">
      <alignment vertical="center"/>
    </xf>
    <xf numFmtId="0" fontId="10" fillId="0" borderId="0" xfId="6" applyFont="1" applyFill="1" applyAlignment="1"/>
    <xf numFmtId="0" fontId="10" fillId="0" borderId="0" xfId="3" applyFont="1" applyFill="1" applyAlignment="1">
      <alignment vertical="center"/>
    </xf>
    <xf numFmtId="0" fontId="10" fillId="0" borderId="0" xfId="3" applyFont="1" applyFill="1"/>
    <xf numFmtId="0" fontId="10" fillId="0" borderId="0" xfId="3" applyFont="1" applyFill="1" applyAlignment="1"/>
    <xf numFmtId="37" fontId="2" fillId="0" borderId="0" xfId="4" applyNumberFormat="1" applyFont="1" applyFill="1" applyAlignment="1">
      <alignment horizontal="center"/>
    </xf>
    <xf numFmtId="37" fontId="2" fillId="0" borderId="0" xfId="4" applyNumberFormat="1" applyFont="1" applyFill="1" applyAlignment="1">
      <alignment horizontal="center" wrapText="1"/>
    </xf>
    <xf numFmtId="37" fontId="2" fillId="0" borderId="3" xfId="4" applyNumberFormat="1" applyFont="1" applyFill="1" applyBorder="1" applyAlignment="1">
      <alignment horizontal="center" wrapText="1"/>
    </xf>
    <xf numFmtId="37" fontId="2" fillId="0" borderId="4" xfId="4" applyNumberFormat="1" applyFont="1" applyFill="1" applyBorder="1" applyAlignment="1">
      <alignment horizontal="center" wrapText="1"/>
    </xf>
    <xf numFmtId="37" fontId="2" fillId="0" borderId="5" xfId="4" applyNumberFormat="1" applyFont="1" applyFill="1" applyBorder="1" applyAlignment="1">
      <alignment horizontal="center" wrapText="1"/>
    </xf>
    <xf numFmtId="164" fontId="2" fillId="0" borderId="4" xfId="4" applyNumberFormat="1" applyFont="1" applyFill="1" applyBorder="1" applyAlignment="1">
      <alignment horizontal="center"/>
    </xf>
    <xf numFmtId="49" fontId="2" fillId="0" borderId="4" xfId="4" applyNumberFormat="1" applyFont="1" applyFill="1" applyBorder="1"/>
    <xf numFmtId="10" fontId="2" fillId="0" borderId="4" xfId="5" applyNumberFormat="1" applyFont="1" applyFill="1" applyBorder="1"/>
    <xf numFmtId="0" fontId="10" fillId="0" borderId="4" xfId="3" applyFont="1" applyFill="1" applyBorder="1"/>
    <xf numFmtId="0" fontId="8" fillId="0" borderId="0" xfId="6" applyFont="1" applyFill="1" applyAlignment="1">
      <alignment vertical="center"/>
    </xf>
    <xf numFmtId="164" fontId="2" fillId="0" borderId="0" xfId="7" applyNumberFormat="1" applyFont="1" applyFill="1" applyAlignment="1"/>
    <xf numFmtId="0" fontId="2" fillId="0" borderId="0" xfId="3" applyFont="1" applyFill="1" applyAlignment="1"/>
    <xf numFmtId="0" fontId="4" fillId="0" borderId="0" xfId="3" applyFont="1" applyFill="1" applyAlignment="1"/>
    <xf numFmtId="0" fontId="2" fillId="0" borderId="0" xfId="6" applyFont="1" applyFill="1" applyAlignment="1">
      <alignment vertical="center"/>
    </xf>
    <xf numFmtId="0" fontId="2" fillId="0" borderId="0" xfId="3" applyFont="1" applyBorder="1"/>
    <xf numFmtId="37" fontId="2" fillId="0" borderId="0" xfId="4" applyNumberFormat="1" applyFont="1" applyFill="1" applyBorder="1"/>
    <xf numFmtId="10" fontId="2" fillId="0" borderId="0" xfId="2" applyNumberFormat="1" applyFont="1" applyBorder="1"/>
    <xf numFmtId="37" fontId="2" fillId="0" borderId="0" xfId="4" applyNumberFormat="1" applyFont="1" applyFill="1" applyBorder="1" applyAlignment="1">
      <alignment horizontal="center" wrapText="1"/>
    </xf>
    <xf numFmtId="0" fontId="2" fillId="0" borderId="0" xfId="3" applyFont="1" applyFill="1" applyBorder="1"/>
    <xf numFmtId="10" fontId="2" fillId="0" borderId="0" xfId="2" applyNumberFormat="1" applyFont="1" applyFill="1" applyBorder="1"/>
    <xf numFmtId="49" fontId="2" fillId="0" borderId="0" xfId="4" applyNumberFormat="1" applyFont="1" applyFill="1" applyBorder="1"/>
    <xf numFmtId="0" fontId="2" fillId="0" borderId="0" xfId="4" applyNumberFormat="1" applyFont="1" applyFill="1" applyBorder="1" applyAlignment="1">
      <alignment horizontal="center"/>
    </xf>
    <xf numFmtId="0" fontId="2" fillId="0" borderId="4" xfId="3" applyFont="1" applyFill="1" applyBorder="1"/>
    <xf numFmtId="10" fontId="2" fillId="0" borderId="4" xfId="2" applyNumberFormat="1" applyFont="1" applyFill="1" applyBorder="1"/>
    <xf numFmtId="0" fontId="2" fillId="0" borderId="3" xfId="3" applyFont="1" applyFill="1" applyBorder="1"/>
    <xf numFmtId="10" fontId="2" fillId="0" borderId="3" xfId="2" applyNumberFormat="1" applyFont="1" applyFill="1" applyBorder="1"/>
    <xf numFmtId="49" fontId="2" fillId="0" borderId="3" xfId="4" applyNumberFormat="1" applyFont="1" applyFill="1" applyBorder="1"/>
    <xf numFmtId="0" fontId="2" fillId="0" borderId="3" xfId="4" applyNumberFormat="1" applyFont="1" applyFill="1" applyBorder="1" applyAlignment="1">
      <alignment horizontal="center"/>
    </xf>
    <xf numFmtId="0" fontId="2" fillId="0" borderId="0" xfId="3" applyFont="1" applyFill="1"/>
    <xf numFmtId="10" fontId="2" fillId="0" borderId="0" xfId="2" applyNumberFormat="1" applyFont="1" applyFill="1"/>
    <xf numFmtId="49" fontId="2" fillId="0" borderId="0" xfId="4" applyNumberFormat="1" applyFont="1" applyFill="1"/>
    <xf numFmtId="0" fontId="2" fillId="0" borderId="0" xfId="4" applyNumberFormat="1" applyFont="1" applyFill="1" applyAlignment="1">
      <alignment horizontal="center"/>
    </xf>
    <xf numFmtId="0" fontId="2" fillId="0" borderId="0" xfId="3" applyFont="1" applyBorder="1" applyAlignment="1">
      <alignment horizontal="left" vertical="top" wrapText="1"/>
    </xf>
    <xf numFmtId="0" fontId="10" fillId="0" borderId="0" xfId="3" applyFont="1" applyFill="1" applyAlignment="1">
      <alignment horizontal="left" wrapText="1"/>
    </xf>
  </cellXfs>
  <cellStyles count="8">
    <cellStyle name="Comma" xfId="1" builtinId="3"/>
    <cellStyle name="Comma 3" xfId="4" xr:uid="{00000000-0005-0000-0000-000001000000}"/>
    <cellStyle name="Comma 6" xfId="7" xr:uid="{00000000-0005-0000-0000-000002000000}"/>
    <cellStyle name="Normal" xfId="0" builtinId="0"/>
    <cellStyle name="Normal 13" xfId="6" xr:uid="{00000000-0005-0000-0000-000004000000}"/>
    <cellStyle name="Normal 5" xfId="3" xr:uid="{00000000-0005-0000-0000-000005000000}"/>
    <cellStyle name="Percent" xfId="2" builtinId="5"/>
    <cellStyle name="Percent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39455%20Oregon%20DSH/Statewide%20Calculation/2017/Managers%20Only%20-%20Post%20Desk%20Review/0300%20Adjusted%20Statewide%20DSH%20Calculation_2020%2001-29%20Jun%202%20Cutof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row r="1">
          <cell r="IH1">
            <v>42888</v>
          </cell>
        </row>
      </sheetData>
      <sheetData sheetId="3"/>
      <sheetData sheetId="4">
        <row r="4">
          <cell r="A4">
            <v>42552</v>
          </cell>
          <cell r="B4">
            <v>42916</v>
          </cell>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guidance received from CMS on December 31, 2018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for services prior to June 2, 2017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pageSetUpPr fitToPage="1"/>
  </sheetPr>
  <dimension ref="A1:W598"/>
  <sheetViews>
    <sheetView showGridLines="0" tabSelected="1" zoomScaleNormal="100" workbookViewId="0">
      <pane xSplit="1" ySplit="6" topLeftCell="B7" activePane="bottomRight" state="frozen"/>
      <selection activeCell="O29" sqref="O29"/>
      <selection pane="topRight" activeCell="O29" sqref="O29"/>
      <selection pane="bottomLeft" activeCell="O29" sqref="O29"/>
      <selection pane="bottomRight" activeCell="A5" sqref="A5"/>
    </sheetView>
  </sheetViews>
  <sheetFormatPr defaultColWidth="7.7109375" defaultRowHeight="12" zeroHeight="1" x14ac:dyDescent="0.2"/>
  <cols>
    <col min="1" max="1" width="41" style="1" customWidth="1"/>
    <col min="2" max="2" width="11.42578125" style="1" customWidth="1"/>
    <col min="3" max="3" width="12.140625" style="1" customWidth="1"/>
    <col min="4" max="4" width="10.7109375" style="1" customWidth="1"/>
    <col min="5" max="5" width="14.7109375" style="1" bestFit="1" customWidth="1"/>
    <col min="6" max="6" width="11.85546875" style="1" customWidth="1"/>
    <col min="7" max="7" width="11.28515625" style="1" customWidth="1"/>
    <col min="8" max="8" width="10.85546875" style="1" customWidth="1"/>
    <col min="9" max="9" width="10.28515625" style="1" customWidth="1"/>
    <col min="10" max="10" width="9.85546875" style="1" customWidth="1"/>
    <col min="11" max="11" width="10.85546875" style="1" customWidth="1"/>
    <col min="12" max="12" width="12.140625" style="1" customWidth="1"/>
    <col min="13" max="13" width="11.140625" style="1" customWidth="1"/>
    <col min="14" max="14" width="10.7109375" style="1" customWidth="1"/>
    <col min="15" max="15" width="13.28515625" style="1" customWidth="1"/>
    <col min="16" max="16" width="12.7109375" style="1" customWidth="1"/>
    <col min="17" max="17" width="12" style="1" customWidth="1"/>
    <col min="18" max="22" width="11.42578125" style="1" customWidth="1"/>
    <col min="23" max="16384" width="7.7109375" style="1"/>
  </cols>
  <sheetData>
    <row r="1" spans="1:23" x14ac:dyDescent="0.2"/>
    <row r="2" spans="1:23" ht="102" customHeight="1" x14ac:dyDescent="0.2">
      <c r="A2" s="2" t="s">
        <v>0</v>
      </c>
      <c r="B2" s="98" t="s">
        <v>73</v>
      </c>
      <c r="C2" s="98"/>
      <c r="D2" s="98"/>
      <c r="E2" s="98"/>
      <c r="F2" s="98"/>
      <c r="G2" s="98"/>
      <c r="H2" s="98"/>
      <c r="I2" s="98"/>
      <c r="J2" s="98"/>
      <c r="K2" s="98"/>
      <c r="L2" s="98"/>
      <c r="M2" s="98"/>
      <c r="N2" s="98"/>
      <c r="O2" s="98"/>
      <c r="P2" s="98"/>
      <c r="Q2" s="98"/>
    </row>
    <row r="3" spans="1:23" ht="4.9000000000000004" customHeight="1" x14ac:dyDescent="0.2"/>
    <row r="4" spans="1:23" x14ac:dyDescent="0.2">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3" t="s">
        <v>74</v>
      </c>
      <c r="R4" s="3" t="s">
        <v>75</v>
      </c>
      <c r="S4" s="3" t="s">
        <v>76</v>
      </c>
      <c r="T4" s="3" t="s">
        <v>77</v>
      </c>
      <c r="U4" s="3" t="s">
        <v>78</v>
      </c>
      <c r="V4" s="4"/>
    </row>
    <row r="5" spans="1:23" ht="60" x14ac:dyDescent="0.2">
      <c r="A5" s="5" t="s">
        <v>17</v>
      </c>
      <c r="B5" s="5" t="s">
        <v>18</v>
      </c>
      <c r="C5" s="5" t="s">
        <v>19</v>
      </c>
      <c r="D5" s="5" t="s">
        <v>20</v>
      </c>
      <c r="E5" s="5" t="s">
        <v>21</v>
      </c>
      <c r="F5" s="5" t="s">
        <v>22</v>
      </c>
      <c r="G5" s="5" t="s">
        <v>23</v>
      </c>
      <c r="H5" s="5" t="s">
        <v>24</v>
      </c>
      <c r="I5" s="5" t="s">
        <v>25</v>
      </c>
      <c r="J5" s="5" t="s">
        <v>26</v>
      </c>
      <c r="K5" s="5" t="s">
        <v>27</v>
      </c>
      <c r="L5" s="5" t="s">
        <v>28</v>
      </c>
      <c r="M5" s="5" t="s">
        <v>29</v>
      </c>
      <c r="N5" s="5" t="s">
        <v>30</v>
      </c>
      <c r="O5" s="5" t="s">
        <v>31</v>
      </c>
      <c r="P5" s="5" t="s">
        <v>79</v>
      </c>
      <c r="Q5" s="59" t="s">
        <v>32</v>
      </c>
      <c r="R5" s="5" t="s">
        <v>33</v>
      </c>
      <c r="S5" s="5" t="s">
        <v>34</v>
      </c>
      <c r="T5" s="5" t="s">
        <v>35</v>
      </c>
      <c r="U5" s="5" t="s">
        <v>36</v>
      </c>
      <c r="V5" s="6"/>
    </row>
    <row r="6" spans="1:23" x14ac:dyDescent="0.2">
      <c r="A6" s="7"/>
      <c r="B6" s="8"/>
      <c r="C6" s="9"/>
      <c r="D6" s="9"/>
      <c r="E6" s="8"/>
      <c r="F6" s="8"/>
      <c r="G6" s="8"/>
      <c r="H6" s="8"/>
      <c r="I6" s="10" t="s">
        <v>37</v>
      </c>
      <c r="J6" s="8"/>
      <c r="K6" s="10" t="s">
        <v>38</v>
      </c>
      <c r="L6" s="8"/>
      <c r="M6" s="8"/>
      <c r="N6" s="8"/>
      <c r="O6" s="10" t="s">
        <v>39</v>
      </c>
      <c r="P6" s="10" t="s">
        <v>40</v>
      </c>
      <c r="Q6" s="58"/>
      <c r="R6" s="8"/>
      <c r="S6" s="8"/>
      <c r="T6" s="8"/>
      <c r="U6" s="8"/>
      <c r="V6" s="11"/>
    </row>
    <row r="7" spans="1:23" x14ac:dyDescent="0.2">
      <c r="A7" s="1" t="s">
        <v>41</v>
      </c>
      <c r="B7" s="53">
        <v>379348</v>
      </c>
      <c r="C7" s="13">
        <v>0.33486421725239618</v>
      </c>
      <c r="D7" s="13">
        <v>0.21299999999999999</v>
      </c>
      <c r="E7" s="66" t="s">
        <v>141</v>
      </c>
      <c r="F7" s="14">
        <v>2306117.1558072646</v>
      </c>
      <c r="G7" s="14">
        <v>10267910.844192736</v>
      </c>
      <c r="H7" s="14">
        <v>0</v>
      </c>
      <c r="I7" s="14">
        <f>SUM(F7:H7)</f>
        <v>12574028</v>
      </c>
      <c r="J7" s="14">
        <v>12419012</v>
      </c>
      <c r="K7" s="14">
        <f>J7-I7</f>
        <v>-155016</v>
      </c>
      <c r="L7" s="14">
        <v>205999</v>
      </c>
      <c r="M7" s="14">
        <v>0</v>
      </c>
      <c r="N7" s="14">
        <v>644743</v>
      </c>
      <c r="O7" s="14">
        <f>N7-M7-L7</f>
        <v>438744</v>
      </c>
      <c r="P7" s="14">
        <f>O7+K7</f>
        <v>283728</v>
      </c>
      <c r="Q7" s="54">
        <v>25296</v>
      </c>
      <c r="R7" s="14">
        <v>0</v>
      </c>
      <c r="S7" s="15" t="s">
        <v>80</v>
      </c>
      <c r="T7" s="16">
        <v>380005</v>
      </c>
      <c r="U7" s="14">
        <v>44605408</v>
      </c>
      <c r="V7" s="17" t="str">
        <f t="shared" ref="V7:V48" si="0">IF(Q7&gt;B7,"VERIFY - PMT HIGHER THAN ESTIMATE!","")</f>
        <v/>
      </c>
      <c r="W7" s="17" t="str">
        <f t="shared" ref="W7:W48" si="1">IF(P7&gt;U7,"MEDICAID AND UI COST EXCEEDS TOTAL HOSPITAL COST - VERIFY","")</f>
        <v/>
      </c>
    </row>
    <row r="8" spans="1:23" x14ac:dyDescent="0.2">
      <c r="A8" s="94" t="s">
        <v>117</v>
      </c>
      <c r="B8" s="54">
        <v>5141439</v>
      </c>
      <c r="C8" s="95">
        <v>0.32264230284032264</v>
      </c>
      <c r="D8" s="95">
        <v>0.22719999999999999</v>
      </c>
      <c r="E8" s="67" t="s">
        <v>141</v>
      </c>
      <c r="F8" s="54">
        <v>5360321.5478228955</v>
      </c>
      <c r="G8" s="54">
        <v>32168027.452177104</v>
      </c>
      <c r="H8" s="54">
        <v>0</v>
      </c>
      <c r="I8" s="54">
        <f t="shared" ref="I8:I20" si="2">SUM(F8:H8)</f>
        <v>37528349</v>
      </c>
      <c r="J8" s="54">
        <v>41236857</v>
      </c>
      <c r="K8" s="54">
        <f t="shared" ref="K8:K20" si="3">J8-I8</f>
        <v>3708508</v>
      </c>
      <c r="L8" s="54">
        <v>51972</v>
      </c>
      <c r="M8" s="54">
        <v>0</v>
      </c>
      <c r="N8" s="54">
        <v>482038</v>
      </c>
      <c r="O8" s="54">
        <f t="shared" ref="O8:O20" si="4">N8-M8-L8</f>
        <v>430066</v>
      </c>
      <c r="P8" s="54">
        <f t="shared" ref="P8:P20" si="5">O8+K8</f>
        <v>4138574</v>
      </c>
      <c r="Q8" s="54">
        <v>342851</v>
      </c>
      <c r="R8" s="54">
        <v>0</v>
      </c>
      <c r="S8" s="96" t="s">
        <v>156</v>
      </c>
      <c r="T8" s="97">
        <v>380090</v>
      </c>
      <c r="U8" s="54">
        <v>149566535</v>
      </c>
      <c r="V8" s="19" t="str">
        <f t="shared" si="0"/>
        <v/>
      </c>
      <c r="W8" s="17" t="str">
        <f t="shared" si="1"/>
        <v/>
      </c>
    </row>
    <row r="9" spans="1:23" x14ac:dyDescent="0.2">
      <c r="A9" s="1" t="s">
        <v>151</v>
      </c>
      <c r="B9" s="54">
        <v>417083</v>
      </c>
      <c r="C9" s="18">
        <v>0.22270312807397205</v>
      </c>
      <c r="D9" s="18">
        <v>0.12789999999999999</v>
      </c>
      <c r="E9" s="67" t="s">
        <v>141</v>
      </c>
      <c r="F9" s="14">
        <v>3528251.9181942758</v>
      </c>
      <c r="G9" s="14">
        <v>7399003.0818057247</v>
      </c>
      <c r="H9" s="14">
        <v>0</v>
      </c>
      <c r="I9" s="14">
        <f t="shared" si="2"/>
        <v>10927255</v>
      </c>
      <c r="J9" s="14">
        <v>11267231</v>
      </c>
      <c r="K9" s="14">
        <f t="shared" si="3"/>
        <v>339976</v>
      </c>
      <c r="L9" s="14">
        <v>165387</v>
      </c>
      <c r="M9" s="14">
        <v>0</v>
      </c>
      <c r="N9" s="14">
        <v>502888</v>
      </c>
      <c r="O9" s="14">
        <f t="shared" si="4"/>
        <v>337501</v>
      </c>
      <c r="P9" s="14">
        <f t="shared" si="5"/>
        <v>677477</v>
      </c>
      <c r="Q9" s="54">
        <v>27813</v>
      </c>
      <c r="R9" s="14">
        <v>0</v>
      </c>
      <c r="S9" s="15" t="s">
        <v>81</v>
      </c>
      <c r="T9" s="16">
        <v>381320</v>
      </c>
      <c r="U9" s="14">
        <v>73162389</v>
      </c>
      <c r="V9" s="19" t="str">
        <f t="shared" si="0"/>
        <v/>
      </c>
      <c r="W9" s="17" t="str">
        <f t="shared" si="1"/>
        <v/>
      </c>
    </row>
    <row r="10" spans="1:23" x14ac:dyDescent="0.2">
      <c r="A10" s="1" t="s">
        <v>42</v>
      </c>
      <c r="B10" s="54">
        <v>902691</v>
      </c>
      <c r="C10" s="18">
        <v>0.2734375</v>
      </c>
      <c r="D10" s="18">
        <v>0.2112</v>
      </c>
      <c r="E10" s="67" t="s">
        <v>141</v>
      </c>
      <c r="F10" s="14">
        <v>1515893.3836989431</v>
      </c>
      <c r="G10" s="14">
        <v>3778000.6163010569</v>
      </c>
      <c r="H10" s="14">
        <v>0</v>
      </c>
      <c r="I10" s="14">
        <f t="shared" si="2"/>
        <v>5293894</v>
      </c>
      <c r="J10" s="14">
        <v>6218135</v>
      </c>
      <c r="K10" s="14">
        <f t="shared" si="3"/>
        <v>924241</v>
      </c>
      <c r="L10" s="14">
        <v>37137</v>
      </c>
      <c r="M10" s="14">
        <v>0</v>
      </c>
      <c r="N10" s="14">
        <v>478587</v>
      </c>
      <c r="O10" s="14">
        <f t="shared" si="4"/>
        <v>441450</v>
      </c>
      <c r="P10" s="14">
        <f t="shared" si="5"/>
        <v>1365691</v>
      </c>
      <c r="Q10" s="54">
        <v>60195</v>
      </c>
      <c r="R10" s="14">
        <v>0</v>
      </c>
      <c r="S10" s="15" t="s">
        <v>82</v>
      </c>
      <c r="T10" s="16">
        <v>381301</v>
      </c>
      <c r="U10" s="14">
        <v>24767817</v>
      </c>
      <c r="V10" s="19" t="str">
        <f t="shared" si="0"/>
        <v/>
      </c>
      <c r="W10" s="17" t="str">
        <f t="shared" si="1"/>
        <v/>
      </c>
    </row>
    <row r="11" spans="1:23" x14ac:dyDescent="0.2">
      <c r="A11" s="80" t="s">
        <v>43</v>
      </c>
      <c r="B11" s="81">
        <v>1769502</v>
      </c>
      <c r="C11" s="82">
        <v>0.39761481278788707</v>
      </c>
      <c r="D11" s="82">
        <v>0.14369999999999999</v>
      </c>
      <c r="E11" s="83" t="s">
        <v>141</v>
      </c>
      <c r="F11" s="26">
        <v>14242813.5106833</v>
      </c>
      <c r="G11" s="26">
        <v>37191904.489316702</v>
      </c>
      <c r="H11" s="26">
        <v>2159135</v>
      </c>
      <c r="I11" s="26">
        <f t="shared" si="2"/>
        <v>53593853</v>
      </c>
      <c r="J11" s="26">
        <v>82143969</v>
      </c>
      <c r="K11" s="26">
        <f t="shared" si="3"/>
        <v>28550116</v>
      </c>
      <c r="L11" s="26">
        <v>1083348</v>
      </c>
      <c r="M11" s="26">
        <v>0</v>
      </c>
      <c r="N11" s="26">
        <v>3001463</v>
      </c>
      <c r="O11" s="26">
        <f t="shared" si="4"/>
        <v>1918115</v>
      </c>
      <c r="P11" s="26">
        <f t="shared" si="5"/>
        <v>30468231</v>
      </c>
      <c r="Q11" s="81">
        <v>104931</v>
      </c>
      <c r="R11" s="26">
        <v>0</v>
      </c>
      <c r="S11" s="24" t="s">
        <v>83</v>
      </c>
      <c r="T11" s="25">
        <v>380014</v>
      </c>
      <c r="U11" s="26">
        <v>305577658</v>
      </c>
      <c r="V11" s="19" t="str">
        <f t="shared" si="0"/>
        <v/>
      </c>
      <c r="W11" s="17" t="str">
        <f t="shared" si="1"/>
        <v/>
      </c>
    </row>
    <row r="12" spans="1:23" x14ac:dyDescent="0.2">
      <c r="A12" s="80" t="s">
        <v>145</v>
      </c>
      <c r="B12" s="81">
        <v>1009056</v>
      </c>
      <c r="C12" s="82">
        <v>0.51532567049808431</v>
      </c>
      <c r="D12" s="82">
        <v>0.26990000000000003</v>
      </c>
      <c r="E12" s="83" t="s">
        <v>139</v>
      </c>
      <c r="F12" s="26">
        <v>5218631</v>
      </c>
      <c r="G12" s="26">
        <v>12982200</v>
      </c>
      <c r="H12" s="26">
        <v>0</v>
      </c>
      <c r="I12" s="26">
        <f t="shared" si="2"/>
        <v>18200831</v>
      </c>
      <c r="J12" s="26">
        <v>23331119</v>
      </c>
      <c r="K12" s="26">
        <f t="shared" si="3"/>
        <v>5130288</v>
      </c>
      <c r="L12" s="26">
        <v>0</v>
      </c>
      <c r="M12" s="26">
        <v>0</v>
      </c>
      <c r="N12" s="26">
        <v>0</v>
      </c>
      <c r="O12" s="26">
        <f t="shared" si="4"/>
        <v>0</v>
      </c>
      <c r="P12" s="26">
        <f t="shared" si="5"/>
        <v>5130288</v>
      </c>
      <c r="Q12" s="81">
        <v>142091.63870000007</v>
      </c>
      <c r="R12" s="26">
        <v>0</v>
      </c>
      <c r="S12" s="24" t="s">
        <v>84</v>
      </c>
      <c r="T12" s="25">
        <v>381325</v>
      </c>
      <c r="U12" s="26">
        <v>64207111</v>
      </c>
      <c r="V12" s="19" t="str">
        <f t="shared" si="0"/>
        <v/>
      </c>
      <c r="W12" s="17" t="str">
        <f t="shared" si="1"/>
        <v/>
      </c>
    </row>
    <row r="13" spans="1:23" x14ac:dyDescent="0.2">
      <c r="A13" s="80" t="s">
        <v>146</v>
      </c>
      <c r="B13" s="81">
        <v>1043937</v>
      </c>
      <c r="C13" s="82">
        <v>0.40173347778981583</v>
      </c>
      <c r="D13" s="82">
        <v>0.2462</v>
      </c>
      <c r="E13" s="83" t="s">
        <v>141</v>
      </c>
      <c r="F13" s="26">
        <v>3847749.9111773735</v>
      </c>
      <c r="G13" s="26">
        <v>13034542.088822626</v>
      </c>
      <c r="H13" s="26">
        <v>0</v>
      </c>
      <c r="I13" s="26">
        <f t="shared" si="2"/>
        <v>16882292</v>
      </c>
      <c r="J13" s="26">
        <v>17230236</v>
      </c>
      <c r="K13" s="26">
        <f t="shared" si="3"/>
        <v>347944</v>
      </c>
      <c r="L13" s="26">
        <v>0</v>
      </c>
      <c r="M13" s="26">
        <v>0</v>
      </c>
      <c r="N13" s="26">
        <v>0</v>
      </c>
      <c r="O13" s="26">
        <f t="shared" si="4"/>
        <v>0</v>
      </c>
      <c r="P13" s="26">
        <f t="shared" si="5"/>
        <v>347944</v>
      </c>
      <c r="Q13" s="81">
        <v>69614</v>
      </c>
      <c r="R13" s="26">
        <v>0</v>
      </c>
      <c r="S13" s="24" t="s">
        <v>85</v>
      </c>
      <c r="T13" s="25">
        <v>381321</v>
      </c>
      <c r="U13" s="26">
        <v>62525106</v>
      </c>
      <c r="V13" s="19" t="str">
        <f t="shared" si="0"/>
        <v/>
      </c>
      <c r="W13" s="17" t="str">
        <f t="shared" si="1"/>
        <v/>
      </c>
    </row>
    <row r="14" spans="1:23" x14ac:dyDescent="0.2">
      <c r="A14" s="80" t="s">
        <v>44</v>
      </c>
      <c r="B14" s="81">
        <v>13619524</v>
      </c>
      <c r="C14" s="82">
        <v>0.50726070220272101</v>
      </c>
      <c r="D14" s="82">
        <v>0.28699999999999998</v>
      </c>
      <c r="E14" s="83" t="s">
        <v>139</v>
      </c>
      <c r="F14" s="26">
        <v>47649411.511436865</v>
      </c>
      <c r="G14" s="26">
        <v>164583219.48856312</v>
      </c>
      <c r="H14" s="26">
        <v>6340479</v>
      </c>
      <c r="I14" s="26">
        <f t="shared" si="2"/>
        <v>218573110</v>
      </c>
      <c r="J14" s="26">
        <v>252893567</v>
      </c>
      <c r="K14" s="26">
        <f t="shared" si="3"/>
        <v>34320457</v>
      </c>
      <c r="L14" s="26">
        <v>1089565</v>
      </c>
      <c r="M14" s="26">
        <v>7974</v>
      </c>
      <c r="N14" s="26">
        <v>6869007</v>
      </c>
      <c r="O14" s="26">
        <f t="shared" si="4"/>
        <v>5771468</v>
      </c>
      <c r="P14" s="26">
        <f t="shared" si="5"/>
        <v>40091925</v>
      </c>
      <c r="Q14" s="81">
        <v>1895708.3948400002</v>
      </c>
      <c r="R14" s="26">
        <v>0</v>
      </c>
      <c r="S14" s="24" t="s">
        <v>87</v>
      </c>
      <c r="T14" s="25">
        <v>380007</v>
      </c>
      <c r="U14" s="26">
        <v>573937560</v>
      </c>
      <c r="V14" s="19" t="str">
        <f t="shared" si="0"/>
        <v/>
      </c>
      <c r="W14" s="17" t="str">
        <f t="shared" si="1"/>
        <v/>
      </c>
    </row>
    <row r="15" spans="1:23" x14ac:dyDescent="0.2">
      <c r="A15" s="80" t="s">
        <v>45</v>
      </c>
      <c r="B15" s="81">
        <v>4338463</v>
      </c>
      <c r="C15" s="82">
        <v>0.29005285013212534</v>
      </c>
      <c r="D15" s="82">
        <v>0.16349999999999998</v>
      </c>
      <c r="E15" s="83" t="s">
        <v>139</v>
      </c>
      <c r="F15" s="26">
        <v>11071745.655101314</v>
      </c>
      <c r="G15" s="26">
        <v>37895594.344898686</v>
      </c>
      <c r="H15" s="26">
        <v>1433234</v>
      </c>
      <c r="I15" s="26">
        <f t="shared" si="2"/>
        <v>50400574</v>
      </c>
      <c r="J15" s="26">
        <v>67062651</v>
      </c>
      <c r="K15" s="26">
        <f t="shared" si="3"/>
        <v>16662077</v>
      </c>
      <c r="L15" s="26">
        <v>1005859</v>
      </c>
      <c r="M15" s="26">
        <v>0</v>
      </c>
      <c r="N15" s="26">
        <v>3213861</v>
      </c>
      <c r="O15" s="26">
        <f t="shared" si="4"/>
        <v>2208002</v>
      </c>
      <c r="P15" s="26">
        <f t="shared" si="5"/>
        <v>18870079</v>
      </c>
      <c r="Q15" s="81">
        <v>378881.07380000001</v>
      </c>
      <c r="R15" s="26">
        <v>0</v>
      </c>
      <c r="S15" s="24" t="s">
        <v>88</v>
      </c>
      <c r="T15" s="25">
        <v>380017</v>
      </c>
      <c r="U15" s="26">
        <v>287175816</v>
      </c>
      <c r="V15" s="19" t="str">
        <f t="shared" si="0"/>
        <v/>
      </c>
      <c r="W15" s="17" t="str">
        <f t="shared" si="1"/>
        <v/>
      </c>
    </row>
    <row r="16" spans="1:23" x14ac:dyDescent="0.2">
      <c r="A16" s="80" t="s">
        <v>46</v>
      </c>
      <c r="B16" s="81">
        <v>2183384</v>
      </c>
      <c r="C16" s="82">
        <v>0.1678601635184663</v>
      </c>
      <c r="D16" s="82">
        <v>0.104</v>
      </c>
      <c r="E16" s="83" t="s">
        <v>141</v>
      </c>
      <c r="F16" s="26">
        <v>5442896</v>
      </c>
      <c r="G16" s="26">
        <v>13455312</v>
      </c>
      <c r="H16" s="26">
        <v>893033</v>
      </c>
      <c r="I16" s="26">
        <f t="shared" si="2"/>
        <v>19791241</v>
      </c>
      <c r="J16" s="26">
        <v>25527084</v>
      </c>
      <c r="K16" s="26">
        <f t="shared" si="3"/>
        <v>5735843</v>
      </c>
      <c r="L16" s="26">
        <v>975904</v>
      </c>
      <c r="M16" s="26">
        <v>1033</v>
      </c>
      <c r="N16" s="26">
        <v>2987870</v>
      </c>
      <c r="O16" s="26">
        <f t="shared" si="4"/>
        <v>2010933</v>
      </c>
      <c r="P16" s="26">
        <f t="shared" si="5"/>
        <v>7746776</v>
      </c>
      <c r="Q16" s="81">
        <v>145597</v>
      </c>
      <c r="R16" s="26">
        <v>0</v>
      </c>
      <c r="S16" s="24" t="s">
        <v>89</v>
      </c>
      <c r="T16" s="25">
        <v>380089</v>
      </c>
      <c r="U16" s="26">
        <v>190172958</v>
      </c>
      <c r="V16" s="19" t="str">
        <f t="shared" si="0"/>
        <v/>
      </c>
      <c r="W16" s="17" t="str">
        <f t="shared" si="1"/>
        <v/>
      </c>
    </row>
    <row r="17" spans="1:23" x14ac:dyDescent="0.2">
      <c r="A17" s="80" t="s">
        <v>47</v>
      </c>
      <c r="B17" s="81">
        <v>6349864</v>
      </c>
      <c r="C17" s="82">
        <v>0.39922597290905182</v>
      </c>
      <c r="D17" s="82">
        <v>0.29780000000000001</v>
      </c>
      <c r="E17" s="83" t="s">
        <v>139</v>
      </c>
      <c r="F17" s="26">
        <v>8123007.0604708772</v>
      </c>
      <c r="G17" s="26">
        <v>31497413.939529121</v>
      </c>
      <c r="H17" s="26">
        <v>1346348</v>
      </c>
      <c r="I17" s="26">
        <f t="shared" si="2"/>
        <v>40966769</v>
      </c>
      <c r="J17" s="26">
        <v>46520369</v>
      </c>
      <c r="K17" s="26">
        <f t="shared" si="3"/>
        <v>5553600</v>
      </c>
      <c r="L17" s="26">
        <v>558275</v>
      </c>
      <c r="M17" s="26">
        <v>4106</v>
      </c>
      <c r="N17" s="26">
        <v>2500696</v>
      </c>
      <c r="O17" s="26">
        <f t="shared" si="4"/>
        <v>1938315</v>
      </c>
      <c r="P17" s="26">
        <f t="shared" si="5"/>
        <v>7491915</v>
      </c>
      <c r="Q17" s="81">
        <v>522302.40472499991</v>
      </c>
      <c r="R17" s="26">
        <v>0</v>
      </c>
      <c r="S17" s="24" t="s">
        <v>90</v>
      </c>
      <c r="T17" s="25">
        <v>380025</v>
      </c>
      <c r="U17" s="26">
        <v>133506563</v>
      </c>
      <c r="V17" s="19" t="str">
        <f t="shared" si="0"/>
        <v/>
      </c>
      <c r="W17" s="17" t="str">
        <f t="shared" si="1"/>
        <v/>
      </c>
    </row>
    <row r="18" spans="1:23" x14ac:dyDescent="0.2">
      <c r="A18" s="80" t="s">
        <v>147</v>
      </c>
      <c r="B18" s="81">
        <v>51397.455559999988</v>
      </c>
      <c r="C18" s="82">
        <v>0.39380100070519491</v>
      </c>
      <c r="D18" s="82">
        <v>0.2369</v>
      </c>
      <c r="E18" s="83" t="s">
        <v>138</v>
      </c>
      <c r="F18" s="26">
        <v>7436515.4577996396</v>
      </c>
      <c r="G18" s="26">
        <v>36351774.542200364</v>
      </c>
      <c r="H18" s="26">
        <v>924573</v>
      </c>
      <c r="I18" s="26">
        <f t="shared" si="2"/>
        <v>44712863</v>
      </c>
      <c r="J18" s="26">
        <v>56607016</v>
      </c>
      <c r="K18" s="26">
        <f t="shared" si="3"/>
        <v>11894153</v>
      </c>
      <c r="L18" s="26">
        <v>0</v>
      </c>
      <c r="M18" s="26">
        <v>0</v>
      </c>
      <c r="N18" s="26">
        <v>0</v>
      </c>
      <c r="O18" s="26">
        <f t="shared" si="4"/>
        <v>0</v>
      </c>
      <c r="P18" s="26">
        <f t="shared" si="5"/>
        <v>11894153</v>
      </c>
      <c r="Q18" s="81">
        <v>51397.455559999988</v>
      </c>
      <c r="R18" s="26">
        <v>0</v>
      </c>
      <c r="S18" s="24" t="s">
        <v>91</v>
      </c>
      <c r="T18" s="25">
        <v>380027</v>
      </c>
      <c r="U18" s="26">
        <v>170655154</v>
      </c>
      <c r="V18" s="19" t="str">
        <f t="shared" si="0"/>
        <v/>
      </c>
      <c r="W18" s="17" t="str">
        <f t="shared" si="1"/>
        <v/>
      </c>
    </row>
    <row r="19" spans="1:23" x14ac:dyDescent="0.2">
      <c r="A19" s="80" t="s">
        <v>148</v>
      </c>
      <c r="B19" s="81">
        <v>1752576</v>
      </c>
      <c r="C19" s="82">
        <v>0.37748671691585323</v>
      </c>
      <c r="D19" s="82">
        <v>0.18</v>
      </c>
      <c r="E19" s="83" t="s">
        <v>141</v>
      </c>
      <c r="F19" s="26">
        <v>4653490.9243697478</v>
      </c>
      <c r="G19" s="26">
        <v>12530929.075630251</v>
      </c>
      <c r="H19" s="26">
        <v>0</v>
      </c>
      <c r="I19" s="26">
        <f t="shared" si="2"/>
        <v>17184420</v>
      </c>
      <c r="J19" s="26">
        <v>20910140</v>
      </c>
      <c r="K19" s="26">
        <f t="shared" si="3"/>
        <v>3725720</v>
      </c>
      <c r="L19" s="26">
        <v>0</v>
      </c>
      <c r="M19" s="26">
        <v>0</v>
      </c>
      <c r="N19" s="26">
        <v>0</v>
      </c>
      <c r="O19" s="26">
        <f t="shared" si="4"/>
        <v>0</v>
      </c>
      <c r="P19" s="26">
        <f t="shared" si="5"/>
        <v>3725720</v>
      </c>
      <c r="Q19" s="81">
        <v>116869</v>
      </c>
      <c r="R19" s="26">
        <v>0</v>
      </c>
      <c r="S19" s="24" t="s">
        <v>92</v>
      </c>
      <c r="T19" s="25">
        <v>380001</v>
      </c>
      <c r="U19" s="26">
        <v>71318827</v>
      </c>
      <c r="V19" s="19" t="str">
        <f t="shared" si="0"/>
        <v/>
      </c>
      <c r="W19" s="17" t="str">
        <f t="shared" si="1"/>
        <v/>
      </c>
    </row>
    <row r="20" spans="1:23" ht="13.15" customHeight="1" x14ac:dyDescent="0.2">
      <c r="A20" s="84" t="s">
        <v>143</v>
      </c>
      <c r="B20" s="81">
        <v>45973037.705580004</v>
      </c>
      <c r="C20" s="85">
        <v>0.48098325752443627</v>
      </c>
      <c r="D20" s="85">
        <v>0.27229999999999999</v>
      </c>
      <c r="E20" s="83" t="s">
        <v>140</v>
      </c>
      <c r="F20" s="81">
        <v>63434432.487723164</v>
      </c>
      <c r="G20" s="81">
        <v>298066737.51227683</v>
      </c>
      <c r="H20" s="81">
        <v>83504787</v>
      </c>
      <c r="I20" s="81">
        <f t="shared" si="2"/>
        <v>445005957</v>
      </c>
      <c r="J20" s="81">
        <v>586407198</v>
      </c>
      <c r="K20" s="81">
        <f t="shared" si="3"/>
        <v>141401241</v>
      </c>
      <c r="L20" s="81">
        <v>2976848</v>
      </c>
      <c r="M20" s="81">
        <v>0</v>
      </c>
      <c r="N20" s="81">
        <v>16268166</v>
      </c>
      <c r="O20" s="81">
        <f t="shared" si="4"/>
        <v>13291318</v>
      </c>
      <c r="P20" s="81">
        <f t="shared" si="5"/>
        <v>154692559</v>
      </c>
      <c r="Q20" s="81">
        <v>45973037.705580004</v>
      </c>
      <c r="R20" s="81">
        <v>0</v>
      </c>
      <c r="S20" s="86" t="s">
        <v>153</v>
      </c>
      <c r="T20" s="87">
        <v>380009</v>
      </c>
      <c r="U20" s="81">
        <v>1471014106</v>
      </c>
      <c r="V20" s="19" t="str">
        <f t="shared" si="0"/>
        <v/>
      </c>
      <c r="W20" s="17" t="str">
        <f t="shared" si="1"/>
        <v/>
      </c>
    </row>
    <row r="21" spans="1:23" x14ac:dyDescent="0.2">
      <c r="A21" s="7" t="s">
        <v>48</v>
      </c>
      <c r="B21" s="55">
        <v>2683719</v>
      </c>
      <c r="C21" s="21">
        <v>0.26184379001280411</v>
      </c>
      <c r="D21" s="21">
        <v>0.16269999999999998</v>
      </c>
      <c r="E21" s="68" t="s">
        <v>141</v>
      </c>
      <c r="F21" s="20">
        <v>2430287.200170781</v>
      </c>
      <c r="G21" s="20">
        <v>6796934.7998292185</v>
      </c>
      <c r="H21" s="20">
        <v>0</v>
      </c>
      <c r="I21" s="20">
        <f t="shared" ref="I21:I47" si="6">SUM(F21:H21)</f>
        <v>9227222</v>
      </c>
      <c r="J21" s="20">
        <v>10234316</v>
      </c>
      <c r="K21" s="20">
        <f t="shared" ref="K21:K47" si="7">J21-I21</f>
        <v>1007094</v>
      </c>
      <c r="L21" s="20">
        <v>81574</v>
      </c>
      <c r="M21" s="20">
        <v>0</v>
      </c>
      <c r="N21" s="20">
        <v>680459</v>
      </c>
      <c r="O21" s="20">
        <f t="shared" ref="O21:O47" si="8">N21-M21-L21</f>
        <v>598885</v>
      </c>
      <c r="P21" s="20">
        <f t="shared" ref="P21:P47" si="9">O21+K21</f>
        <v>1605979</v>
      </c>
      <c r="Q21" s="55">
        <v>178961</v>
      </c>
      <c r="R21" s="20">
        <v>0</v>
      </c>
      <c r="S21" s="22" t="s">
        <v>93</v>
      </c>
      <c r="T21" s="23">
        <v>381316</v>
      </c>
      <c r="U21" s="20">
        <v>59884574</v>
      </c>
      <c r="V21" s="19" t="str">
        <f t="shared" si="0"/>
        <v/>
      </c>
      <c r="W21" s="17" t="str">
        <f t="shared" si="1"/>
        <v/>
      </c>
    </row>
    <row r="22" spans="1:23" x14ac:dyDescent="0.2">
      <c r="A22" s="1" t="s">
        <v>49</v>
      </c>
      <c r="B22" s="54">
        <v>172501</v>
      </c>
      <c r="C22" s="18">
        <v>0.19863013698630136</v>
      </c>
      <c r="D22" s="18">
        <v>6.4299999999999996E-2</v>
      </c>
      <c r="E22" s="67" t="s">
        <v>141</v>
      </c>
      <c r="F22" s="14">
        <v>127583</v>
      </c>
      <c r="G22" s="14">
        <v>168161</v>
      </c>
      <c r="H22" s="14">
        <v>0</v>
      </c>
      <c r="I22" s="14">
        <f t="shared" si="6"/>
        <v>295744</v>
      </c>
      <c r="J22" s="14">
        <v>519623</v>
      </c>
      <c r="K22" s="14">
        <f t="shared" si="7"/>
        <v>223879</v>
      </c>
      <c r="L22" s="14">
        <v>58850</v>
      </c>
      <c r="M22" s="14">
        <v>0</v>
      </c>
      <c r="N22" s="14">
        <v>116580</v>
      </c>
      <c r="O22" s="14">
        <f t="shared" si="8"/>
        <v>57730</v>
      </c>
      <c r="P22" s="14">
        <f t="shared" si="9"/>
        <v>281609</v>
      </c>
      <c r="Q22" s="54">
        <v>11503</v>
      </c>
      <c r="R22" s="14">
        <v>0</v>
      </c>
      <c r="S22" s="15" t="s">
        <v>94</v>
      </c>
      <c r="T22" s="16">
        <v>381310</v>
      </c>
      <c r="U22" s="14">
        <v>3845831</v>
      </c>
      <c r="V22" s="19" t="str">
        <f t="shared" si="0"/>
        <v/>
      </c>
      <c r="W22" s="17" t="str">
        <f t="shared" si="1"/>
        <v/>
      </c>
    </row>
    <row r="23" spans="1:23" x14ac:dyDescent="0.2">
      <c r="A23" s="1" t="s">
        <v>154</v>
      </c>
      <c r="B23" s="54">
        <v>2463453</v>
      </c>
      <c r="C23" s="18">
        <v>0.36403317328677431</v>
      </c>
      <c r="D23" s="18">
        <v>0.15749999999999997</v>
      </c>
      <c r="E23" s="67" t="s">
        <v>141</v>
      </c>
      <c r="F23" s="14">
        <v>2868142</v>
      </c>
      <c r="G23" s="14">
        <v>8249986</v>
      </c>
      <c r="H23" s="14">
        <v>0</v>
      </c>
      <c r="I23" s="14">
        <f t="shared" ref="I23" si="10">SUM(F23:H23)</f>
        <v>11118128</v>
      </c>
      <c r="J23" s="14">
        <v>13319628</v>
      </c>
      <c r="K23" s="14">
        <f t="shared" si="7"/>
        <v>2201500</v>
      </c>
      <c r="L23" s="14">
        <v>509029</v>
      </c>
      <c r="M23" s="14">
        <v>0</v>
      </c>
      <c r="N23" s="14">
        <v>954988</v>
      </c>
      <c r="O23" s="14">
        <f t="shared" si="8"/>
        <v>445959</v>
      </c>
      <c r="P23" s="14">
        <f t="shared" si="9"/>
        <v>2647459</v>
      </c>
      <c r="Q23" s="54">
        <v>164273</v>
      </c>
      <c r="R23" s="14">
        <v>0</v>
      </c>
      <c r="S23" s="15" t="s">
        <v>86</v>
      </c>
      <c r="T23" s="16">
        <v>381318</v>
      </c>
      <c r="U23" s="14">
        <v>60957382</v>
      </c>
      <c r="V23" s="19" t="str">
        <f t="shared" ref="V23" si="11">IF(Q23&gt;B23,"VERIFY - PMT HIGHER THAN ESTIMATE!","")</f>
        <v/>
      </c>
      <c r="W23" s="17" t="str">
        <f t="shared" ref="W23" si="12">IF(P23&gt;U23,"MEDICAID AND UI COST EXCEEDS TOTAL HOSPITAL COST - VERIFY","")</f>
        <v/>
      </c>
    </row>
    <row r="24" spans="1:23" x14ac:dyDescent="0.2">
      <c r="A24" s="1" t="s">
        <v>50</v>
      </c>
      <c r="B24" s="54">
        <v>5273173</v>
      </c>
      <c r="C24" s="18">
        <v>0.3734752873158006</v>
      </c>
      <c r="D24" s="18">
        <v>0.182</v>
      </c>
      <c r="E24" s="67" t="s">
        <v>141</v>
      </c>
      <c r="F24" s="14">
        <v>10585090.800052676</v>
      </c>
      <c r="G24" s="14">
        <v>26960398.199947324</v>
      </c>
      <c r="H24" s="14">
        <v>837513.29460000002</v>
      </c>
      <c r="I24" s="14">
        <f t="shared" si="6"/>
        <v>38383002.294600002</v>
      </c>
      <c r="J24" s="14">
        <v>51639080</v>
      </c>
      <c r="K24" s="14">
        <f t="shared" si="7"/>
        <v>13256077.705399998</v>
      </c>
      <c r="L24" s="14">
        <v>868521</v>
      </c>
      <c r="M24" s="14">
        <v>0</v>
      </c>
      <c r="N24" s="14">
        <v>1668346</v>
      </c>
      <c r="O24" s="14">
        <f t="shared" si="8"/>
        <v>799825</v>
      </c>
      <c r="P24" s="14">
        <f t="shared" si="9"/>
        <v>14055902.705399998</v>
      </c>
      <c r="Q24" s="54">
        <v>351636</v>
      </c>
      <c r="R24" s="14">
        <v>0</v>
      </c>
      <c r="S24" s="15" t="s">
        <v>95</v>
      </c>
      <c r="T24" s="16">
        <v>380075</v>
      </c>
      <c r="U24" s="14">
        <v>169567820</v>
      </c>
      <c r="V24" s="19" t="str">
        <f t="shared" si="0"/>
        <v/>
      </c>
      <c r="W24" s="17" t="str">
        <f t="shared" si="1"/>
        <v/>
      </c>
    </row>
    <row r="25" spans="1:23" x14ac:dyDescent="0.2">
      <c r="A25" s="1" t="s">
        <v>51</v>
      </c>
      <c r="B25" s="54">
        <v>1672789</v>
      </c>
      <c r="C25" s="18">
        <v>0.30619946091644207</v>
      </c>
      <c r="D25" s="18">
        <v>0.14709999999999998</v>
      </c>
      <c r="E25" s="67" t="s">
        <v>141</v>
      </c>
      <c r="F25" s="14">
        <v>3574749</v>
      </c>
      <c r="G25" s="14">
        <v>12066841</v>
      </c>
      <c r="H25" s="14">
        <v>0</v>
      </c>
      <c r="I25" s="14">
        <f t="shared" si="6"/>
        <v>15641590</v>
      </c>
      <c r="J25" s="14">
        <v>18275522</v>
      </c>
      <c r="K25" s="14">
        <f t="shared" si="7"/>
        <v>2633932</v>
      </c>
      <c r="L25" s="14">
        <v>772496</v>
      </c>
      <c r="M25" s="14">
        <v>0</v>
      </c>
      <c r="N25" s="14">
        <v>1140768</v>
      </c>
      <c r="O25" s="14">
        <f t="shared" si="8"/>
        <v>368272</v>
      </c>
      <c r="P25" s="14">
        <f t="shared" si="9"/>
        <v>3002204</v>
      </c>
      <c r="Q25" s="54">
        <v>111548</v>
      </c>
      <c r="R25" s="14">
        <v>0</v>
      </c>
      <c r="S25" s="15" t="s">
        <v>96</v>
      </c>
      <c r="T25" s="16">
        <v>380037</v>
      </c>
      <c r="U25" s="14">
        <v>73448962</v>
      </c>
      <c r="V25" s="19" t="str">
        <f t="shared" si="0"/>
        <v/>
      </c>
      <c r="W25" s="17" t="str">
        <f t="shared" si="1"/>
        <v/>
      </c>
    </row>
    <row r="26" spans="1:23" x14ac:dyDescent="0.2">
      <c r="A26" s="7" t="s">
        <v>52</v>
      </c>
      <c r="B26" s="55">
        <v>10600825</v>
      </c>
      <c r="C26" s="21">
        <v>0.42672398287708191</v>
      </c>
      <c r="D26" s="21">
        <v>0.1807</v>
      </c>
      <c r="E26" s="68" t="s">
        <v>141</v>
      </c>
      <c r="F26" s="20">
        <v>35165670.085662015</v>
      </c>
      <c r="G26" s="20">
        <v>100256818.91433798</v>
      </c>
      <c r="H26" s="20">
        <v>4029668.6943000001</v>
      </c>
      <c r="I26" s="20">
        <f t="shared" si="6"/>
        <v>139452157.6943</v>
      </c>
      <c r="J26" s="20">
        <v>183785644</v>
      </c>
      <c r="K26" s="20">
        <f t="shared" si="7"/>
        <v>44333486.305700004</v>
      </c>
      <c r="L26" s="20">
        <v>2299888</v>
      </c>
      <c r="M26" s="20">
        <v>0</v>
      </c>
      <c r="N26" s="20">
        <v>5690919</v>
      </c>
      <c r="O26" s="20">
        <f t="shared" si="8"/>
        <v>3391031</v>
      </c>
      <c r="P26" s="20">
        <f t="shared" si="9"/>
        <v>47724517.305700004</v>
      </c>
      <c r="Q26" s="55">
        <v>709349</v>
      </c>
      <c r="R26" s="20">
        <v>0</v>
      </c>
      <c r="S26" s="22" t="s">
        <v>97</v>
      </c>
      <c r="T26" s="23">
        <v>380061</v>
      </c>
      <c r="U26" s="20">
        <v>586652314</v>
      </c>
      <c r="V26" s="19" t="str">
        <f t="shared" si="0"/>
        <v/>
      </c>
      <c r="W26" s="17" t="str">
        <f t="shared" si="1"/>
        <v/>
      </c>
    </row>
    <row r="27" spans="1:23" x14ac:dyDescent="0.2">
      <c r="A27" s="1" t="s">
        <v>53</v>
      </c>
      <c r="B27" s="54">
        <v>941439</v>
      </c>
      <c r="C27" s="18">
        <v>0.41253443526170797</v>
      </c>
      <c r="D27" s="18">
        <v>0.1983</v>
      </c>
      <c r="E27" s="67" t="s">
        <v>141</v>
      </c>
      <c r="F27" s="14">
        <v>3130030</v>
      </c>
      <c r="G27" s="14">
        <v>7672894</v>
      </c>
      <c r="H27" s="14">
        <v>0</v>
      </c>
      <c r="I27" s="14">
        <f t="shared" si="6"/>
        <v>10802924</v>
      </c>
      <c r="J27" s="14">
        <v>10715493</v>
      </c>
      <c r="K27" s="14">
        <f t="shared" si="7"/>
        <v>-87431</v>
      </c>
      <c r="L27" s="14">
        <v>247789</v>
      </c>
      <c r="M27" s="14">
        <v>0</v>
      </c>
      <c r="N27" s="14">
        <v>469966</v>
      </c>
      <c r="O27" s="14">
        <f t="shared" si="8"/>
        <v>222177</v>
      </c>
      <c r="P27" s="14">
        <f t="shared" si="9"/>
        <v>134746</v>
      </c>
      <c r="Q27" s="54">
        <v>62779</v>
      </c>
      <c r="R27" s="14">
        <v>0</v>
      </c>
      <c r="S27" s="15" t="s">
        <v>98</v>
      </c>
      <c r="T27" s="16">
        <v>381303</v>
      </c>
      <c r="U27" s="14">
        <v>33886171</v>
      </c>
      <c r="V27" s="19" t="str">
        <f t="shared" si="0"/>
        <v/>
      </c>
      <c r="W27" s="17" t="str">
        <f t="shared" si="1"/>
        <v/>
      </c>
    </row>
    <row r="28" spans="1:23" x14ac:dyDescent="0.2">
      <c r="A28" s="1" t="s">
        <v>54</v>
      </c>
      <c r="B28" s="54">
        <v>12832526</v>
      </c>
      <c r="C28" s="18">
        <v>0.32323918308568439</v>
      </c>
      <c r="D28" s="18">
        <v>0.13009999999999999</v>
      </c>
      <c r="E28" s="67" t="s">
        <v>141</v>
      </c>
      <c r="F28" s="14">
        <v>33388717.701977678</v>
      </c>
      <c r="G28" s="14">
        <v>77917677.29802233</v>
      </c>
      <c r="H28" s="14">
        <v>4693508.2005000003</v>
      </c>
      <c r="I28" s="14">
        <f t="shared" si="6"/>
        <v>115999903.2005</v>
      </c>
      <c r="J28" s="14">
        <v>154681893</v>
      </c>
      <c r="K28" s="14">
        <f t="shared" si="7"/>
        <v>38681989.799500003</v>
      </c>
      <c r="L28" s="14">
        <v>2603454</v>
      </c>
      <c r="M28" s="14">
        <v>0</v>
      </c>
      <c r="N28" s="14">
        <v>6241141</v>
      </c>
      <c r="O28" s="14">
        <f t="shared" si="8"/>
        <v>3637687</v>
      </c>
      <c r="P28" s="14">
        <f t="shared" si="9"/>
        <v>42319676.799500003</v>
      </c>
      <c r="Q28" s="54">
        <v>860951</v>
      </c>
      <c r="R28" s="14">
        <v>0</v>
      </c>
      <c r="S28" s="15" t="s">
        <v>99</v>
      </c>
      <c r="T28" s="16">
        <v>380004</v>
      </c>
      <c r="U28" s="14">
        <v>657706993</v>
      </c>
      <c r="V28" s="19" t="str">
        <f t="shared" si="0"/>
        <v/>
      </c>
      <c r="W28" s="17" t="str">
        <f t="shared" si="1"/>
        <v/>
      </c>
    </row>
    <row r="29" spans="1:23" x14ac:dyDescent="0.2">
      <c r="A29" s="1" t="s">
        <v>55</v>
      </c>
      <c r="B29" s="54">
        <v>1600759</v>
      </c>
      <c r="C29" s="18">
        <v>0.43012356199403495</v>
      </c>
      <c r="D29" s="18">
        <v>0.19969999999999999</v>
      </c>
      <c r="E29" s="67" t="s">
        <v>141</v>
      </c>
      <c r="F29" s="14">
        <v>5683263.7972070221</v>
      </c>
      <c r="G29" s="14">
        <v>19855211.20279298</v>
      </c>
      <c r="H29" s="14">
        <v>836451.38390000002</v>
      </c>
      <c r="I29" s="14">
        <f t="shared" si="6"/>
        <v>26374926.383900002</v>
      </c>
      <c r="J29" s="14">
        <v>35369219</v>
      </c>
      <c r="K29" s="14">
        <f t="shared" si="7"/>
        <v>8994292.6160999984</v>
      </c>
      <c r="L29" s="14">
        <v>564247</v>
      </c>
      <c r="M29" s="14">
        <v>0</v>
      </c>
      <c r="N29" s="14">
        <v>1484015</v>
      </c>
      <c r="O29" s="14">
        <f t="shared" si="8"/>
        <v>919768</v>
      </c>
      <c r="P29" s="14">
        <f t="shared" si="9"/>
        <v>9914060.6160999984</v>
      </c>
      <c r="Q29" s="54">
        <v>106745</v>
      </c>
      <c r="R29" s="14">
        <v>0</v>
      </c>
      <c r="S29" s="15" t="s">
        <v>100</v>
      </c>
      <c r="T29" s="16">
        <v>380038</v>
      </c>
      <c r="U29" s="14">
        <v>108903826</v>
      </c>
      <c r="V29" s="19" t="str">
        <f t="shared" si="0"/>
        <v/>
      </c>
      <c r="W29" s="17" t="str">
        <f t="shared" si="1"/>
        <v/>
      </c>
    </row>
    <row r="30" spans="1:23" x14ac:dyDescent="0.2">
      <c r="A30" s="1" t="s">
        <v>56</v>
      </c>
      <c r="B30" s="54">
        <v>8187699</v>
      </c>
      <c r="C30" s="18">
        <v>0.35305980528511821</v>
      </c>
      <c r="D30" s="18">
        <v>0.20329999999999998</v>
      </c>
      <c r="E30" s="67" t="s">
        <v>141</v>
      </c>
      <c r="F30" s="14">
        <v>24382351.410866704</v>
      </c>
      <c r="G30" s="14">
        <v>69205837.589133292</v>
      </c>
      <c r="H30" s="14">
        <v>2323365</v>
      </c>
      <c r="I30" s="14">
        <f t="shared" si="6"/>
        <v>95911554</v>
      </c>
      <c r="J30" s="14">
        <v>141027227</v>
      </c>
      <c r="K30" s="14">
        <f t="shared" si="7"/>
        <v>45115673</v>
      </c>
      <c r="L30" s="14">
        <v>1224894</v>
      </c>
      <c r="M30" s="14">
        <v>0</v>
      </c>
      <c r="N30" s="14">
        <v>4067711</v>
      </c>
      <c r="O30" s="14">
        <f t="shared" si="8"/>
        <v>2842817</v>
      </c>
      <c r="P30" s="14">
        <f t="shared" si="9"/>
        <v>47958490</v>
      </c>
      <c r="Q30" s="54">
        <v>545988</v>
      </c>
      <c r="R30" s="14">
        <v>0</v>
      </c>
      <c r="S30" s="15" t="s">
        <v>101</v>
      </c>
      <c r="T30" s="16">
        <v>380018</v>
      </c>
      <c r="U30" s="14">
        <v>435877127</v>
      </c>
      <c r="V30" s="19" t="str">
        <f t="shared" si="0"/>
        <v/>
      </c>
      <c r="W30" s="17" t="str">
        <f t="shared" si="1"/>
        <v/>
      </c>
    </row>
    <row r="31" spans="1:23" x14ac:dyDescent="0.2">
      <c r="A31" s="7" t="s">
        <v>57</v>
      </c>
      <c r="B31" s="55">
        <v>18317469</v>
      </c>
      <c r="C31" s="21">
        <v>0.33493707447905924</v>
      </c>
      <c r="D31" s="21">
        <v>0.20929999999999999</v>
      </c>
      <c r="E31" s="68" t="s">
        <v>141</v>
      </c>
      <c r="F31" s="20">
        <v>22459012.244712856</v>
      </c>
      <c r="G31" s="20">
        <v>87192305.755287141</v>
      </c>
      <c r="H31" s="20">
        <v>3286197.8420000002</v>
      </c>
      <c r="I31" s="20">
        <f t="shared" si="6"/>
        <v>112937515.84200001</v>
      </c>
      <c r="J31" s="20">
        <v>142571499</v>
      </c>
      <c r="K31" s="20">
        <f t="shared" si="7"/>
        <v>29633983.157999992</v>
      </c>
      <c r="L31" s="20">
        <v>937992</v>
      </c>
      <c r="M31" s="20">
        <v>0</v>
      </c>
      <c r="N31" s="20">
        <v>4246077</v>
      </c>
      <c r="O31" s="20">
        <f t="shared" si="8"/>
        <v>3308085</v>
      </c>
      <c r="P31" s="20">
        <f t="shared" si="9"/>
        <v>32942068.157999992</v>
      </c>
      <c r="Q31" s="55">
        <v>1221480</v>
      </c>
      <c r="R31" s="20">
        <v>0</v>
      </c>
      <c r="S31" s="22" t="s">
        <v>102</v>
      </c>
      <c r="T31" s="23">
        <v>380102</v>
      </c>
      <c r="U31" s="20">
        <v>525202798</v>
      </c>
      <c r="V31" s="19" t="str">
        <f t="shared" si="0"/>
        <v/>
      </c>
      <c r="W31" s="17" t="str">
        <f t="shared" si="1"/>
        <v/>
      </c>
    </row>
    <row r="32" spans="1:23" x14ac:dyDescent="0.2">
      <c r="A32" s="1" t="s">
        <v>58</v>
      </c>
      <c r="B32" s="54">
        <v>281640</v>
      </c>
      <c r="C32" s="18">
        <v>0.37891737891737892</v>
      </c>
      <c r="D32" s="18">
        <v>0.214</v>
      </c>
      <c r="E32" s="67" t="s">
        <v>141</v>
      </c>
      <c r="F32" s="14">
        <v>1619602.6759201651</v>
      </c>
      <c r="G32" s="14">
        <v>4612928.3240798349</v>
      </c>
      <c r="H32" s="14">
        <v>0</v>
      </c>
      <c r="I32" s="14">
        <f t="shared" si="6"/>
        <v>6232531</v>
      </c>
      <c r="J32" s="14">
        <v>8106491</v>
      </c>
      <c r="K32" s="14">
        <f t="shared" si="7"/>
        <v>1873960</v>
      </c>
      <c r="L32" s="14">
        <v>129014</v>
      </c>
      <c r="M32" s="14">
        <v>0</v>
      </c>
      <c r="N32" s="14">
        <v>267686</v>
      </c>
      <c r="O32" s="14">
        <f t="shared" si="8"/>
        <v>138672</v>
      </c>
      <c r="P32" s="14">
        <f t="shared" si="9"/>
        <v>2012632</v>
      </c>
      <c r="Q32" s="54">
        <v>18781</v>
      </c>
      <c r="R32" s="14">
        <v>0</v>
      </c>
      <c r="S32" s="15" t="s">
        <v>103</v>
      </c>
      <c r="T32" s="16">
        <v>381315</v>
      </c>
      <c r="U32" s="14">
        <v>24727559</v>
      </c>
      <c r="V32" s="19" t="str">
        <f t="shared" si="0"/>
        <v/>
      </c>
      <c r="W32" s="17" t="str">
        <f t="shared" si="1"/>
        <v/>
      </c>
    </row>
    <row r="33" spans="1:23" x14ac:dyDescent="0.2">
      <c r="A33" s="1" t="s">
        <v>59</v>
      </c>
      <c r="B33" s="54">
        <v>529380</v>
      </c>
      <c r="C33" s="18">
        <v>0.47421686746987951</v>
      </c>
      <c r="D33" s="18">
        <v>0.1966</v>
      </c>
      <c r="E33" s="67" t="s">
        <v>141</v>
      </c>
      <c r="F33" s="14">
        <v>4598345.232985069</v>
      </c>
      <c r="G33" s="14">
        <v>7396518.767014931</v>
      </c>
      <c r="H33" s="14">
        <v>0</v>
      </c>
      <c r="I33" s="14">
        <f t="shared" si="6"/>
        <v>11994864</v>
      </c>
      <c r="J33" s="14">
        <v>21259730</v>
      </c>
      <c r="K33" s="14">
        <f t="shared" si="7"/>
        <v>9264866</v>
      </c>
      <c r="L33" s="14">
        <v>315912</v>
      </c>
      <c r="M33" s="14">
        <v>0</v>
      </c>
      <c r="N33" s="14">
        <v>1348571</v>
      </c>
      <c r="O33" s="14">
        <f t="shared" si="8"/>
        <v>1032659</v>
      </c>
      <c r="P33" s="14">
        <f t="shared" si="9"/>
        <v>10297525</v>
      </c>
      <c r="Q33" s="54">
        <v>35301</v>
      </c>
      <c r="R33" s="14">
        <v>0</v>
      </c>
      <c r="S33" s="15" t="s">
        <v>104</v>
      </c>
      <c r="T33" s="16">
        <v>380052</v>
      </c>
      <c r="U33" s="14">
        <v>53252226</v>
      </c>
      <c r="V33" s="19" t="str">
        <f t="shared" si="0"/>
        <v/>
      </c>
      <c r="W33" s="17" t="str">
        <f t="shared" si="1"/>
        <v/>
      </c>
    </row>
    <row r="34" spans="1:23" x14ac:dyDescent="0.2">
      <c r="A34" s="1" t="s">
        <v>149</v>
      </c>
      <c r="B34" s="54">
        <v>11869940</v>
      </c>
      <c r="C34" s="18">
        <v>0.42109462782328322</v>
      </c>
      <c r="D34" s="18">
        <v>0.20550000000000002</v>
      </c>
      <c r="E34" s="67" t="s">
        <v>139</v>
      </c>
      <c r="F34" s="14">
        <v>26869854.25379166</v>
      </c>
      <c r="G34" s="14">
        <v>105094918.74620834</v>
      </c>
      <c r="H34" s="14">
        <v>3991320</v>
      </c>
      <c r="I34" s="14">
        <f t="shared" si="6"/>
        <v>135956093</v>
      </c>
      <c r="J34" s="14">
        <v>199827647</v>
      </c>
      <c r="K34" s="14">
        <f t="shared" si="7"/>
        <v>63871554</v>
      </c>
      <c r="L34" s="14">
        <v>0</v>
      </c>
      <c r="M34" s="14">
        <v>0</v>
      </c>
      <c r="N34" s="14">
        <v>0</v>
      </c>
      <c r="O34" s="14">
        <f t="shared" si="8"/>
        <v>0</v>
      </c>
      <c r="P34" s="14">
        <f t="shared" si="9"/>
        <v>63871554</v>
      </c>
      <c r="Q34" s="54">
        <v>1108045.4831600003</v>
      </c>
      <c r="R34" s="14">
        <v>0</v>
      </c>
      <c r="S34" s="15" t="s">
        <v>105</v>
      </c>
      <c r="T34" s="16">
        <v>380051</v>
      </c>
      <c r="U34" s="14">
        <v>579129582</v>
      </c>
      <c r="V34" s="19" t="str">
        <f t="shared" si="0"/>
        <v/>
      </c>
      <c r="W34" s="17" t="str">
        <f t="shared" si="1"/>
        <v/>
      </c>
    </row>
    <row r="35" spans="1:23" x14ac:dyDescent="0.2">
      <c r="A35" s="1" t="s">
        <v>60</v>
      </c>
      <c r="B35" s="54">
        <v>368006</v>
      </c>
      <c r="C35" s="18">
        <v>0.45098039215686275</v>
      </c>
      <c r="D35" s="18">
        <v>0.15970000000000001</v>
      </c>
      <c r="E35" s="67" t="s">
        <v>139</v>
      </c>
      <c r="F35" s="14">
        <v>5319121.7563080676</v>
      </c>
      <c r="G35" s="14">
        <v>19564175.243691932</v>
      </c>
      <c r="H35" s="14">
        <v>414038.93969999999</v>
      </c>
      <c r="I35" s="14">
        <f t="shared" si="6"/>
        <v>25297335.9397</v>
      </c>
      <c r="J35" s="14">
        <v>35600159</v>
      </c>
      <c r="K35" s="14">
        <f t="shared" si="7"/>
        <v>10302823.0603</v>
      </c>
      <c r="L35" s="14">
        <v>630645</v>
      </c>
      <c r="M35" s="14">
        <v>0</v>
      </c>
      <c r="N35" s="14">
        <v>1645302</v>
      </c>
      <c r="O35" s="14">
        <f t="shared" si="8"/>
        <v>1014657</v>
      </c>
      <c r="P35" s="14">
        <f t="shared" si="9"/>
        <v>11317480.0603</v>
      </c>
      <c r="Q35" s="54">
        <v>62259.216010000004</v>
      </c>
      <c r="R35" s="14">
        <v>0</v>
      </c>
      <c r="S35" s="15" t="s">
        <v>106</v>
      </c>
      <c r="T35" s="16">
        <v>380022</v>
      </c>
      <c r="U35" s="14">
        <v>112354568</v>
      </c>
      <c r="V35" s="19" t="str">
        <f t="shared" si="0"/>
        <v/>
      </c>
      <c r="W35" s="17" t="str">
        <f t="shared" si="1"/>
        <v/>
      </c>
    </row>
    <row r="36" spans="1:23" x14ac:dyDescent="0.2">
      <c r="A36" s="7" t="s">
        <v>61</v>
      </c>
      <c r="B36" s="55">
        <v>424907</v>
      </c>
      <c r="C36" s="21">
        <v>0.45624999999999999</v>
      </c>
      <c r="D36" s="21">
        <v>0.15510000000000002</v>
      </c>
      <c r="E36" s="68" t="s">
        <v>141</v>
      </c>
      <c r="F36" s="20">
        <v>5730371.6176550407</v>
      </c>
      <c r="G36" s="20">
        <v>12358264.382344959</v>
      </c>
      <c r="H36" s="20">
        <v>0</v>
      </c>
      <c r="I36" s="20">
        <f t="shared" si="6"/>
        <v>18088636</v>
      </c>
      <c r="J36" s="20">
        <v>29459062</v>
      </c>
      <c r="K36" s="20">
        <f t="shared" si="7"/>
        <v>11370426</v>
      </c>
      <c r="L36" s="20">
        <v>436915</v>
      </c>
      <c r="M36" s="20">
        <v>0</v>
      </c>
      <c r="N36" s="20">
        <v>1376691</v>
      </c>
      <c r="O36" s="20">
        <f t="shared" si="8"/>
        <v>939776</v>
      </c>
      <c r="P36" s="20">
        <f t="shared" si="9"/>
        <v>12310202</v>
      </c>
      <c r="Q36" s="55">
        <v>28335</v>
      </c>
      <c r="R36" s="20">
        <v>0</v>
      </c>
      <c r="S36" s="22" t="s">
        <v>107</v>
      </c>
      <c r="T36" s="23">
        <v>381323</v>
      </c>
      <c r="U36" s="20">
        <v>82729456</v>
      </c>
      <c r="V36" s="19" t="str">
        <f t="shared" si="0"/>
        <v/>
      </c>
      <c r="W36" s="17" t="str">
        <f t="shared" si="1"/>
        <v/>
      </c>
    </row>
    <row r="37" spans="1:23" x14ac:dyDescent="0.2">
      <c r="A37" s="1" t="s">
        <v>62</v>
      </c>
      <c r="B37" s="54">
        <v>312452</v>
      </c>
      <c r="C37" s="18">
        <v>0.42540464461646726</v>
      </c>
      <c r="D37" s="18">
        <v>0.18429999999999999</v>
      </c>
      <c r="E37" s="67" t="s">
        <v>141</v>
      </c>
      <c r="F37" s="14">
        <v>3257525</v>
      </c>
      <c r="G37" s="14">
        <v>6064238</v>
      </c>
      <c r="H37" s="14">
        <v>0</v>
      </c>
      <c r="I37" s="14">
        <f t="shared" si="6"/>
        <v>9321763</v>
      </c>
      <c r="J37" s="14">
        <v>14135417</v>
      </c>
      <c r="K37" s="14">
        <f t="shared" si="7"/>
        <v>4813654</v>
      </c>
      <c r="L37" s="14">
        <v>194051</v>
      </c>
      <c r="M37" s="14">
        <v>0</v>
      </c>
      <c r="N37" s="14">
        <v>682889</v>
      </c>
      <c r="O37" s="14">
        <f t="shared" si="8"/>
        <v>488838</v>
      </c>
      <c r="P37" s="14">
        <f t="shared" si="9"/>
        <v>5302492</v>
      </c>
      <c r="Q37" s="54">
        <v>20836</v>
      </c>
      <c r="R37" s="14">
        <v>0</v>
      </c>
      <c r="S37" s="15" t="s">
        <v>108</v>
      </c>
      <c r="T37" s="16">
        <v>381302</v>
      </c>
      <c r="U37" s="14">
        <v>40583482</v>
      </c>
      <c r="V37" s="19" t="str">
        <f t="shared" si="0"/>
        <v/>
      </c>
      <c r="W37" s="17" t="str">
        <f t="shared" si="1"/>
        <v/>
      </c>
    </row>
    <row r="38" spans="1:23" x14ac:dyDescent="0.2">
      <c r="A38" s="1" t="s">
        <v>150</v>
      </c>
      <c r="B38" s="54">
        <v>470392</v>
      </c>
      <c r="C38" s="18">
        <v>0.31907514450867053</v>
      </c>
      <c r="D38" s="18">
        <v>0.17620000000000002</v>
      </c>
      <c r="E38" s="67" t="s">
        <v>141</v>
      </c>
      <c r="F38" s="14">
        <v>2099008.6400455912</v>
      </c>
      <c r="G38" s="14">
        <v>5267449.3599544084</v>
      </c>
      <c r="H38" s="14">
        <v>0</v>
      </c>
      <c r="I38" s="14">
        <f t="shared" si="6"/>
        <v>7366458</v>
      </c>
      <c r="J38" s="14">
        <v>8290357</v>
      </c>
      <c r="K38" s="14">
        <f t="shared" si="7"/>
        <v>923899</v>
      </c>
      <c r="L38" s="14">
        <v>0</v>
      </c>
      <c r="M38" s="14">
        <v>0</v>
      </c>
      <c r="N38" s="14">
        <v>0</v>
      </c>
      <c r="O38" s="14">
        <f t="shared" si="8"/>
        <v>0</v>
      </c>
      <c r="P38" s="14">
        <f t="shared" si="9"/>
        <v>923899</v>
      </c>
      <c r="Q38" s="54">
        <v>31368</v>
      </c>
      <c r="R38" s="14">
        <v>0</v>
      </c>
      <c r="S38" s="15" t="s">
        <v>109</v>
      </c>
      <c r="T38" s="16">
        <v>380056</v>
      </c>
      <c r="U38" s="14">
        <v>27118537</v>
      </c>
      <c r="V38" s="19" t="str">
        <f t="shared" si="0"/>
        <v/>
      </c>
      <c r="W38" s="17" t="str">
        <f t="shared" si="1"/>
        <v/>
      </c>
    </row>
    <row r="39" spans="1:23" x14ac:dyDescent="0.2">
      <c r="A39" s="1" t="s">
        <v>63</v>
      </c>
      <c r="B39" s="54">
        <v>900103</v>
      </c>
      <c r="C39" s="18">
        <v>0.57900741585852822</v>
      </c>
      <c r="D39" s="18">
        <v>0.69310000000000005</v>
      </c>
      <c r="E39" s="67" t="s">
        <v>141</v>
      </c>
      <c r="F39" s="14">
        <v>271421</v>
      </c>
      <c r="G39" s="14">
        <v>10006523</v>
      </c>
      <c r="H39" s="14">
        <v>0</v>
      </c>
      <c r="I39" s="14">
        <f t="shared" si="6"/>
        <v>10277944</v>
      </c>
      <c r="J39" s="14">
        <v>15490683</v>
      </c>
      <c r="K39" s="14">
        <f t="shared" si="7"/>
        <v>5212739</v>
      </c>
      <c r="L39" s="14">
        <v>45244</v>
      </c>
      <c r="M39" s="14">
        <v>0</v>
      </c>
      <c r="N39" s="14">
        <v>1212176</v>
      </c>
      <c r="O39" s="14">
        <f t="shared" si="8"/>
        <v>1166932</v>
      </c>
      <c r="P39" s="14">
        <f t="shared" si="9"/>
        <v>6379671</v>
      </c>
      <c r="Q39" s="54">
        <v>60022</v>
      </c>
      <c r="R39" s="14">
        <v>0</v>
      </c>
      <c r="S39" s="15">
        <v>271154</v>
      </c>
      <c r="T39" s="16">
        <v>383300</v>
      </c>
      <c r="U39" s="14">
        <v>29783226</v>
      </c>
      <c r="V39" s="19" t="str">
        <f t="shared" si="0"/>
        <v/>
      </c>
      <c r="W39" s="17" t="str">
        <f t="shared" si="1"/>
        <v/>
      </c>
    </row>
    <row r="40" spans="1:23" x14ac:dyDescent="0.2">
      <c r="A40" s="1" t="s">
        <v>64</v>
      </c>
      <c r="B40" s="54">
        <v>1972034</v>
      </c>
      <c r="C40" s="18">
        <v>0.49252233263073369</v>
      </c>
      <c r="D40" s="18">
        <v>0.2641</v>
      </c>
      <c r="E40" s="67" t="s">
        <v>139</v>
      </c>
      <c r="F40" s="14">
        <v>4741556</v>
      </c>
      <c r="G40" s="14">
        <v>17228482</v>
      </c>
      <c r="H40" s="14">
        <v>0</v>
      </c>
      <c r="I40" s="14">
        <f t="shared" si="6"/>
        <v>21970038</v>
      </c>
      <c r="J40" s="14">
        <v>23553625</v>
      </c>
      <c r="K40" s="14">
        <f t="shared" si="7"/>
        <v>1583587</v>
      </c>
      <c r="L40" s="14">
        <v>716417</v>
      </c>
      <c r="M40" s="14">
        <v>0</v>
      </c>
      <c r="N40" s="14">
        <v>1317708</v>
      </c>
      <c r="O40" s="14">
        <f t="shared" si="8"/>
        <v>601291</v>
      </c>
      <c r="P40" s="14">
        <f t="shared" si="9"/>
        <v>2184878</v>
      </c>
      <c r="Q40" s="54">
        <v>231181.86588999999</v>
      </c>
      <c r="R40" s="14">
        <v>0</v>
      </c>
      <c r="S40" s="15" t="s">
        <v>110</v>
      </c>
      <c r="T40" s="16">
        <v>380029</v>
      </c>
      <c r="U40" s="14">
        <v>73104490</v>
      </c>
      <c r="V40" s="19" t="str">
        <f t="shared" si="0"/>
        <v/>
      </c>
      <c r="W40" s="17" t="str">
        <f t="shared" si="1"/>
        <v/>
      </c>
    </row>
    <row r="41" spans="1:23" x14ac:dyDescent="0.2">
      <c r="A41" s="90" t="s">
        <v>118</v>
      </c>
      <c r="B41" s="55">
        <v>1010100</v>
      </c>
      <c r="C41" s="91">
        <v>0</v>
      </c>
      <c r="D41" s="91">
        <v>0</v>
      </c>
      <c r="E41" s="68" t="s">
        <v>141</v>
      </c>
      <c r="F41" s="55">
        <v>10080432</v>
      </c>
      <c r="G41" s="55">
        <v>34936788</v>
      </c>
      <c r="H41" s="55">
        <v>1581027</v>
      </c>
      <c r="I41" s="55">
        <f t="shared" si="6"/>
        <v>46598247</v>
      </c>
      <c r="J41" s="55">
        <v>61034012</v>
      </c>
      <c r="K41" s="55">
        <f t="shared" si="7"/>
        <v>14435765</v>
      </c>
      <c r="L41" s="55">
        <v>308733</v>
      </c>
      <c r="M41" s="55">
        <v>0</v>
      </c>
      <c r="N41" s="55">
        <v>2923125</v>
      </c>
      <c r="O41" s="55">
        <f t="shared" si="8"/>
        <v>2614392</v>
      </c>
      <c r="P41" s="55">
        <f t="shared" si="9"/>
        <v>17050157</v>
      </c>
      <c r="Q41" s="55">
        <v>68763</v>
      </c>
      <c r="R41" s="55">
        <v>0</v>
      </c>
      <c r="S41" s="92" t="s">
        <v>155</v>
      </c>
      <c r="T41" s="93">
        <v>380050</v>
      </c>
      <c r="U41" s="55">
        <v>177040000</v>
      </c>
      <c r="V41" s="19" t="str">
        <f t="shared" si="0"/>
        <v/>
      </c>
      <c r="W41" s="17" t="str">
        <f t="shared" si="1"/>
        <v/>
      </c>
    </row>
    <row r="42" spans="1:23" x14ac:dyDescent="0.2">
      <c r="A42" s="1" t="s">
        <v>65</v>
      </c>
      <c r="B42" s="54">
        <v>551706</v>
      </c>
      <c r="C42" s="18">
        <v>0.20894308943089432</v>
      </c>
      <c r="D42" s="18">
        <v>6.5000000000000002E-2</v>
      </c>
      <c r="E42" s="67" t="s">
        <v>139</v>
      </c>
      <c r="F42" s="14">
        <v>3182899.5915647894</v>
      </c>
      <c r="G42" s="14">
        <v>255580.40843521061</v>
      </c>
      <c r="H42" s="14">
        <v>0</v>
      </c>
      <c r="I42" s="14">
        <f t="shared" si="6"/>
        <v>3438480</v>
      </c>
      <c r="J42" s="14">
        <v>6582002</v>
      </c>
      <c r="K42" s="14">
        <f t="shared" si="7"/>
        <v>3143522</v>
      </c>
      <c r="L42" s="14">
        <v>133884</v>
      </c>
      <c r="M42" s="14">
        <v>0</v>
      </c>
      <c r="N42" s="14">
        <v>579148</v>
      </c>
      <c r="O42" s="14">
        <f t="shared" si="8"/>
        <v>445264</v>
      </c>
      <c r="P42" s="14">
        <f t="shared" si="9"/>
        <v>3588786</v>
      </c>
      <c r="Q42" s="54">
        <v>57923.463280000004</v>
      </c>
      <c r="R42" s="14">
        <v>0</v>
      </c>
      <c r="S42" s="15" t="s">
        <v>111</v>
      </c>
      <c r="T42" s="16">
        <v>381319</v>
      </c>
      <c r="U42" s="14">
        <v>48413747</v>
      </c>
      <c r="V42" s="19" t="str">
        <f t="shared" si="0"/>
        <v/>
      </c>
      <c r="W42" s="17" t="str">
        <f t="shared" si="1"/>
        <v/>
      </c>
    </row>
    <row r="43" spans="1:23" x14ac:dyDescent="0.2">
      <c r="A43" s="1" t="s">
        <v>66</v>
      </c>
      <c r="B43" s="54">
        <v>1440321</v>
      </c>
      <c r="C43" s="18">
        <v>0.88084112149532712</v>
      </c>
      <c r="D43" s="18">
        <v>0.41270000000000001</v>
      </c>
      <c r="E43" s="67" t="s">
        <v>141</v>
      </c>
      <c r="F43" s="14">
        <v>6227158.7169373967</v>
      </c>
      <c r="G43" s="14">
        <v>4973729.2830626033</v>
      </c>
      <c r="H43" s="14">
        <v>0</v>
      </c>
      <c r="I43" s="14">
        <f t="shared" si="6"/>
        <v>11200888</v>
      </c>
      <c r="J43" s="14">
        <v>13851118</v>
      </c>
      <c r="K43" s="14">
        <f t="shared" si="7"/>
        <v>2650230</v>
      </c>
      <c r="L43" s="14">
        <v>97789</v>
      </c>
      <c r="M43" s="14">
        <v>0</v>
      </c>
      <c r="N43" s="14">
        <v>271228</v>
      </c>
      <c r="O43" s="14">
        <f t="shared" si="8"/>
        <v>173439</v>
      </c>
      <c r="P43" s="14">
        <f t="shared" si="9"/>
        <v>2823669</v>
      </c>
      <c r="Q43" s="54">
        <v>96046</v>
      </c>
      <c r="R43" s="14">
        <v>0</v>
      </c>
      <c r="S43" s="15" t="s">
        <v>112</v>
      </c>
      <c r="T43" s="16">
        <v>381324</v>
      </c>
      <c r="U43" s="14">
        <v>22830813</v>
      </c>
      <c r="V43" s="19" t="str">
        <f t="shared" si="0"/>
        <v/>
      </c>
      <c r="W43" s="17" t="str">
        <f t="shared" si="1"/>
        <v/>
      </c>
    </row>
    <row r="44" spans="1:23" x14ac:dyDescent="0.2">
      <c r="A44" s="1" t="s">
        <v>67</v>
      </c>
      <c r="B44" s="54">
        <v>5976392</v>
      </c>
      <c r="C44" s="18">
        <v>0.36706995848028928</v>
      </c>
      <c r="D44" s="18">
        <v>0.20580000000000001</v>
      </c>
      <c r="E44" s="67" t="s">
        <v>141</v>
      </c>
      <c r="F44" s="14">
        <v>23730081.36799413</v>
      </c>
      <c r="G44" s="14">
        <v>73442512.63200587</v>
      </c>
      <c r="H44" s="14">
        <v>2318869</v>
      </c>
      <c r="I44" s="14">
        <f t="shared" si="6"/>
        <v>99491463</v>
      </c>
      <c r="J44" s="14">
        <v>122367162</v>
      </c>
      <c r="K44" s="14">
        <f t="shared" si="7"/>
        <v>22875699</v>
      </c>
      <c r="L44" s="14">
        <v>1216982</v>
      </c>
      <c r="M44" s="14">
        <v>0</v>
      </c>
      <c r="N44" s="14">
        <v>3635577</v>
      </c>
      <c r="O44" s="14">
        <f t="shared" si="8"/>
        <v>2418595</v>
      </c>
      <c r="P44" s="14">
        <f t="shared" si="9"/>
        <v>25294294</v>
      </c>
      <c r="Q44" s="54">
        <v>398529</v>
      </c>
      <c r="R44" s="14">
        <v>0</v>
      </c>
      <c r="S44" s="15" t="s">
        <v>113</v>
      </c>
      <c r="T44" s="16">
        <v>380047</v>
      </c>
      <c r="U44" s="14">
        <v>413713214</v>
      </c>
      <c r="V44" s="19" t="str">
        <f t="shared" si="0"/>
        <v/>
      </c>
      <c r="W44" s="17" t="str">
        <f t="shared" si="1"/>
        <v/>
      </c>
    </row>
    <row r="45" spans="1:23" x14ac:dyDescent="0.2">
      <c r="A45" s="1" t="s">
        <v>68</v>
      </c>
      <c r="B45" s="54">
        <v>601013</v>
      </c>
      <c r="C45" s="18">
        <v>0.40920336467095497</v>
      </c>
      <c r="D45" s="18">
        <v>0.31379999999999997</v>
      </c>
      <c r="E45" s="67" t="s">
        <v>141</v>
      </c>
      <c r="F45" s="14">
        <v>5404122.3646138338</v>
      </c>
      <c r="G45" s="14">
        <v>16583935.635386167</v>
      </c>
      <c r="H45" s="14">
        <v>0</v>
      </c>
      <c r="I45" s="14">
        <f t="shared" si="6"/>
        <v>21988058</v>
      </c>
      <c r="J45" s="14">
        <v>22805754</v>
      </c>
      <c r="K45" s="14">
        <f t="shared" si="7"/>
        <v>817696</v>
      </c>
      <c r="L45" s="14">
        <v>291906</v>
      </c>
      <c r="M45" s="14">
        <v>0</v>
      </c>
      <c r="N45" s="14">
        <v>803262</v>
      </c>
      <c r="O45" s="14">
        <f t="shared" si="8"/>
        <v>511356</v>
      </c>
      <c r="P45" s="14">
        <f t="shared" si="9"/>
        <v>1329052</v>
      </c>
      <c r="Q45" s="54">
        <v>40078</v>
      </c>
      <c r="R45" s="14">
        <v>0</v>
      </c>
      <c r="S45" s="15" t="s">
        <v>114</v>
      </c>
      <c r="T45" s="16">
        <v>380040</v>
      </c>
      <c r="U45" s="14">
        <v>59742713</v>
      </c>
      <c r="V45" s="19" t="str">
        <f t="shared" si="0"/>
        <v/>
      </c>
      <c r="W45" s="17" t="str">
        <f t="shared" si="1"/>
        <v/>
      </c>
    </row>
    <row r="46" spans="1:23" x14ac:dyDescent="0.2">
      <c r="A46" s="7" t="s">
        <v>69</v>
      </c>
      <c r="B46" s="55">
        <v>2781647</v>
      </c>
      <c r="C46" s="21">
        <v>0.40698589936296614</v>
      </c>
      <c r="D46" s="21">
        <v>0.24709999999999999</v>
      </c>
      <c r="E46" s="68" t="s">
        <v>141</v>
      </c>
      <c r="F46" s="20">
        <v>8921700.0406037569</v>
      </c>
      <c r="G46" s="20">
        <v>31532723.959396243</v>
      </c>
      <c r="H46" s="20">
        <v>977134</v>
      </c>
      <c r="I46" s="20">
        <f t="shared" si="6"/>
        <v>41431558</v>
      </c>
      <c r="J46" s="20">
        <v>56228564</v>
      </c>
      <c r="K46" s="20">
        <f t="shared" si="7"/>
        <v>14797006</v>
      </c>
      <c r="L46" s="20">
        <v>508143</v>
      </c>
      <c r="M46" s="20">
        <v>0</v>
      </c>
      <c r="N46" s="20">
        <v>2074106</v>
      </c>
      <c r="O46" s="20">
        <f t="shared" si="8"/>
        <v>1565963</v>
      </c>
      <c r="P46" s="20">
        <f t="shared" si="9"/>
        <v>16362969</v>
      </c>
      <c r="Q46" s="55">
        <v>185491</v>
      </c>
      <c r="R46" s="20">
        <v>0</v>
      </c>
      <c r="S46" s="22" t="s">
        <v>115</v>
      </c>
      <c r="T46" s="23">
        <v>380002</v>
      </c>
      <c r="U46" s="20">
        <v>153506537</v>
      </c>
      <c r="V46" s="19" t="str">
        <f t="shared" si="0"/>
        <v/>
      </c>
      <c r="W46" s="17" t="str">
        <f t="shared" si="1"/>
        <v/>
      </c>
    </row>
    <row r="47" spans="1:23" x14ac:dyDescent="0.2">
      <c r="A47" s="1" t="s">
        <v>70</v>
      </c>
      <c r="B47" s="54">
        <v>3153333</v>
      </c>
      <c r="C47" s="18">
        <v>0.33870967741935482</v>
      </c>
      <c r="D47" s="18">
        <v>0.2286</v>
      </c>
      <c r="E47" s="67" t="s">
        <v>141</v>
      </c>
      <c r="F47" s="14">
        <v>3044830.0479379455</v>
      </c>
      <c r="G47" s="14">
        <v>11281421.952062055</v>
      </c>
      <c r="H47" s="14">
        <v>0</v>
      </c>
      <c r="I47" s="14">
        <f t="shared" si="6"/>
        <v>14326252</v>
      </c>
      <c r="J47" s="14">
        <v>12475636</v>
      </c>
      <c r="K47" s="14">
        <f t="shared" si="7"/>
        <v>-1850616</v>
      </c>
      <c r="L47" s="14">
        <v>229631</v>
      </c>
      <c r="M47" s="14">
        <v>0</v>
      </c>
      <c r="N47" s="14">
        <v>1018736</v>
      </c>
      <c r="O47" s="14">
        <f t="shared" si="8"/>
        <v>789105</v>
      </c>
      <c r="P47" s="14">
        <f t="shared" si="9"/>
        <v>-1061511</v>
      </c>
      <c r="Q47" s="54">
        <v>210277</v>
      </c>
      <c r="R47" s="14">
        <v>0</v>
      </c>
      <c r="S47" s="15" t="s">
        <v>116</v>
      </c>
      <c r="T47" s="16">
        <v>381317</v>
      </c>
      <c r="U47" s="14">
        <v>43241165</v>
      </c>
      <c r="V47" s="19" t="str">
        <f t="shared" si="0"/>
        <v/>
      </c>
      <c r="W47" s="17" t="str">
        <f t="shared" si="1"/>
        <v/>
      </c>
    </row>
    <row r="48" spans="1:23" ht="12.75" thickBot="1" x14ac:dyDescent="0.25">
      <c r="A48" s="88" t="s">
        <v>119</v>
      </c>
      <c r="B48" s="56">
        <v>2850686</v>
      </c>
      <c r="C48" s="89">
        <v>0.36224635610174333</v>
      </c>
      <c r="D48" s="89">
        <v>0.2014</v>
      </c>
      <c r="E48" s="69" t="s">
        <v>139</v>
      </c>
      <c r="F48" s="56">
        <v>4935048.6020288793</v>
      </c>
      <c r="G48" s="56">
        <v>25626220.39797112</v>
      </c>
      <c r="H48" s="56">
        <v>1164429</v>
      </c>
      <c r="I48" s="56">
        <f t="shared" ref="I48" si="13">SUM(F48:H48)</f>
        <v>31725698</v>
      </c>
      <c r="J48" s="56">
        <v>48396507</v>
      </c>
      <c r="K48" s="56">
        <f t="shared" ref="K48" si="14">J48-I48</f>
        <v>16670809</v>
      </c>
      <c r="L48" s="56">
        <v>529239</v>
      </c>
      <c r="M48" s="56">
        <v>0</v>
      </c>
      <c r="N48" s="56">
        <v>3488056</v>
      </c>
      <c r="O48" s="56">
        <f t="shared" ref="O48" si="15">N48-M48-L48</f>
        <v>2958817</v>
      </c>
      <c r="P48" s="56">
        <f t="shared" ref="P48" si="16">O48+K48</f>
        <v>19629626</v>
      </c>
      <c r="Q48" s="56">
        <v>253679.22250499993</v>
      </c>
      <c r="R48" s="56">
        <v>0</v>
      </c>
      <c r="S48" s="72">
        <v>198606</v>
      </c>
      <c r="T48" s="56">
        <v>380021</v>
      </c>
      <c r="U48" s="56">
        <v>157792063</v>
      </c>
      <c r="V48" s="19" t="str">
        <f t="shared" si="0"/>
        <v/>
      </c>
      <c r="W48" s="17" t="str">
        <f t="shared" si="1"/>
        <v/>
      </c>
    </row>
    <row r="49" spans="1:23" x14ac:dyDescent="0.2">
      <c r="B49" s="54"/>
      <c r="C49" s="18"/>
      <c r="D49" s="18"/>
      <c r="E49" s="54"/>
      <c r="F49" s="14"/>
      <c r="G49" s="14"/>
      <c r="H49" s="14"/>
      <c r="I49" s="14"/>
      <c r="J49" s="14"/>
      <c r="K49" s="14"/>
      <c r="L49" s="14"/>
      <c r="M49" s="14"/>
      <c r="N49" s="14"/>
      <c r="O49" s="14"/>
      <c r="P49" s="14"/>
      <c r="Q49" s="54"/>
      <c r="R49" s="14"/>
      <c r="S49" s="24"/>
      <c r="T49" s="25"/>
      <c r="U49" s="14"/>
      <c r="V49" s="19"/>
    </row>
    <row r="50" spans="1:23" x14ac:dyDescent="0.2">
      <c r="B50" s="54"/>
      <c r="C50" s="18"/>
      <c r="D50" s="18"/>
      <c r="E50" s="54"/>
      <c r="F50" s="14"/>
      <c r="G50" s="14"/>
      <c r="H50" s="14"/>
      <c r="I50" s="14"/>
      <c r="J50" s="14"/>
      <c r="K50" s="14"/>
      <c r="L50" s="14"/>
      <c r="M50" s="14"/>
      <c r="N50" s="14"/>
      <c r="O50" s="14"/>
      <c r="P50" s="14"/>
      <c r="Q50" s="54"/>
      <c r="R50" s="14"/>
      <c r="S50" s="24"/>
      <c r="T50" s="26"/>
      <c r="U50" s="14"/>
      <c r="V50" s="19"/>
    </row>
    <row r="51" spans="1:23" x14ac:dyDescent="0.2">
      <c r="B51" s="54"/>
      <c r="C51" s="18"/>
      <c r="D51" s="18"/>
      <c r="E51" s="54"/>
      <c r="F51" s="14"/>
      <c r="G51" s="14"/>
      <c r="H51" s="14"/>
      <c r="I51" s="14"/>
      <c r="J51" s="14"/>
      <c r="K51" s="14"/>
      <c r="L51" s="14"/>
      <c r="M51" s="14"/>
      <c r="N51" s="14"/>
      <c r="O51" s="14"/>
      <c r="P51" s="14"/>
      <c r="Q51" s="54"/>
      <c r="R51" s="14"/>
      <c r="S51" s="15"/>
      <c r="T51" s="16"/>
      <c r="U51" s="14"/>
      <c r="V51" s="19"/>
    </row>
    <row r="52" spans="1:23" x14ac:dyDescent="0.2">
      <c r="A52" s="27" t="s">
        <v>71</v>
      </c>
      <c r="B52" s="54"/>
      <c r="C52" s="29"/>
      <c r="D52" s="29"/>
      <c r="E52" s="54"/>
      <c r="F52" s="28"/>
      <c r="G52" s="28"/>
      <c r="H52" s="28"/>
      <c r="I52" s="28"/>
      <c r="J52" s="28"/>
      <c r="K52" s="28"/>
      <c r="L52" s="28"/>
      <c r="M52" s="28"/>
      <c r="N52" s="28"/>
      <c r="O52" s="28"/>
      <c r="P52" s="28"/>
      <c r="Q52" s="54"/>
      <c r="R52" s="28"/>
      <c r="S52" s="15"/>
      <c r="T52" s="16"/>
      <c r="U52" s="28"/>
      <c r="V52" s="30"/>
    </row>
    <row r="53" spans="1:23" x14ac:dyDescent="0.2">
      <c r="A53" s="7"/>
      <c r="B53" s="55"/>
      <c r="C53" s="21"/>
      <c r="D53" s="21"/>
      <c r="E53" s="55"/>
      <c r="F53" s="20"/>
      <c r="G53" s="20"/>
      <c r="H53" s="20"/>
      <c r="I53" s="20"/>
      <c r="J53" s="20"/>
      <c r="K53" s="20"/>
      <c r="L53" s="20"/>
      <c r="M53" s="20"/>
      <c r="N53" s="20"/>
      <c r="O53" s="20"/>
      <c r="P53" s="20"/>
      <c r="Q53" s="55"/>
      <c r="R53" s="20"/>
      <c r="S53" s="22"/>
      <c r="T53" s="20"/>
      <c r="U53" s="20"/>
      <c r="V53" s="31"/>
    </row>
    <row r="54" spans="1:23" ht="12.75" thickBot="1" x14ac:dyDescent="0.25">
      <c r="A54" s="47" t="s">
        <v>144</v>
      </c>
      <c r="B54" s="57">
        <v>19975092</v>
      </c>
      <c r="C54" s="49">
        <v>1.7861923886020273E-2</v>
      </c>
      <c r="D54" s="49">
        <v>7.5200000000000003E-2</v>
      </c>
      <c r="E54" s="70" t="s">
        <v>137</v>
      </c>
      <c r="F54" s="48">
        <v>2686438</v>
      </c>
      <c r="G54" s="48">
        <v>0</v>
      </c>
      <c r="H54" s="48">
        <v>8177021</v>
      </c>
      <c r="I54" s="48">
        <f t="shared" ref="I54" si="17">SUM(F54:H54)</f>
        <v>10863459</v>
      </c>
      <c r="J54" s="48">
        <v>4025316</v>
      </c>
      <c r="K54" s="48">
        <f t="shared" ref="K54" si="18">J54-I54</f>
        <v>-6838143</v>
      </c>
      <c r="L54" s="48">
        <v>134212</v>
      </c>
      <c r="M54" s="48">
        <v>0</v>
      </c>
      <c r="N54" s="48">
        <v>133181435</v>
      </c>
      <c r="O54" s="48">
        <f t="shared" ref="O54" si="19">N54-M54-L54</f>
        <v>133047223</v>
      </c>
      <c r="P54" s="48">
        <f t="shared" ref="P54" si="20">O54+K54</f>
        <v>126209080</v>
      </c>
      <c r="Q54" s="57">
        <v>19975092</v>
      </c>
      <c r="R54" s="48">
        <v>0</v>
      </c>
      <c r="S54" s="50">
        <v>400028</v>
      </c>
      <c r="T54" s="51">
        <v>384008</v>
      </c>
      <c r="U54" s="48">
        <v>243251838</v>
      </c>
      <c r="V54" s="19" t="str">
        <f>IF(Q54&gt;B54,"VERIFY - PMT HIGHER THAN ESTIMATE!","")</f>
        <v/>
      </c>
      <c r="W54" s="17" t="str">
        <f>IF(P54&gt;U54,"MEDICAID AND UI COST EXCEEDS TOTAL HOSPITAL COST - VERIFY","")</f>
        <v/>
      </c>
    </row>
    <row r="55" spans="1:23" x14ac:dyDescent="0.2">
      <c r="B55" s="53"/>
      <c r="C55" s="13"/>
      <c r="D55" s="13"/>
      <c r="E55" s="53"/>
      <c r="F55" s="12"/>
      <c r="G55" s="12"/>
      <c r="H55" s="12"/>
      <c r="I55" s="12"/>
      <c r="J55" s="12"/>
      <c r="K55" s="12"/>
      <c r="L55" s="12"/>
      <c r="M55" s="12"/>
      <c r="N55" s="12"/>
      <c r="O55" s="12"/>
      <c r="P55" s="12"/>
      <c r="Q55" s="53"/>
      <c r="R55" s="12"/>
      <c r="S55" s="15"/>
      <c r="T55" s="12"/>
      <c r="U55" s="12"/>
      <c r="V55" s="12"/>
    </row>
    <row r="56" spans="1:23" x14ac:dyDescent="0.2">
      <c r="B56" s="53"/>
      <c r="C56" s="13"/>
      <c r="D56" s="13"/>
      <c r="E56" s="53"/>
      <c r="F56" s="12"/>
      <c r="G56" s="12"/>
      <c r="H56" s="12"/>
      <c r="I56" s="12"/>
      <c r="J56" s="12"/>
      <c r="K56" s="12"/>
      <c r="L56" s="12"/>
      <c r="M56" s="12"/>
      <c r="N56" s="12"/>
      <c r="O56" s="12"/>
      <c r="P56" s="12"/>
      <c r="Q56" s="53"/>
      <c r="R56" s="12"/>
      <c r="S56" s="15"/>
      <c r="T56" s="12"/>
      <c r="U56" s="12"/>
      <c r="V56" s="12"/>
    </row>
    <row r="57" spans="1:23" x14ac:dyDescent="0.2">
      <c r="B57" s="53"/>
      <c r="C57" s="32"/>
      <c r="D57" s="32"/>
      <c r="E57" s="53"/>
      <c r="F57" s="12"/>
      <c r="G57" s="12"/>
      <c r="H57" s="12"/>
      <c r="I57" s="12"/>
      <c r="J57" s="12"/>
      <c r="K57" s="12"/>
      <c r="L57" s="12"/>
      <c r="M57" s="12"/>
      <c r="N57" s="12"/>
      <c r="O57" s="12"/>
      <c r="P57" s="12"/>
      <c r="Q57" s="53"/>
      <c r="R57" s="12"/>
      <c r="S57" s="15"/>
      <c r="T57" s="12"/>
      <c r="U57" s="12"/>
      <c r="V57" s="12"/>
    </row>
    <row r="58" spans="1:23" x14ac:dyDescent="0.2">
      <c r="A58" s="27" t="s">
        <v>72</v>
      </c>
      <c r="B58" s="53"/>
      <c r="C58" s="34"/>
      <c r="D58" s="34"/>
      <c r="E58" s="53"/>
      <c r="F58" s="33"/>
      <c r="G58" s="33"/>
      <c r="H58" s="33"/>
      <c r="I58" s="33"/>
      <c r="J58" s="33"/>
      <c r="K58" s="33"/>
      <c r="L58" s="33"/>
      <c r="M58" s="33"/>
      <c r="N58" s="33"/>
      <c r="O58" s="33"/>
      <c r="P58" s="33"/>
      <c r="Q58" s="53"/>
      <c r="R58" s="33"/>
      <c r="S58" s="35"/>
      <c r="T58" s="33"/>
      <c r="U58" s="33"/>
      <c r="V58" s="33"/>
    </row>
    <row r="59" spans="1:23" x14ac:dyDescent="0.2">
      <c r="A59" s="7"/>
      <c r="B59" s="58"/>
      <c r="C59" s="9"/>
      <c r="D59" s="9"/>
      <c r="E59" s="58"/>
      <c r="F59" s="8"/>
      <c r="G59" s="8"/>
      <c r="H59" s="8"/>
      <c r="I59" s="8"/>
      <c r="J59" s="8"/>
      <c r="K59" s="8"/>
      <c r="L59" s="8"/>
      <c r="M59" s="8"/>
      <c r="N59" s="8"/>
      <c r="O59" s="8"/>
      <c r="P59" s="8"/>
      <c r="Q59" s="58"/>
      <c r="R59" s="8"/>
      <c r="S59" s="22"/>
      <c r="T59" s="8"/>
      <c r="U59" s="8"/>
      <c r="V59" s="11"/>
    </row>
    <row r="60" spans="1:23" ht="12.75" thickBot="1" x14ac:dyDescent="0.25">
      <c r="A60" s="74" t="s">
        <v>142</v>
      </c>
      <c r="B60" s="52">
        <v>4641.3599999999997</v>
      </c>
      <c r="C60" s="73">
        <v>0.34670000000000001</v>
      </c>
      <c r="D60" s="73">
        <v>0.17169999999999999</v>
      </c>
      <c r="E60" s="71" t="s">
        <v>136</v>
      </c>
      <c r="F60" s="52">
        <v>240693</v>
      </c>
      <c r="G60" s="52"/>
      <c r="H60" s="48">
        <v>0</v>
      </c>
      <c r="I60" s="48">
        <f t="shared" ref="I60" si="21">SUM(F60:H60)</f>
        <v>240693</v>
      </c>
      <c r="J60" s="52"/>
      <c r="K60" s="52"/>
      <c r="L60" s="52"/>
      <c r="M60" s="52"/>
      <c r="N60" s="52"/>
      <c r="O60" s="52"/>
      <c r="P60" s="52"/>
      <c r="Q60" s="52">
        <v>4641.3599999999997</v>
      </c>
      <c r="R60" s="52"/>
      <c r="S60" s="72" t="s">
        <v>152</v>
      </c>
      <c r="T60" s="51">
        <v>500150</v>
      </c>
      <c r="U60" s="52"/>
      <c r="V60" s="11" t="str">
        <f>IF(Q60&gt;B60,"VERIFY - PMT HIGHER THAN ESTIMATE!","")</f>
        <v/>
      </c>
    </row>
    <row r="61" spans="1:23" ht="11.45" customHeight="1" x14ac:dyDescent="0.2">
      <c r="B61" s="12"/>
      <c r="C61" s="32"/>
      <c r="D61" s="32"/>
      <c r="E61" s="12"/>
      <c r="F61" s="12"/>
      <c r="G61" s="12"/>
      <c r="H61" s="12"/>
      <c r="I61" s="12"/>
      <c r="J61" s="12"/>
      <c r="K61" s="12"/>
      <c r="L61" s="12"/>
      <c r="M61" s="12"/>
      <c r="N61" s="12"/>
      <c r="O61" s="12"/>
      <c r="P61" s="12"/>
      <c r="Q61" s="12"/>
      <c r="R61" s="12"/>
      <c r="S61" s="12"/>
      <c r="V61" s="17"/>
    </row>
    <row r="62" spans="1:23" x14ac:dyDescent="0.2">
      <c r="B62" s="60" t="s">
        <v>120</v>
      </c>
      <c r="C62" s="60" t="s">
        <v>133</v>
      </c>
      <c r="D62" s="61"/>
      <c r="E62" s="61"/>
      <c r="F62" s="61"/>
      <c r="G62" s="61"/>
      <c r="H62" s="61"/>
      <c r="I62" s="61"/>
      <c r="J62" s="61"/>
      <c r="K62" s="61"/>
      <c r="L62" s="61"/>
      <c r="M62" s="12"/>
      <c r="N62" s="12"/>
      <c r="O62" s="12"/>
      <c r="P62" s="12"/>
      <c r="Q62" s="12"/>
      <c r="R62" s="12"/>
      <c r="S62" s="12"/>
      <c r="V62" s="17"/>
    </row>
    <row r="63" spans="1:23" ht="7.5" customHeight="1" x14ac:dyDescent="0.2">
      <c r="B63" s="60"/>
      <c r="C63" s="60"/>
      <c r="D63" s="61"/>
      <c r="E63" s="61"/>
      <c r="F63" s="61"/>
      <c r="G63" s="61"/>
      <c r="H63" s="61"/>
      <c r="I63" s="61"/>
      <c r="J63" s="61"/>
      <c r="K63" s="61"/>
      <c r="L63" s="61"/>
      <c r="M63" s="12"/>
      <c r="N63" s="12"/>
      <c r="O63" s="12"/>
      <c r="P63" s="12"/>
      <c r="Q63" s="12"/>
      <c r="R63" s="12"/>
      <c r="S63" s="12"/>
      <c r="V63" s="17"/>
    </row>
    <row r="64" spans="1:23" x14ac:dyDescent="0.2">
      <c r="B64" s="60" t="s">
        <v>121</v>
      </c>
      <c r="C64" s="60" t="s">
        <v>134</v>
      </c>
      <c r="D64" s="61"/>
      <c r="E64" s="61"/>
      <c r="F64" s="61"/>
      <c r="G64" s="61"/>
      <c r="H64" s="61"/>
      <c r="I64" s="61"/>
      <c r="J64" s="61"/>
      <c r="K64" s="61"/>
      <c r="L64" s="61"/>
      <c r="M64" s="12"/>
      <c r="N64" s="12"/>
      <c r="O64" s="12"/>
      <c r="P64" s="12"/>
      <c r="Q64" s="12"/>
      <c r="R64" s="12"/>
      <c r="S64" s="12"/>
      <c r="V64" s="17"/>
    </row>
    <row r="65" spans="1:22" ht="7.5" customHeight="1" x14ac:dyDescent="0.2">
      <c r="B65" s="60"/>
      <c r="C65" s="60"/>
      <c r="D65" s="61"/>
      <c r="E65" s="61"/>
      <c r="F65" s="61"/>
      <c r="G65" s="61"/>
      <c r="H65" s="61"/>
      <c r="I65" s="61"/>
      <c r="J65" s="61"/>
      <c r="K65" s="61"/>
      <c r="L65" s="61"/>
      <c r="M65" s="12"/>
      <c r="N65" s="12"/>
      <c r="O65" s="12"/>
      <c r="P65" s="12"/>
      <c r="Q65" s="12"/>
      <c r="R65" s="12"/>
      <c r="S65" s="12"/>
      <c r="V65" s="17"/>
    </row>
    <row r="66" spans="1:22" x14ac:dyDescent="0.2">
      <c r="B66" s="60" t="s">
        <v>122</v>
      </c>
      <c r="C66" s="60" t="s">
        <v>123</v>
      </c>
      <c r="D66" s="61"/>
      <c r="E66" s="61"/>
      <c r="F66" s="61"/>
      <c r="G66" s="61"/>
      <c r="H66" s="61"/>
      <c r="I66" s="61"/>
      <c r="J66" s="61"/>
      <c r="K66" s="61"/>
      <c r="L66" s="61"/>
      <c r="M66" s="12"/>
      <c r="N66" s="12"/>
      <c r="O66" s="12"/>
      <c r="P66" s="12"/>
      <c r="Q66" s="12"/>
      <c r="R66" s="12"/>
      <c r="S66" s="12"/>
      <c r="V66" s="17"/>
    </row>
    <row r="67" spans="1:22" ht="7.5" customHeight="1" x14ac:dyDescent="0.2">
      <c r="B67" s="60"/>
      <c r="C67" s="60"/>
      <c r="D67" s="61"/>
      <c r="E67" s="61"/>
      <c r="F67" s="61"/>
      <c r="G67" s="61"/>
      <c r="H67" s="61"/>
      <c r="I67" s="61"/>
      <c r="J67" s="61"/>
      <c r="K67" s="61"/>
      <c r="L67" s="61"/>
      <c r="M67" s="12"/>
      <c r="N67" s="12"/>
      <c r="O67" s="12"/>
      <c r="P67" s="12"/>
      <c r="Q67" s="12"/>
      <c r="R67" s="12"/>
      <c r="S67" s="12"/>
      <c r="V67" s="17"/>
    </row>
    <row r="68" spans="1:22" x14ac:dyDescent="0.2">
      <c r="B68" s="62" t="s">
        <v>124</v>
      </c>
      <c r="C68" s="60" t="s">
        <v>135</v>
      </c>
      <c r="D68" s="61"/>
      <c r="E68" s="61"/>
      <c r="F68" s="61"/>
      <c r="G68" s="61"/>
      <c r="H68" s="61"/>
      <c r="I68" s="61"/>
      <c r="J68" s="61"/>
      <c r="K68" s="61"/>
      <c r="L68" s="61"/>
      <c r="M68" s="12"/>
      <c r="N68" s="12"/>
      <c r="O68" s="12"/>
      <c r="P68" s="12"/>
      <c r="Q68" s="12"/>
      <c r="R68" s="12"/>
      <c r="S68" s="12"/>
      <c r="V68" s="17"/>
    </row>
    <row r="69" spans="1:22" ht="7.5" customHeight="1" x14ac:dyDescent="0.2">
      <c r="B69" s="62"/>
      <c r="C69" s="60"/>
      <c r="D69" s="61"/>
      <c r="E69" s="61"/>
      <c r="F69" s="61"/>
      <c r="G69" s="61"/>
      <c r="H69" s="61"/>
      <c r="I69" s="61"/>
      <c r="J69" s="61"/>
      <c r="K69" s="61"/>
      <c r="L69" s="61"/>
      <c r="M69" s="12"/>
      <c r="N69" s="12"/>
      <c r="O69" s="12"/>
      <c r="P69" s="12"/>
      <c r="Q69" s="12"/>
      <c r="R69" s="12"/>
      <c r="S69" s="12"/>
      <c r="V69" s="17"/>
    </row>
    <row r="70" spans="1:22" s="37" customFormat="1" x14ac:dyDescent="0.2">
      <c r="A70" s="36"/>
      <c r="B70" s="62" t="s">
        <v>125</v>
      </c>
      <c r="C70" s="60" t="s">
        <v>126</v>
      </c>
      <c r="D70" s="61"/>
      <c r="E70" s="61"/>
      <c r="F70" s="61"/>
      <c r="G70" s="61"/>
      <c r="H70" s="61"/>
      <c r="I70" s="61"/>
      <c r="J70" s="61"/>
      <c r="K70" s="61"/>
      <c r="L70" s="61"/>
      <c r="M70" s="36"/>
      <c r="N70" s="36"/>
      <c r="O70" s="36"/>
      <c r="P70" s="36"/>
      <c r="Q70" s="36"/>
      <c r="R70" s="36"/>
      <c r="S70" s="36"/>
      <c r="V70" s="38"/>
    </row>
    <row r="71" spans="1:22" s="37" customFormat="1" ht="7.5" customHeight="1" x14ac:dyDescent="0.2">
      <c r="B71" s="63"/>
      <c r="C71" s="63"/>
      <c r="D71" s="61"/>
      <c r="E71" s="61"/>
      <c r="F71" s="61"/>
      <c r="G71" s="61"/>
      <c r="H71" s="61"/>
      <c r="I71" s="61"/>
      <c r="J71" s="61"/>
      <c r="K71" s="61"/>
      <c r="L71" s="61"/>
      <c r="M71" s="39"/>
      <c r="N71" s="39"/>
      <c r="O71" s="39"/>
      <c r="P71" s="39"/>
      <c r="Q71" s="39"/>
      <c r="R71" s="39"/>
      <c r="S71" s="39"/>
      <c r="T71" s="39"/>
      <c r="U71" s="39"/>
      <c r="V71" s="38"/>
    </row>
    <row r="72" spans="1:22" s="77" customFormat="1" ht="12.75" x14ac:dyDescent="0.2">
      <c r="A72" s="75"/>
      <c r="B72" s="63" t="s">
        <v>127</v>
      </c>
      <c r="C72" s="64" t="s">
        <v>128</v>
      </c>
      <c r="D72" s="63"/>
      <c r="E72" s="63"/>
      <c r="F72" s="63"/>
      <c r="G72" s="63"/>
      <c r="H72" s="63"/>
      <c r="I72" s="63"/>
      <c r="J72" s="63"/>
      <c r="K72" s="63"/>
      <c r="L72" s="63"/>
      <c r="M72" s="75"/>
      <c r="N72" s="75"/>
      <c r="O72" s="76"/>
      <c r="P72" s="76"/>
      <c r="Q72" s="76"/>
      <c r="R72" s="76"/>
      <c r="S72" s="76"/>
      <c r="V72" s="78"/>
    </row>
    <row r="73" spans="1:22" s="37" customFormat="1" ht="7.5" customHeight="1" x14ac:dyDescent="0.2">
      <c r="A73" s="41"/>
      <c r="B73" s="63"/>
      <c r="C73" s="63"/>
      <c r="D73" s="61"/>
      <c r="E73" s="61"/>
      <c r="F73" s="61"/>
      <c r="G73" s="61"/>
      <c r="H73" s="61"/>
      <c r="I73" s="61"/>
      <c r="J73" s="61"/>
      <c r="K73" s="61"/>
      <c r="L73" s="61"/>
      <c r="M73" s="40"/>
      <c r="N73" s="40"/>
      <c r="O73" s="40"/>
      <c r="P73" s="40"/>
      <c r="Q73" s="40"/>
      <c r="R73" s="40"/>
      <c r="S73" s="40"/>
      <c r="V73" s="38"/>
    </row>
    <row r="74" spans="1:22" s="37" customFormat="1" x14ac:dyDescent="0.2">
      <c r="A74" s="41"/>
      <c r="B74" s="60" t="s">
        <v>129</v>
      </c>
      <c r="C74" s="64" t="s">
        <v>130</v>
      </c>
      <c r="D74" s="61"/>
      <c r="E74" s="61"/>
      <c r="F74" s="61"/>
      <c r="G74" s="61"/>
      <c r="H74" s="61"/>
      <c r="I74" s="61"/>
      <c r="J74" s="61"/>
      <c r="K74" s="61"/>
      <c r="L74" s="61"/>
      <c r="M74" s="40"/>
      <c r="N74" s="40"/>
      <c r="O74" s="40"/>
      <c r="P74" s="40"/>
      <c r="Q74" s="40"/>
      <c r="R74" s="40"/>
      <c r="S74" s="40"/>
      <c r="V74" s="38"/>
    </row>
    <row r="75" spans="1:22" s="37" customFormat="1" ht="7.5" customHeight="1" x14ac:dyDescent="0.2">
      <c r="A75" s="41"/>
      <c r="B75" s="60"/>
      <c r="C75" s="64"/>
      <c r="D75" s="61"/>
      <c r="E75" s="61"/>
      <c r="F75" s="61"/>
      <c r="G75" s="61"/>
      <c r="H75" s="61"/>
      <c r="I75" s="61"/>
      <c r="J75" s="61"/>
      <c r="K75" s="61"/>
      <c r="L75" s="61"/>
      <c r="M75" s="40"/>
      <c r="N75" s="40"/>
      <c r="O75" s="40"/>
      <c r="P75" s="40"/>
      <c r="Q75" s="40"/>
      <c r="R75" s="40"/>
      <c r="S75" s="40"/>
      <c r="V75" s="38"/>
    </row>
    <row r="76" spans="1:22" s="77" customFormat="1" x14ac:dyDescent="0.2">
      <c r="A76" s="79"/>
      <c r="B76" s="60" t="s">
        <v>131</v>
      </c>
      <c r="C76" s="65" t="s">
        <v>132</v>
      </c>
      <c r="D76" s="65"/>
      <c r="E76" s="65"/>
      <c r="F76" s="65"/>
      <c r="G76" s="65"/>
      <c r="H76" s="65"/>
      <c r="I76" s="65"/>
      <c r="J76" s="65"/>
      <c r="K76" s="65"/>
      <c r="L76" s="65"/>
      <c r="M76" s="76"/>
      <c r="N76" s="76"/>
      <c r="O76" s="76"/>
      <c r="P76" s="76"/>
      <c r="Q76" s="76"/>
      <c r="R76" s="76"/>
      <c r="S76" s="76"/>
      <c r="V76" s="78"/>
    </row>
    <row r="77" spans="1:22" s="37" customFormat="1" ht="11.45" customHeight="1" x14ac:dyDescent="0.2">
      <c r="A77" s="41"/>
      <c r="B77" s="60"/>
      <c r="C77" s="65"/>
      <c r="D77" s="65"/>
      <c r="E77" s="65"/>
      <c r="F77" s="65"/>
      <c r="G77" s="65"/>
      <c r="H77" s="65"/>
      <c r="I77" s="65"/>
      <c r="J77" s="65"/>
      <c r="K77" s="65"/>
      <c r="L77" s="65"/>
      <c r="M77" s="40"/>
      <c r="N77" s="40"/>
      <c r="O77" s="40"/>
      <c r="P77" s="40"/>
      <c r="Q77" s="40"/>
      <c r="R77" s="40"/>
      <c r="S77" s="40"/>
      <c r="V77" s="38"/>
    </row>
    <row r="78" spans="1:22" s="37" customFormat="1" ht="3.4" customHeight="1" x14ac:dyDescent="0.2">
      <c r="A78" s="41"/>
      <c r="B78" s="60"/>
      <c r="C78" s="64"/>
      <c r="D78" s="61"/>
      <c r="E78" s="61"/>
      <c r="F78" s="61"/>
      <c r="G78" s="61"/>
      <c r="H78" s="61"/>
      <c r="I78" s="61"/>
      <c r="J78" s="61"/>
      <c r="K78" s="61"/>
      <c r="L78" s="61"/>
      <c r="M78" s="40"/>
      <c r="N78" s="40"/>
      <c r="O78" s="40"/>
      <c r="P78" s="40"/>
      <c r="Q78" s="40"/>
      <c r="R78" s="40"/>
      <c r="S78" s="40"/>
      <c r="V78" s="38"/>
    </row>
    <row r="79" spans="1:22" s="37" customFormat="1" ht="11.45" customHeight="1" x14ac:dyDescent="0.2">
      <c r="A79" s="43"/>
      <c r="B79" s="60"/>
      <c r="C79" s="99"/>
      <c r="D79" s="99"/>
      <c r="E79" s="99"/>
      <c r="F79" s="99"/>
      <c r="G79" s="99"/>
      <c r="H79" s="99"/>
      <c r="I79" s="99"/>
      <c r="J79" s="99"/>
      <c r="K79" s="99"/>
      <c r="L79" s="99"/>
      <c r="M79" s="40"/>
      <c r="N79" s="40"/>
      <c r="O79" s="40"/>
      <c r="P79" s="40"/>
      <c r="Q79" s="40"/>
      <c r="R79" s="40"/>
      <c r="S79" s="40"/>
      <c r="V79" s="38"/>
    </row>
    <row r="80" spans="1:22" s="37" customFormat="1" ht="11.45" customHeight="1" x14ac:dyDescent="0.2">
      <c r="A80" s="41"/>
      <c r="B80" s="60"/>
      <c r="C80" s="99"/>
      <c r="D80" s="99"/>
      <c r="E80" s="99"/>
      <c r="F80" s="99"/>
      <c r="G80" s="99"/>
      <c r="H80" s="99"/>
      <c r="I80" s="99"/>
      <c r="J80" s="99"/>
      <c r="K80" s="99"/>
      <c r="L80" s="99"/>
      <c r="M80" s="40"/>
      <c r="N80" s="40"/>
      <c r="O80" s="40"/>
      <c r="P80" s="40"/>
      <c r="Q80" s="40"/>
      <c r="R80" s="40"/>
      <c r="S80" s="40"/>
      <c r="V80" s="38"/>
    </row>
    <row r="81" spans="1:22" s="37" customFormat="1" ht="11.45" customHeight="1" x14ac:dyDescent="0.2">
      <c r="A81" s="41"/>
      <c r="B81" s="41"/>
      <c r="C81" s="41"/>
      <c r="D81" s="41"/>
      <c r="E81" s="41"/>
      <c r="F81" s="41"/>
      <c r="G81" s="41"/>
      <c r="H81" s="43"/>
      <c r="I81" s="40"/>
      <c r="J81" s="40"/>
      <c r="K81" s="40"/>
      <c r="L81" s="40"/>
      <c r="M81" s="40"/>
      <c r="N81" s="40"/>
      <c r="O81" s="40"/>
      <c r="P81" s="40"/>
      <c r="Q81" s="40"/>
      <c r="R81" s="40"/>
      <c r="S81" s="40"/>
      <c r="V81" s="38"/>
    </row>
    <row r="82" spans="1:22" s="37" customFormat="1" ht="11.45" customHeight="1" x14ac:dyDescent="0.25">
      <c r="A82" s="41"/>
      <c r="B82" s="41"/>
      <c r="C82" s="41"/>
      <c r="D82" s="41"/>
      <c r="E82" s="41"/>
      <c r="F82" s="41"/>
      <c r="G82" s="41"/>
      <c r="H82" s="44"/>
      <c r="I82" s="40"/>
      <c r="J82" s="40"/>
      <c r="K82" s="40"/>
      <c r="L82" s="40"/>
      <c r="M82" s="40"/>
      <c r="N82" s="40"/>
      <c r="O82" s="40"/>
      <c r="P82" s="40"/>
      <c r="Q82" s="40"/>
      <c r="R82" s="40"/>
      <c r="S82" s="40"/>
      <c r="V82" s="38"/>
    </row>
    <row r="83" spans="1:22" s="37" customFormat="1" ht="11.45" customHeight="1" x14ac:dyDescent="0.2">
      <c r="A83" s="43"/>
      <c r="B83" s="41"/>
      <c r="C83" s="41"/>
      <c r="D83" s="41"/>
      <c r="E83" s="41"/>
      <c r="F83" s="41"/>
      <c r="G83" s="43"/>
      <c r="H83" s="43"/>
      <c r="I83" s="40"/>
      <c r="J83" s="40"/>
      <c r="K83" s="40"/>
      <c r="L83" s="40"/>
      <c r="M83" s="40"/>
      <c r="N83" s="40"/>
      <c r="O83" s="40"/>
      <c r="P83" s="40"/>
      <c r="Q83" s="40"/>
      <c r="R83" s="40"/>
      <c r="S83" s="40"/>
      <c r="V83" s="38"/>
    </row>
    <row r="84" spans="1:22" s="37" customFormat="1" ht="11.45" customHeight="1" x14ac:dyDescent="0.25">
      <c r="A84" s="43"/>
      <c r="B84" s="41"/>
      <c r="C84" s="41"/>
      <c r="D84" s="41"/>
      <c r="E84" s="41"/>
      <c r="F84" s="41"/>
      <c r="G84" s="43"/>
      <c r="H84" s="44"/>
      <c r="I84" s="40"/>
      <c r="J84" s="40"/>
      <c r="K84" s="40"/>
      <c r="L84" s="40"/>
      <c r="M84" s="40"/>
      <c r="N84" s="40"/>
      <c r="O84" s="40"/>
      <c r="P84" s="40"/>
      <c r="Q84" s="40"/>
      <c r="R84" s="40"/>
      <c r="S84" s="40"/>
      <c r="V84" s="38"/>
    </row>
    <row r="85" spans="1:22" s="37" customFormat="1" ht="11.45" customHeight="1" x14ac:dyDescent="0.2">
      <c r="A85" s="41"/>
      <c r="B85" s="41"/>
      <c r="C85" s="41"/>
      <c r="D85" s="41"/>
      <c r="E85" s="41"/>
      <c r="F85" s="41"/>
      <c r="G85" s="41"/>
      <c r="H85" s="42"/>
      <c r="I85" s="40"/>
      <c r="J85" s="40"/>
      <c r="K85" s="40"/>
      <c r="L85" s="40"/>
      <c r="M85" s="40"/>
      <c r="N85" s="40"/>
      <c r="O85" s="40"/>
      <c r="P85" s="40"/>
      <c r="Q85" s="40"/>
      <c r="R85" s="40"/>
      <c r="S85" s="40"/>
      <c r="V85" s="38"/>
    </row>
    <row r="86" spans="1:22" s="37" customFormat="1" ht="11.45" customHeight="1" x14ac:dyDescent="0.25">
      <c r="A86" s="44"/>
      <c r="B86" s="41"/>
      <c r="C86" s="41"/>
      <c r="D86" s="41"/>
      <c r="E86" s="41"/>
      <c r="F86" s="41"/>
      <c r="G86" s="43"/>
      <c r="H86" s="42"/>
      <c r="I86" s="40"/>
      <c r="J86" s="40"/>
      <c r="K86" s="40"/>
      <c r="L86" s="40"/>
      <c r="M86" s="40"/>
      <c r="N86" s="40"/>
      <c r="O86" s="40"/>
      <c r="P86" s="40"/>
      <c r="Q86" s="40"/>
      <c r="R86" s="40"/>
      <c r="S86" s="40"/>
      <c r="V86" s="38"/>
    </row>
    <row r="87" spans="1:22" s="37" customFormat="1" ht="11.45" customHeight="1" x14ac:dyDescent="0.25">
      <c r="A87" s="44"/>
      <c r="B87" s="42"/>
      <c r="C87" s="44"/>
      <c r="D87" s="44"/>
      <c r="E87" s="44"/>
      <c r="F87" s="44"/>
      <c r="G87" s="43"/>
      <c r="H87" s="42"/>
      <c r="I87" s="40"/>
      <c r="J87" s="40"/>
      <c r="K87" s="40"/>
      <c r="L87" s="40"/>
      <c r="M87" s="40"/>
      <c r="N87" s="40"/>
      <c r="O87" s="40"/>
      <c r="P87" s="40"/>
      <c r="Q87" s="40"/>
      <c r="R87" s="40"/>
      <c r="S87" s="40"/>
      <c r="V87" s="38"/>
    </row>
    <row r="88" spans="1:22" s="37" customFormat="1" ht="11.45" customHeight="1" x14ac:dyDescent="0.25">
      <c r="A88" s="43"/>
      <c r="B88" s="41"/>
      <c r="C88" s="41"/>
      <c r="D88" s="41"/>
      <c r="E88" s="41"/>
      <c r="F88" s="41"/>
      <c r="G88" s="43"/>
      <c r="H88" s="44"/>
      <c r="I88" s="40"/>
      <c r="J88" s="40"/>
      <c r="K88" s="40"/>
      <c r="L88" s="40"/>
      <c r="M88" s="40"/>
      <c r="N88" s="40"/>
      <c r="O88" s="40"/>
      <c r="P88" s="40"/>
      <c r="Q88" s="40"/>
      <c r="R88" s="40"/>
      <c r="S88" s="40"/>
      <c r="V88" s="38"/>
    </row>
    <row r="89" spans="1:22" s="37" customFormat="1" ht="11.45" customHeight="1" x14ac:dyDescent="0.25">
      <c r="A89" s="44"/>
      <c r="B89" s="42"/>
      <c r="C89" s="43"/>
      <c r="D89" s="43"/>
      <c r="E89" s="43"/>
      <c r="F89" s="43"/>
      <c r="G89" s="43"/>
      <c r="H89" s="42"/>
      <c r="I89" s="40"/>
      <c r="J89" s="40"/>
      <c r="K89" s="40"/>
      <c r="L89" s="40"/>
      <c r="M89" s="40"/>
      <c r="N89" s="40"/>
      <c r="O89" s="40"/>
      <c r="P89" s="40"/>
      <c r="Q89" s="40"/>
      <c r="R89" s="40"/>
      <c r="S89" s="40"/>
      <c r="V89" s="38"/>
    </row>
    <row r="90" spans="1:22" s="37" customFormat="1" ht="11.45" customHeight="1" x14ac:dyDescent="0.2">
      <c r="A90" s="43"/>
      <c r="B90" s="42"/>
      <c r="C90" s="43"/>
      <c r="D90" s="43"/>
      <c r="E90" s="43"/>
      <c r="F90" s="43"/>
      <c r="G90" s="43"/>
      <c r="H90" s="42"/>
      <c r="I90" s="40"/>
      <c r="J90" s="40"/>
      <c r="K90" s="40"/>
      <c r="L90" s="40"/>
      <c r="M90" s="40"/>
      <c r="N90" s="40"/>
      <c r="O90" s="40"/>
      <c r="P90" s="40"/>
      <c r="Q90" s="40"/>
      <c r="R90" s="40"/>
      <c r="S90" s="40"/>
      <c r="V90" s="38"/>
    </row>
    <row r="91" spans="1:22" s="37" customFormat="1" ht="12" hidden="1" customHeight="1" x14ac:dyDescent="0.25">
      <c r="A91" s="43"/>
      <c r="B91" s="42"/>
      <c r="C91" s="43"/>
      <c r="D91" s="43"/>
      <c r="E91" s="43"/>
      <c r="F91" s="43"/>
      <c r="G91" s="43"/>
      <c r="H91" s="44"/>
      <c r="I91" s="40"/>
      <c r="J91" s="40"/>
      <c r="K91" s="40"/>
      <c r="L91" s="40"/>
      <c r="M91" s="40"/>
      <c r="N91" s="40"/>
      <c r="O91" s="40"/>
      <c r="P91" s="40"/>
      <c r="Q91" s="40"/>
      <c r="R91" s="40"/>
      <c r="S91" s="40"/>
      <c r="V91" s="38"/>
    </row>
    <row r="92" spans="1:22" s="37" customFormat="1" ht="11.45" hidden="1" customHeight="1" x14ac:dyDescent="0.2">
      <c r="B92" s="45"/>
      <c r="C92" s="46"/>
      <c r="D92" s="46"/>
      <c r="E92" s="45"/>
      <c r="F92" s="45"/>
      <c r="G92" s="45"/>
      <c r="H92" s="45"/>
      <c r="I92" s="45"/>
      <c r="J92" s="45"/>
      <c r="K92" s="45"/>
      <c r="L92" s="45"/>
      <c r="M92" s="45"/>
      <c r="N92" s="45"/>
      <c r="O92" s="45"/>
      <c r="P92" s="45"/>
      <c r="Q92" s="45"/>
      <c r="V92" s="38"/>
    </row>
    <row r="93" spans="1:22" s="37" customFormat="1" ht="11.45" hidden="1" customHeight="1" x14ac:dyDescent="0.2">
      <c r="B93" s="45"/>
      <c r="C93" s="46"/>
      <c r="D93" s="46"/>
      <c r="E93" s="45"/>
      <c r="F93" s="45"/>
      <c r="G93" s="45"/>
      <c r="H93" s="45"/>
      <c r="I93" s="45"/>
      <c r="J93" s="45"/>
      <c r="K93" s="45"/>
      <c r="L93" s="45"/>
      <c r="M93" s="45"/>
      <c r="N93" s="45"/>
      <c r="O93" s="45"/>
      <c r="P93" s="45"/>
      <c r="Q93" s="45"/>
      <c r="V93" s="38"/>
    </row>
    <row r="94" spans="1:22" s="37" customFormat="1" ht="11.45" hidden="1" customHeight="1" x14ac:dyDescent="0.2">
      <c r="B94" s="45"/>
      <c r="C94" s="46"/>
      <c r="D94" s="46"/>
      <c r="E94" s="45"/>
      <c r="F94" s="45"/>
      <c r="G94" s="45"/>
      <c r="H94" s="45"/>
      <c r="I94" s="45"/>
      <c r="J94" s="45"/>
      <c r="K94" s="45"/>
      <c r="L94" s="45"/>
      <c r="M94" s="45"/>
      <c r="N94" s="45"/>
      <c r="O94" s="45"/>
      <c r="P94" s="45"/>
      <c r="Q94" s="45"/>
      <c r="V94" s="38"/>
    </row>
    <row r="95" spans="1:22" s="37" customFormat="1" ht="11.45" hidden="1" customHeight="1" x14ac:dyDescent="0.2">
      <c r="B95" s="45"/>
      <c r="C95" s="46"/>
      <c r="D95" s="46"/>
      <c r="E95" s="45"/>
      <c r="F95" s="45"/>
      <c r="G95" s="45"/>
      <c r="H95" s="45"/>
      <c r="I95" s="45"/>
      <c r="J95" s="45"/>
      <c r="K95" s="45"/>
      <c r="L95" s="45"/>
      <c r="M95" s="45"/>
      <c r="N95" s="45"/>
      <c r="O95" s="45"/>
      <c r="P95" s="45"/>
      <c r="Q95" s="45"/>
      <c r="V95" s="38"/>
    </row>
    <row r="96" spans="1:22" s="37" customFormat="1" ht="11.45" hidden="1" customHeight="1" x14ac:dyDescent="0.2">
      <c r="B96" s="45"/>
      <c r="C96" s="46"/>
      <c r="D96" s="46"/>
      <c r="E96" s="45"/>
      <c r="F96" s="45"/>
      <c r="G96" s="45"/>
      <c r="H96" s="45"/>
      <c r="I96" s="45"/>
      <c r="J96" s="45"/>
      <c r="K96" s="45"/>
      <c r="L96" s="45"/>
      <c r="M96" s="45"/>
      <c r="N96" s="45"/>
      <c r="O96" s="45"/>
      <c r="P96" s="45"/>
      <c r="Q96" s="45"/>
      <c r="V96" s="38"/>
    </row>
    <row r="97" spans="2:22" s="37" customFormat="1" ht="11.45" hidden="1" customHeight="1" x14ac:dyDescent="0.2">
      <c r="B97" s="45"/>
      <c r="C97" s="46"/>
      <c r="D97" s="46"/>
      <c r="E97" s="45"/>
      <c r="F97" s="45"/>
      <c r="G97" s="45"/>
      <c r="H97" s="45"/>
      <c r="I97" s="45"/>
      <c r="J97" s="45"/>
      <c r="K97" s="45"/>
      <c r="L97" s="45"/>
      <c r="M97" s="45"/>
      <c r="N97" s="45"/>
      <c r="O97" s="45"/>
      <c r="P97" s="45"/>
      <c r="Q97" s="45"/>
      <c r="V97" s="38"/>
    </row>
    <row r="98" spans="2:22" s="37" customFormat="1" ht="11.45" hidden="1" customHeight="1" x14ac:dyDescent="0.2">
      <c r="B98" s="45"/>
      <c r="C98" s="46"/>
      <c r="D98" s="46"/>
      <c r="E98" s="45"/>
      <c r="F98" s="45"/>
      <c r="G98" s="45"/>
      <c r="H98" s="45"/>
      <c r="I98" s="45"/>
      <c r="J98" s="45"/>
      <c r="K98" s="45"/>
      <c r="L98" s="45"/>
      <c r="M98" s="45"/>
      <c r="N98" s="45"/>
      <c r="O98" s="45"/>
      <c r="P98" s="45"/>
      <c r="Q98" s="45"/>
      <c r="V98" s="38"/>
    </row>
    <row r="99" spans="2:22" s="37" customFormat="1" ht="11.45" hidden="1" customHeight="1" x14ac:dyDescent="0.2">
      <c r="B99" s="45"/>
      <c r="C99" s="46"/>
      <c r="D99" s="46"/>
      <c r="E99" s="45"/>
      <c r="F99" s="45"/>
      <c r="G99" s="45"/>
      <c r="H99" s="45"/>
      <c r="I99" s="45"/>
      <c r="J99" s="45"/>
      <c r="K99" s="45"/>
      <c r="L99" s="45"/>
      <c r="M99" s="45"/>
      <c r="N99" s="45"/>
      <c r="O99" s="45"/>
      <c r="P99" s="45"/>
      <c r="Q99" s="45"/>
      <c r="V99" s="38"/>
    </row>
    <row r="100" spans="2:22" s="37" customFormat="1" ht="11.45" hidden="1" customHeight="1" x14ac:dyDescent="0.2">
      <c r="B100" s="45"/>
      <c r="C100" s="46"/>
      <c r="D100" s="46"/>
      <c r="E100" s="45"/>
      <c r="F100" s="45"/>
      <c r="G100" s="45"/>
      <c r="H100" s="45"/>
      <c r="I100" s="45"/>
      <c r="J100" s="45"/>
      <c r="K100" s="45"/>
      <c r="L100" s="45"/>
      <c r="M100" s="45"/>
      <c r="N100" s="45"/>
      <c r="O100" s="45"/>
      <c r="P100" s="45"/>
      <c r="Q100" s="45"/>
      <c r="V100" s="38"/>
    </row>
    <row r="101" spans="2:22" s="37" customFormat="1" ht="11.45" hidden="1" customHeight="1" x14ac:dyDescent="0.2">
      <c r="B101" s="45"/>
      <c r="C101" s="46"/>
      <c r="D101" s="46"/>
      <c r="E101" s="45"/>
      <c r="F101" s="45"/>
      <c r="G101" s="45"/>
      <c r="H101" s="45"/>
      <c r="I101" s="45"/>
      <c r="J101" s="45"/>
      <c r="K101" s="45"/>
      <c r="L101" s="45"/>
      <c r="M101" s="45"/>
      <c r="N101" s="45"/>
      <c r="O101" s="45"/>
      <c r="P101" s="45"/>
      <c r="Q101" s="45"/>
      <c r="V101" s="38"/>
    </row>
    <row r="102" spans="2:22" s="37" customFormat="1" ht="11.45" hidden="1" customHeight="1" x14ac:dyDescent="0.2">
      <c r="B102" s="45"/>
      <c r="C102" s="46"/>
      <c r="D102" s="46"/>
      <c r="E102" s="45"/>
      <c r="F102" s="45"/>
      <c r="G102" s="45"/>
      <c r="H102" s="45"/>
      <c r="I102" s="45"/>
      <c r="J102" s="45"/>
      <c r="K102" s="45"/>
      <c r="L102" s="45"/>
      <c r="M102" s="45"/>
      <c r="N102" s="45"/>
      <c r="O102" s="45"/>
      <c r="P102" s="45"/>
      <c r="Q102" s="45"/>
      <c r="V102" s="38"/>
    </row>
    <row r="103" spans="2:22" s="37" customFormat="1" ht="11.45" hidden="1" customHeight="1" x14ac:dyDescent="0.2">
      <c r="B103" s="45"/>
      <c r="C103" s="46"/>
      <c r="D103" s="46"/>
      <c r="E103" s="45"/>
      <c r="F103" s="45"/>
      <c r="G103" s="45"/>
      <c r="H103" s="45"/>
      <c r="I103" s="45"/>
      <c r="J103" s="45"/>
      <c r="K103" s="45"/>
      <c r="L103" s="45"/>
      <c r="M103" s="45"/>
      <c r="N103" s="45"/>
      <c r="O103" s="45"/>
      <c r="P103" s="45"/>
      <c r="Q103" s="45"/>
      <c r="V103" s="38"/>
    </row>
    <row r="104" spans="2:22" s="37" customFormat="1" ht="11.45" hidden="1" customHeight="1" x14ac:dyDescent="0.2">
      <c r="B104" s="45"/>
      <c r="C104" s="46"/>
      <c r="D104" s="46"/>
      <c r="E104" s="45"/>
      <c r="F104" s="45"/>
      <c r="G104" s="45"/>
      <c r="H104" s="45"/>
      <c r="I104" s="45"/>
      <c r="J104" s="45"/>
      <c r="K104" s="45"/>
      <c r="L104" s="45"/>
      <c r="M104" s="45"/>
      <c r="N104" s="45"/>
      <c r="O104" s="45"/>
      <c r="P104" s="45"/>
      <c r="Q104" s="45"/>
      <c r="V104" s="38"/>
    </row>
    <row r="105" spans="2:22" s="37" customFormat="1" ht="11.45" hidden="1" customHeight="1" x14ac:dyDescent="0.2">
      <c r="B105" s="45"/>
      <c r="C105" s="46"/>
      <c r="D105" s="46"/>
      <c r="E105" s="45"/>
      <c r="F105" s="45"/>
      <c r="G105" s="45"/>
      <c r="H105" s="45"/>
      <c r="I105" s="45"/>
      <c r="J105" s="45"/>
      <c r="K105" s="45"/>
      <c r="L105" s="45"/>
      <c r="M105" s="45"/>
      <c r="N105" s="45"/>
      <c r="O105" s="45"/>
      <c r="P105" s="45"/>
      <c r="Q105" s="45"/>
      <c r="V105" s="38"/>
    </row>
    <row r="106" spans="2:22" s="37" customFormat="1" ht="11.45" hidden="1" customHeight="1" x14ac:dyDescent="0.2">
      <c r="B106" s="45"/>
      <c r="C106" s="46"/>
      <c r="D106" s="46"/>
      <c r="E106" s="45"/>
      <c r="F106" s="45"/>
      <c r="G106" s="45"/>
      <c r="H106" s="45"/>
      <c r="I106" s="45"/>
      <c r="J106" s="45"/>
      <c r="K106" s="45"/>
      <c r="L106" s="45"/>
      <c r="M106" s="45"/>
      <c r="N106" s="45"/>
      <c r="O106" s="45"/>
      <c r="P106" s="45"/>
      <c r="Q106" s="45"/>
      <c r="V106" s="38"/>
    </row>
    <row r="107" spans="2:22" s="37" customFormat="1" ht="11.45" hidden="1" customHeight="1" x14ac:dyDescent="0.2">
      <c r="B107" s="45"/>
      <c r="C107" s="46"/>
      <c r="D107" s="46"/>
      <c r="E107" s="45"/>
      <c r="F107" s="45"/>
      <c r="G107" s="45"/>
      <c r="H107" s="45"/>
      <c r="I107" s="45"/>
      <c r="J107" s="45"/>
      <c r="K107" s="45"/>
      <c r="L107" s="45"/>
      <c r="M107" s="45"/>
      <c r="N107" s="45"/>
      <c r="O107" s="45"/>
      <c r="P107" s="45"/>
      <c r="Q107" s="45"/>
      <c r="V107" s="38"/>
    </row>
    <row r="108" spans="2:22" s="37" customFormat="1" ht="11.45" hidden="1" customHeight="1" x14ac:dyDescent="0.2">
      <c r="B108" s="45"/>
      <c r="C108" s="46"/>
      <c r="D108" s="46"/>
      <c r="E108" s="45"/>
      <c r="F108" s="45"/>
      <c r="G108" s="45"/>
      <c r="H108" s="45"/>
      <c r="I108" s="45"/>
      <c r="J108" s="45"/>
      <c r="K108" s="45"/>
      <c r="L108" s="45"/>
      <c r="M108" s="45"/>
      <c r="N108" s="45"/>
      <c r="O108" s="45"/>
      <c r="P108" s="45"/>
      <c r="Q108" s="45"/>
      <c r="V108" s="38"/>
    </row>
    <row r="109" spans="2:22" s="37" customFormat="1" ht="11.45" hidden="1" customHeight="1" x14ac:dyDescent="0.2">
      <c r="B109" s="45"/>
      <c r="C109" s="46"/>
      <c r="D109" s="46"/>
      <c r="E109" s="45"/>
      <c r="F109" s="45"/>
      <c r="G109" s="45"/>
      <c r="H109" s="45"/>
      <c r="I109" s="45"/>
      <c r="J109" s="45"/>
      <c r="K109" s="45"/>
      <c r="L109" s="45"/>
      <c r="M109" s="45"/>
      <c r="N109" s="45"/>
      <c r="O109" s="45"/>
      <c r="P109" s="45"/>
      <c r="Q109" s="45"/>
      <c r="V109" s="38"/>
    </row>
    <row r="110" spans="2:22" s="37" customFormat="1" ht="11.45" hidden="1" customHeight="1" x14ac:dyDescent="0.2">
      <c r="B110" s="45"/>
      <c r="C110" s="46"/>
      <c r="D110" s="46"/>
      <c r="E110" s="45"/>
      <c r="F110" s="45"/>
      <c r="G110" s="45"/>
      <c r="H110" s="45"/>
      <c r="I110" s="45"/>
      <c r="J110" s="45"/>
      <c r="K110" s="45"/>
      <c r="L110" s="45"/>
      <c r="M110" s="45"/>
      <c r="N110" s="45"/>
      <c r="O110" s="45"/>
      <c r="P110" s="45"/>
      <c r="Q110" s="45"/>
      <c r="V110" s="38"/>
    </row>
    <row r="111" spans="2:22" s="37" customFormat="1" ht="11.45" hidden="1" customHeight="1" x14ac:dyDescent="0.2">
      <c r="B111" s="45"/>
      <c r="C111" s="46"/>
      <c r="D111" s="46"/>
      <c r="E111" s="45"/>
      <c r="F111" s="45"/>
      <c r="G111" s="45"/>
      <c r="H111" s="45"/>
      <c r="I111" s="45"/>
      <c r="J111" s="45"/>
      <c r="K111" s="45"/>
      <c r="L111" s="45"/>
      <c r="M111" s="45"/>
      <c r="N111" s="45"/>
      <c r="O111" s="45"/>
      <c r="P111" s="45"/>
      <c r="Q111" s="45"/>
      <c r="V111" s="38"/>
    </row>
    <row r="112" spans="2:22" s="37" customFormat="1" ht="11.45" hidden="1" customHeight="1" x14ac:dyDescent="0.2">
      <c r="B112" s="45"/>
      <c r="C112" s="46"/>
      <c r="D112" s="46"/>
      <c r="E112" s="45"/>
      <c r="F112" s="45"/>
      <c r="G112" s="45"/>
      <c r="H112" s="45"/>
      <c r="I112" s="45"/>
      <c r="J112" s="45"/>
      <c r="K112" s="45"/>
      <c r="L112" s="45"/>
      <c r="M112" s="45"/>
      <c r="N112" s="45"/>
      <c r="O112" s="45"/>
      <c r="P112" s="45"/>
      <c r="Q112" s="45"/>
      <c r="V112" s="38"/>
    </row>
    <row r="113" spans="2:22" s="37" customFormat="1" ht="11.45" hidden="1" customHeight="1" x14ac:dyDescent="0.2">
      <c r="B113" s="45"/>
      <c r="C113" s="46"/>
      <c r="D113" s="46"/>
      <c r="E113" s="45"/>
      <c r="F113" s="45"/>
      <c r="G113" s="45"/>
      <c r="H113" s="45"/>
      <c r="I113" s="45"/>
      <c r="J113" s="45"/>
      <c r="K113" s="45"/>
      <c r="L113" s="45"/>
      <c r="M113" s="45"/>
      <c r="N113" s="45"/>
      <c r="O113" s="45"/>
      <c r="P113" s="45"/>
      <c r="Q113" s="45"/>
      <c r="V113" s="38"/>
    </row>
    <row r="114" spans="2:22" s="37" customFormat="1" ht="11.45" hidden="1" customHeight="1" x14ac:dyDescent="0.2">
      <c r="B114" s="45"/>
      <c r="C114" s="46"/>
      <c r="D114" s="46"/>
      <c r="E114" s="45"/>
      <c r="F114" s="45"/>
      <c r="G114" s="45"/>
      <c r="H114" s="45"/>
      <c r="I114" s="45"/>
      <c r="J114" s="45"/>
      <c r="K114" s="45"/>
      <c r="L114" s="45"/>
      <c r="M114" s="45"/>
      <c r="N114" s="45"/>
      <c r="O114" s="45"/>
      <c r="P114" s="45"/>
      <c r="Q114" s="45"/>
      <c r="V114" s="38"/>
    </row>
    <row r="115" spans="2:22" s="37" customFormat="1" ht="11.45" hidden="1" customHeight="1" x14ac:dyDescent="0.2">
      <c r="B115" s="45"/>
      <c r="C115" s="46"/>
      <c r="D115" s="46"/>
      <c r="E115" s="45"/>
      <c r="F115" s="45"/>
      <c r="G115" s="45"/>
      <c r="H115" s="45"/>
      <c r="I115" s="45"/>
      <c r="J115" s="45"/>
      <c r="K115" s="45"/>
      <c r="L115" s="45"/>
      <c r="M115" s="45"/>
      <c r="N115" s="45"/>
      <c r="O115" s="45"/>
      <c r="P115" s="45"/>
      <c r="Q115" s="45"/>
      <c r="V115" s="38"/>
    </row>
    <row r="116" spans="2:22" s="37" customFormat="1" ht="11.45" hidden="1" customHeight="1" x14ac:dyDescent="0.2">
      <c r="B116" s="45"/>
      <c r="C116" s="46"/>
      <c r="D116" s="46"/>
      <c r="E116" s="45"/>
      <c r="F116" s="45"/>
      <c r="G116" s="45"/>
      <c r="H116" s="45"/>
      <c r="I116" s="45"/>
      <c r="J116" s="45"/>
      <c r="K116" s="45"/>
      <c r="L116" s="45"/>
      <c r="M116" s="45"/>
      <c r="N116" s="45"/>
      <c r="O116" s="45"/>
      <c r="P116" s="45"/>
      <c r="Q116" s="45"/>
      <c r="V116" s="38"/>
    </row>
    <row r="117" spans="2:22" s="37" customFormat="1" ht="11.45" hidden="1" customHeight="1" x14ac:dyDescent="0.2">
      <c r="B117" s="45"/>
      <c r="C117" s="46"/>
      <c r="D117" s="46"/>
      <c r="E117" s="45"/>
      <c r="F117" s="45"/>
      <c r="G117" s="45"/>
      <c r="H117" s="45"/>
      <c r="I117" s="45"/>
      <c r="J117" s="45"/>
      <c r="K117" s="45"/>
      <c r="L117" s="45"/>
      <c r="M117" s="45"/>
      <c r="N117" s="45"/>
      <c r="O117" s="45"/>
      <c r="P117" s="45"/>
      <c r="Q117" s="45"/>
      <c r="V117" s="38"/>
    </row>
    <row r="118" spans="2:22" s="37" customFormat="1" ht="11.45" hidden="1" customHeight="1" x14ac:dyDescent="0.2">
      <c r="B118" s="45"/>
      <c r="C118" s="46"/>
      <c r="D118" s="46"/>
      <c r="E118" s="45"/>
      <c r="F118" s="45"/>
      <c r="G118" s="45"/>
      <c r="H118" s="45"/>
      <c r="I118" s="45"/>
      <c r="J118" s="45"/>
      <c r="K118" s="45"/>
      <c r="L118" s="45"/>
      <c r="M118" s="45"/>
      <c r="N118" s="45"/>
      <c r="O118" s="45"/>
      <c r="P118" s="45"/>
      <c r="Q118" s="45"/>
      <c r="V118" s="38"/>
    </row>
    <row r="119" spans="2:22" s="37" customFormat="1" ht="11.45" hidden="1" customHeight="1" x14ac:dyDescent="0.2">
      <c r="B119" s="45"/>
      <c r="C119" s="46"/>
      <c r="D119" s="46"/>
      <c r="E119" s="45"/>
      <c r="F119" s="45"/>
      <c r="G119" s="45"/>
      <c r="H119" s="45"/>
      <c r="I119" s="45"/>
      <c r="J119" s="45"/>
      <c r="K119" s="45"/>
      <c r="L119" s="45"/>
      <c r="M119" s="45"/>
      <c r="N119" s="45"/>
      <c r="O119" s="45"/>
      <c r="P119" s="45"/>
      <c r="Q119" s="45"/>
      <c r="V119" s="38"/>
    </row>
    <row r="120" spans="2:22" s="37" customFormat="1" ht="11.45" hidden="1" customHeight="1" x14ac:dyDescent="0.2">
      <c r="B120" s="45"/>
      <c r="C120" s="46"/>
      <c r="D120" s="46"/>
      <c r="E120" s="45"/>
      <c r="F120" s="45"/>
      <c r="G120" s="45"/>
      <c r="H120" s="45"/>
      <c r="I120" s="45"/>
      <c r="J120" s="45"/>
      <c r="K120" s="45"/>
      <c r="L120" s="45"/>
      <c r="M120" s="45"/>
      <c r="N120" s="45"/>
      <c r="O120" s="45"/>
      <c r="P120" s="45"/>
      <c r="Q120" s="45"/>
      <c r="V120" s="38"/>
    </row>
    <row r="121" spans="2:22" s="37" customFormat="1" ht="11.45" hidden="1" customHeight="1" x14ac:dyDescent="0.2">
      <c r="B121" s="45"/>
      <c r="C121" s="46"/>
      <c r="D121" s="46"/>
      <c r="E121" s="45"/>
      <c r="F121" s="45"/>
      <c r="G121" s="45"/>
      <c r="H121" s="45"/>
      <c r="I121" s="45"/>
      <c r="J121" s="45"/>
      <c r="K121" s="45"/>
      <c r="L121" s="45"/>
      <c r="M121" s="45"/>
      <c r="N121" s="45"/>
      <c r="O121" s="45"/>
      <c r="P121" s="45"/>
      <c r="Q121" s="45"/>
      <c r="V121" s="38"/>
    </row>
    <row r="122" spans="2:22" s="37" customFormat="1" ht="11.45" hidden="1" customHeight="1" x14ac:dyDescent="0.2">
      <c r="B122" s="45"/>
      <c r="C122" s="46"/>
      <c r="D122" s="46"/>
      <c r="E122" s="45"/>
      <c r="F122" s="45"/>
      <c r="G122" s="45"/>
      <c r="H122" s="45"/>
      <c r="I122" s="45"/>
      <c r="J122" s="45"/>
      <c r="K122" s="45"/>
      <c r="L122" s="45"/>
      <c r="M122" s="45"/>
      <c r="N122" s="45"/>
      <c r="O122" s="45"/>
      <c r="P122" s="45"/>
      <c r="Q122" s="45"/>
      <c r="V122" s="38"/>
    </row>
    <row r="123" spans="2:22" s="37" customFormat="1" ht="11.45" hidden="1" customHeight="1" x14ac:dyDescent="0.2">
      <c r="B123" s="45"/>
      <c r="C123" s="46"/>
      <c r="D123" s="46"/>
      <c r="E123" s="45"/>
      <c r="F123" s="45"/>
      <c r="G123" s="45"/>
      <c r="H123" s="45"/>
      <c r="I123" s="45"/>
      <c r="J123" s="45"/>
      <c r="K123" s="45"/>
      <c r="L123" s="45"/>
      <c r="M123" s="45"/>
      <c r="N123" s="45"/>
      <c r="O123" s="45"/>
      <c r="P123" s="45"/>
      <c r="Q123" s="45"/>
      <c r="V123" s="38"/>
    </row>
    <row r="124" spans="2:22" s="37" customFormat="1" ht="11.45" hidden="1" customHeight="1" x14ac:dyDescent="0.2">
      <c r="B124" s="45"/>
      <c r="C124" s="46"/>
      <c r="D124" s="46"/>
      <c r="E124" s="45"/>
      <c r="F124" s="45"/>
      <c r="G124" s="45"/>
      <c r="H124" s="45"/>
      <c r="I124" s="45"/>
      <c r="J124" s="45"/>
      <c r="K124" s="45"/>
      <c r="L124" s="45"/>
      <c r="M124" s="45"/>
      <c r="N124" s="45"/>
      <c r="O124" s="45"/>
      <c r="P124" s="45"/>
      <c r="Q124" s="45"/>
      <c r="V124" s="38"/>
    </row>
    <row r="125" spans="2:22" s="37" customFormat="1" ht="11.45" hidden="1" customHeight="1" x14ac:dyDescent="0.2">
      <c r="B125" s="45"/>
      <c r="C125" s="46"/>
      <c r="D125" s="46"/>
      <c r="E125" s="45"/>
      <c r="F125" s="45"/>
      <c r="G125" s="45"/>
      <c r="H125" s="45"/>
      <c r="I125" s="45"/>
      <c r="J125" s="45"/>
      <c r="K125" s="45"/>
      <c r="L125" s="45"/>
      <c r="M125" s="45"/>
      <c r="N125" s="45"/>
      <c r="O125" s="45"/>
      <c r="P125" s="45"/>
      <c r="Q125" s="45"/>
      <c r="V125" s="38"/>
    </row>
    <row r="126" spans="2:22" s="37" customFormat="1" ht="11.45" hidden="1" customHeight="1" x14ac:dyDescent="0.2">
      <c r="B126" s="45"/>
      <c r="C126" s="46"/>
      <c r="D126" s="46"/>
      <c r="E126" s="45"/>
      <c r="F126" s="45"/>
      <c r="G126" s="45"/>
      <c r="H126" s="45"/>
      <c r="I126" s="45"/>
      <c r="J126" s="45"/>
      <c r="K126" s="45"/>
      <c r="L126" s="45"/>
      <c r="M126" s="45"/>
      <c r="N126" s="45"/>
      <c r="O126" s="45"/>
      <c r="P126" s="45"/>
      <c r="Q126" s="45"/>
      <c r="V126" s="38"/>
    </row>
    <row r="127" spans="2:22" s="37" customFormat="1" ht="11.45" hidden="1" customHeight="1" x14ac:dyDescent="0.2">
      <c r="B127" s="45"/>
      <c r="C127" s="46"/>
      <c r="D127" s="46"/>
      <c r="E127" s="45"/>
      <c r="F127" s="45"/>
      <c r="G127" s="45"/>
      <c r="H127" s="45"/>
      <c r="I127" s="45"/>
      <c r="J127" s="45"/>
      <c r="K127" s="45"/>
      <c r="L127" s="45"/>
      <c r="M127" s="45"/>
      <c r="N127" s="45"/>
      <c r="O127" s="45"/>
      <c r="P127" s="45"/>
      <c r="Q127" s="45"/>
      <c r="V127" s="38"/>
    </row>
    <row r="128" spans="2:22" s="37" customFormat="1" ht="11.45" hidden="1" customHeight="1" x14ac:dyDescent="0.2">
      <c r="B128" s="45"/>
      <c r="C128" s="46"/>
      <c r="D128" s="46"/>
      <c r="E128" s="45"/>
      <c r="F128" s="45"/>
      <c r="G128" s="45"/>
      <c r="H128" s="45"/>
      <c r="I128" s="45"/>
      <c r="J128" s="45"/>
      <c r="K128" s="45"/>
      <c r="L128" s="45"/>
      <c r="M128" s="45"/>
      <c r="N128" s="45"/>
      <c r="O128" s="45"/>
      <c r="P128" s="45"/>
      <c r="Q128" s="45"/>
      <c r="V128" s="38"/>
    </row>
    <row r="129" spans="2:22" s="37" customFormat="1" ht="11.45" hidden="1" customHeight="1" x14ac:dyDescent="0.2">
      <c r="B129" s="45"/>
      <c r="C129" s="46"/>
      <c r="D129" s="46"/>
      <c r="E129" s="45"/>
      <c r="F129" s="45"/>
      <c r="G129" s="45"/>
      <c r="H129" s="45"/>
      <c r="I129" s="45"/>
      <c r="J129" s="45"/>
      <c r="K129" s="45"/>
      <c r="L129" s="45"/>
      <c r="M129" s="45"/>
      <c r="N129" s="45"/>
      <c r="O129" s="45"/>
      <c r="P129" s="45"/>
      <c r="Q129" s="45"/>
      <c r="V129" s="38"/>
    </row>
    <row r="130" spans="2:22" s="37" customFormat="1" ht="11.45" hidden="1" customHeight="1" x14ac:dyDescent="0.2">
      <c r="B130" s="45"/>
      <c r="C130" s="46"/>
      <c r="D130" s="46"/>
      <c r="E130" s="45"/>
      <c r="F130" s="45"/>
      <c r="G130" s="45"/>
      <c r="H130" s="45"/>
      <c r="I130" s="45"/>
      <c r="J130" s="45"/>
      <c r="K130" s="45"/>
      <c r="L130" s="45"/>
      <c r="M130" s="45"/>
      <c r="N130" s="45"/>
      <c r="O130" s="45"/>
      <c r="P130" s="45"/>
      <c r="Q130" s="45"/>
      <c r="V130" s="38"/>
    </row>
    <row r="131" spans="2:22" s="37" customFormat="1" ht="11.45" hidden="1" customHeight="1" x14ac:dyDescent="0.2">
      <c r="B131" s="45"/>
      <c r="C131" s="46"/>
      <c r="D131" s="46"/>
      <c r="E131" s="45"/>
      <c r="F131" s="45"/>
      <c r="G131" s="45"/>
      <c r="H131" s="45"/>
      <c r="I131" s="45"/>
      <c r="J131" s="45"/>
      <c r="K131" s="45"/>
      <c r="L131" s="45"/>
      <c r="M131" s="45"/>
      <c r="N131" s="45"/>
      <c r="O131" s="45"/>
      <c r="P131" s="45"/>
      <c r="Q131" s="45"/>
      <c r="V131" s="38"/>
    </row>
    <row r="132" spans="2:22" s="37" customFormat="1" ht="11.45" hidden="1" customHeight="1" x14ac:dyDescent="0.2">
      <c r="B132" s="45"/>
      <c r="C132" s="46"/>
      <c r="D132" s="46"/>
      <c r="E132" s="45"/>
      <c r="F132" s="45"/>
      <c r="G132" s="45"/>
      <c r="H132" s="45"/>
      <c r="I132" s="45"/>
      <c r="J132" s="45"/>
      <c r="K132" s="45"/>
      <c r="L132" s="45"/>
      <c r="M132" s="45"/>
      <c r="N132" s="45"/>
      <c r="O132" s="45"/>
      <c r="P132" s="45"/>
      <c r="Q132" s="45"/>
      <c r="V132" s="38"/>
    </row>
    <row r="133" spans="2:22" s="37" customFormat="1" ht="11.45" hidden="1" customHeight="1" x14ac:dyDescent="0.2">
      <c r="B133" s="45"/>
      <c r="C133" s="46"/>
      <c r="D133" s="46"/>
      <c r="E133" s="45"/>
      <c r="F133" s="45"/>
      <c r="G133" s="45"/>
      <c r="H133" s="45"/>
      <c r="I133" s="45"/>
      <c r="J133" s="45"/>
      <c r="K133" s="45"/>
      <c r="L133" s="45"/>
      <c r="M133" s="45"/>
      <c r="N133" s="45"/>
      <c r="O133" s="45"/>
      <c r="P133" s="45"/>
      <c r="Q133" s="45"/>
      <c r="V133" s="38"/>
    </row>
    <row r="134" spans="2:22" s="37" customFormat="1" ht="11.45" hidden="1" customHeight="1" x14ac:dyDescent="0.2">
      <c r="B134" s="45"/>
      <c r="C134" s="46"/>
      <c r="D134" s="46"/>
      <c r="E134" s="45"/>
      <c r="F134" s="45"/>
      <c r="G134" s="45"/>
      <c r="H134" s="45"/>
      <c r="I134" s="45"/>
      <c r="J134" s="45"/>
      <c r="K134" s="45"/>
      <c r="L134" s="45"/>
      <c r="M134" s="45"/>
      <c r="N134" s="45"/>
      <c r="O134" s="45"/>
      <c r="P134" s="45"/>
      <c r="Q134" s="45"/>
      <c r="V134" s="38"/>
    </row>
    <row r="135" spans="2:22" s="37" customFormat="1" ht="11.45" hidden="1" customHeight="1" x14ac:dyDescent="0.2">
      <c r="B135" s="45"/>
      <c r="C135" s="46"/>
      <c r="D135" s="46"/>
      <c r="E135" s="45"/>
      <c r="F135" s="45"/>
      <c r="G135" s="45"/>
      <c r="H135" s="45"/>
      <c r="I135" s="45"/>
      <c r="J135" s="45"/>
      <c r="K135" s="45"/>
      <c r="L135" s="45"/>
      <c r="M135" s="45"/>
      <c r="N135" s="45"/>
      <c r="O135" s="45"/>
      <c r="P135" s="45"/>
      <c r="Q135" s="45"/>
      <c r="V135" s="38"/>
    </row>
    <row r="136" spans="2:22" s="37" customFormat="1" ht="11.45" hidden="1" customHeight="1" x14ac:dyDescent="0.2">
      <c r="B136" s="45"/>
      <c r="C136" s="46"/>
      <c r="D136" s="46"/>
      <c r="E136" s="45"/>
      <c r="F136" s="45"/>
      <c r="G136" s="45"/>
      <c r="H136" s="45"/>
      <c r="I136" s="45"/>
      <c r="J136" s="45"/>
      <c r="K136" s="45"/>
      <c r="L136" s="45"/>
      <c r="M136" s="45"/>
      <c r="N136" s="45"/>
      <c r="O136" s="45"/>
      <c r="P136" s="45"/>
      <c r="Q136" s="45"/>
      <c r="V136" s="38"/>
    </row>
    <row r="137" spans="2:22" s="37" customFormat="1" ht="11.45" hidden="1" customHeight="1" x14ac:dyDescent="0.2">
      <c r="B137" s="45"/>
      <c r="C137" s="46"/>
      <c r="D137" s="46"/>
      <c r="E137" s="45"/>
      <c r="F137" s="45"/>
      <c r="G137" s="45"/>
      <c r="H137" s="45"/>
      <c r="I137" s="45"/>
      <c r="J137" s="45"/>
      <c r="K137" s="45"/>
      <c r="L137" s="45"/>
      <c r="M137" s="45"/>
      <c r="N137" s="45"/>
      <c r="O137" s="45"/>
      <c r="P137" s="45"/>
      <c r="Q137" s="45"/>
      <c r="V137" s="38"/>
    </row>
    <row r="138" spans="2:22" s="37" customFormat="1" ht="11.45" hidden="1" customHeight="1" x14ac:dyDescent="0.2">
      <c r="B138" s="45"/>
      <c r="C138" s="46"/>
      <c r="D138" s="46"/>
      <c r="E138" s="45"/>
      <c r="F138" s="45"/>
      <c r="G138" s="45"/>
      <c r="H138" s="45"/>
      <c r="I138" s="45"/>
      <c r="J138" s="45"/>
      <c r="K138" s="45"/>
      <c r="L138" s="45"/>
      <c r="M138" s="45"/>
      <c r="N138" s="45"/>
      <c r="O138" s="45"/>
      <c r="P138" s="45"/>
      <c r="Q138" s="45"/>
      <c r="V138" s="38"/>
    </row>
    <row r="139" spans="2:22" s="37" customFormat="1" ht="11.45" hidden="1" customHeight="1" x14ac:dyDescent="0.2">
      <c r="B139" s="45"/>
      <c r="C139" s="46"/>
      <c r="D139" s="46"/>
      <c r="E139" s="45"/>
      <c r="F139" s="45"/>
      <c r="G139" s="45"/>
      <c r="H139" s="45"/>
      <c r="I139" s="45"/>
      <c r="J139" s="45"/>
      <c r="K139" s="45"/>
      <c r="L139" s="45"/>
      <c r="M139" s="45"/>
      <c r="N139" s="45"/>
      <c r="O139" s="45"/>
      <c r="P139" s="45"/>
      <c r="Q139" s="45"/>
      <c r="V139" s="38"/>
    </row>
    <row r="140" spans="2:22" s="37" customFormat="1" ht="11.45" hidden="1" customHeight="1" x14ac:dyDescent="0.2">
      <c r="B140" s="45"/>
      <c r="C140" s="46"/>
      <c r="D140" s="46"/>
      <c r="E140" s="45"/>
      <c r="F140" s="45"/>
      <c r="G140" s="45"/>
      <c r="H140" s="45"/>
      <c r="I140" s="45"/>
      <c r="J140" s="45"/>
      <c r="K140" s="45"/>
      <c r="L140" s="45"/>
      <c r="M140" s="45"/>
      <c r="N140" s="45"/>
      <c r="O140" s="45"/>
      <c r="P140" s="45"/>
      <c r="Q140" s="45"/>
      <c r="V140" s="38"/>
    </row>
    <row r="141" spans="2:22" s="37" customFormat="1" ht="11.45" hidden="1" customHeight="1" x14ac:dyDescent="0.2">
      <c r="B141" s="45"/>
      <c r="C141" s="46"/>
      <c r="D141" s="46"/>
      <c r="E141" s="45"/>
      <c r="F141" s="45"/>
      <c r="G141" s="45"/>
      <c r="H141" s="45"/>
      <c r="I141" s="45"/>
      <c r="J141" s="45"/>
      <c r="K141" s="45"/>
      <c r="L141" s="45"/>
      <c r="M141" s="45"/>
      <c r="N141" s="45"/>
      <c r="O141" s="45"/>
      <c r="P141" s="45"/>
      <c r="Q141" s="45"/>
      <c r="V141" s="38"/>
    </row>
    <row r="142" spans="2:22" s="37" customFormat="1" ht="11.45" hidden="1" customHeight="1" x14ac:dyDescent="0.2">
      <c r="B142" s="45"/>
      <c r="C142" s="46"/>
      <c r="D142" s="46"/>
      <c r="E142" s="45"/>
      <c r="F142" s="45"/>
      <c r="G142" s="45"/>
      <c r="H142" s="45"/>
      <c r="I142" s="45"/>
      <c r="J142" s="45"/>
      <c r="K142" s="45"/>
      <c r="L142" s="45"/>
      <c r="M142" s="45"/>
      <c r="N142" s="45"/>
      <c r="O142" s="45"/>
      <c r="P142" s="45"/>
      <c r="Q142" s="45"/>
      <c r="V142" s="38"/>
    </row>
    <row r="143" spans="2:22" s="37" customFormat="1" ht="11.45" hidden="1" customHeight="1" x14ac:dyDescent="0.2">
      <c r="B143" s="45"/>
      <c r="C143" s="46"/>
      <c r="D143" s="46"/>
      <c r="E143" s="45"/>
      <c r="F143" s="45"/>
      <c r="G143" s="45"/>
      <c r="H143" s="45"/>
      <c r="I143" s="45"/>
      <c r="J143" s="45"/>
      <c r="K143" s="45"/>
      <c r="L143" s="45"/>
      <c r="M143" s="45"/>
      <c r="N143" s="45"/>
      <c r="O143" s="45"/>
      <c r="P143" s="45"/>
      <c r="Q143" s="45"/>
      <c r="V143" s="38"/>
    </row>
    <row r="144" spans="2:22" s="37" customFormat="1" ht="11.45" hidden="1" customHeight="1" x14ac:dyDescent="0.2">
      <c r="B144" s="45"/>
      <c r="C144" s="46"/>
      <c r="D144" s="46"/>
      <c r="E144" s="45"/>
      <c r="F144" s="45"/>
      <c r="G144" s="45"/>
      <c r="H144" s="45"/>
      <c r="I144" s="45"/>
      <c r="J144" s="45"/>
      <c r="K144" s="45"/>
      <c r="L144" s="45"/>
      <c r="M144" s="45"/>
      <c r="N144" s="45"/>
      <c r="O144" s="45"/>
      <c r="P144" s="45"/>
      <c r="Q144" s="45"/>
      <c r="V144" s="38"/>
    </row>
    <row r="145" spans="2:22" s="37" customFormat="1" ht="11.45" hidden="1" customHeight="1" x14ac:dyDescent="0.2">
      <c r="B145" s="45"/>
      <c r="C145" s="46"/>
      <c r="D145" s="46"/>
      <c r="E145" s="45"/>
      <c r="F145" s="45"/>
      <c r="G145" s="45"/>
      <c r="H145" s="45"/>
      <c r="I145" s="45"/>
      <c r="J145" s="45"/>
      <c r="K145" s="45"/>
      <c r="L145" s="45"/>
      <c r="M145" s="45"/>
      <c r="N145" s="45"/>
      <c r="O145" s="45"/>
      <c r="P145" s="45"/>
      <c r="Q145" s="45"/>
      <c r="V145" s="38"/>
    </row>
    <row r="146" spans="2:22" s="37" customFormat="1" ht="11.45" hidden="1" customHeight="1" x14ac:dyDescent="0.2">
      <c r="B146" s="45"/>
      <c r="C146" s="46"/>
      <c r="D146" s="46"/>
      <c r="E146" s="45"/>
      <c r="F146" s="45"/>
      <c r="G146" s="45"/>
      <c r="H146" s="45"/>
      <c r="I146" s="45"/>
      <c r="J146" s="45"/>
      <c r="K146" s="45"/>
      <c r="L146" s="45"/>
      <c r="M146" s="45"/>
      <c r="N146" s="45"/>
      <c r="O146" s="45"/>
      <c r="P146" s="45"/>
      <c r="Q146" s="45"/>
      <c r="V146" s="38"/>
    </row>
    <row r="147" spans="2:22" s="37" customFormat="1" ht="11.45" hidden="1" customHeight="1" x14ac:dyDescent="0.2">
      <c r="B147" s="45"/>
      <c r="C147" s="46"/>
      <c r="D147" s="46"/>
      <c r="E147" s="45"/>
      <c r="F147" s="45"/>
      <c r="G147" s="45"/>
      <c r="H147" s="45"/>
      <c r="I147" s="45"/>
      <c r="J147" s="45"/>
      <c r="K147" s="45"/>
      <c r="L147" s="45"/>
      <c r="M147" s="45"/>
      <c r="N147" s="45"/>
      <c r="O147" s="45"/>
      <c r="P147" s="45"/>
      <c r="Q147" s="45"/>
      <c r="V147" s="38"/>
    </row>
    <row r="148" spans="2:22" s="37" customFormat="1" ht="11.45" hidden="1" customHeight="1" x14ac:dyDescent="0.2">
      <c r="B148" s="45"/>
      <c r="C148" s="46"/>
      <c r="D148" s="46"/>
      <c r="E148" s="45"/>
      <c r="F148" s="45"/>
      <c r="G148" s="45"/>
      <c r="H148" s="45"/>
      <c r="I148" s="45"/>
      <c r="J148" s="45"/>
      <c r="K148" s="45"/>
      <c r="L148" s="45"/>
      <c r="M148" s="45"/>
      <c r="N148" s="45"/>
      <c r="O148" s="45"/>
      <c r="P148" s="45"/>
      <c r="Q148" s="45"/>
      <c r="V148" s="38"/>
    </row>
    <row r="149" spans="2:22" s="37" customFormat="1" ht="11.45" hidden="1" customHeight="1" x14ac:dyDescent="0.2">
      <c r="B149" s="45"/>
      <c r="C149" s="46"/>
      <c r="D149" s="46"/>
      <c r="E149" s="45"/>
      <c r="F149" s="45"/>
      <c r="G149" s="45"/>
      <c r="H149" s="45"/>
      <c r="I149" s="45"/>
      <c r="J149" s="45"/>
      <c r="K149" s="45"/>
      <c r="L149" s="45"/>
      <c r="M149" s="45"/>
      <c r="N149" s="45"/>
      <c r="O149" s="45"/>
      <c r="P149" s="45"/>
      <c r="Q149" s="45"/>
      <c r="V149" s="38"/>
    </row>
    <row r="150" spans="2:22" s="37" customFormat="1" ht="11.45" hidden="1" customHeight="1" x14ac:dyDescent="0.2">
      <c r="B150" s="45"/>
      <c r="C150" s="46"/>
      <c r="D150" s="46"/>
      <c r="E150" s="45"/>
      <c r="F150" s="45"/>
      <c r="G150" s="45"/>
      <c r="H150" s="45"/>
      <c r="I150" s="45"/>
      <c r="J150" s="45"/>
      <c r="K150" s="45"/>
      <c r="L150" s="45"/>
      <c r="M150" s="45"/>
      <c r="N150" s="45"/>
      <c r="O150" s="45"/>
      <c r="P150" s="45"/>
      <c r="Q150" s="45"/>
      <c r="V150" s="38"/>
    </row>
    <row r="151" spans="2:22" s="37" customFormat="1" ht="11.45" hidden="1" customHeight="1" x14ac:dyDescent="0.2">
      <c r="B151" s="45"/>
      <c r="C151" s="46"/>
      <c r="D151" s="46"/>
      <c r="E151" s="45"/>
      <c r="F151" s="45"/>
      <c r="G151" s="45"/>
      <c r="H151" s="45"/>
      <c r="I151" s="45"/>
      <c r="J151" s="45"/>
      <c r="K151" s="45"/>
      <c r="L151" s="45"/>
      <c r="M151" s="45"/>
      <c r="N151" s="45"/>
      <c r="O151" s="45"/>
      <c r="P151" s="45"/>
      <c r="Q151" s="45"/>
      <c r="V151" s="38"/>
    </row>
    <row r="152" spans="2:22" s="37" customFormat="1" ht="11.45" hidden="1" customHeight="1" x14ac:dyDescent="0.2">
      <c r="B152" s="45"/>
      <c r="C152" s="46"/>
      <c r="D152" s="46"/>
      <c r="E152" s="45"/>
      <c r="F152" s="45"/>
      <c r="G152" s="45"/>
      <c r="H152" s="45"/>
      <c r="I152" s="45"/>
      <c r="J152" s="45"/>
      <c r="K152" s="45"/>
      <c r="L152" s="45"/>
      <c r="M152" s="45"/>
      <c r="N152" s="45"/>
      <c r="O152" s="45"/>
      <c r="P152" s="45"/>
      <c r="Q152" s="45"/>
      <c r="V152" s="38"/>
    </row>
    <row r="153" spans="2:22" s="37" customFormat="1" ht="11.45" hidden="1" customHeight="1" x14ac:dyDescent="0.2">
      <c r="B153" s="45"/>
      <c r="C153" s="46"/>
      <c r="D153" s="46"/>
      <c r="E153" s="45"/>
      <c r="F153" s="45"/>
      <c r="G153" s="45"/>
      <c r="H153" s="45"/>
      <c r="I153" s="45"/>
      <c r="J153" s="45"/>
      <c r="K153" s="45"/>
      <c r="L153" s="45"/>
      <c r="M153" s="45"/>
      <c r="N153" s="45"/>
      <c r="O153" s="45"/>
      <c r="P153" s="45"/>
      <c r="Q153" s="45"/>
      <c r="V153" s="38"/>
    </row>
    <row r="154" spans="2:22" s="37" customFormat="1" ht="11.45" hidden="1" customHeight="1" x14ac:dyDescent="0.2">
      <c r="B154" s="45"/>
      <c r="C154" s="46"/>
      <c r="D154" s="46"/>
      <c r="E154" s="45"/>
      <c r="F154" s="45"/>
      <c r="G154" s="45"/>
      <c r="H154" s="45"/>
      <c r="I154" s="45"/>
      <c r="J154" s="45"/>
      <c r="K154" s="45"/>
      <c r="L154" s="45"/>
      <c r="M154" s="45"/>
      <c r="N154" s="45"/>
      <c r="O154" s="45"/>
      <c r="P154" s="45"/>
      <c r="Q154" s="45"/>
      <c r="V154" s="38"/>
    </row>
    <row r="155" spans="2:22" s="37" customFormat="1" ht="11.45" hidden="1" customHeight="1" x14ac:dyDescent="0.2">
      <c r="B155" s="45"/>
      <c r="C155" s="46"/>
      <c r="D155" s="46"/>
      <c r="E155" s="45"/>
      <c r="F155" s="45"/>
      <c r="G155" s="45"/>
      <c r="H155" s="45"/>
      <c r="I155" s="45"/>
      <c r="J155" s="45"/>
      <c r="K155" s="45"/>
      <c r="L155" s="45"/>
      <c r="M155" s="45"/>
      <c r="N155" s="45"/>
      <c r="O155" s="45"/>
      <c r="P155" s="45"/>
      <c r="Q155" s="45"/>
      <c r="V155" s="38"/>
    </row>
    <row r="156" spans="2:22" s="37" customFormat="1" ht="11.45" hidden="1" customHeight="1" x14ac:dyDescent="0.2">
      <c r="B156" s="45"/>
      <c r="C156" s="46"/>
      <c r="D156" s="46"/>
      <c r="E156" s="45"/>
      <c r="F156" s="45"/>
      <c r="G156" s="45"/>
      <c r="H156" s="45"/>
      <c r="I156" s="45"/>
      <c r="J156" s="45"/>
      <c r="K156" s="45"/>
      <c r="L156" s="45"/>
      <c r="M156" s="45"/>
      <c r="N156" s="45"/>
      <c r="O156" s="45"/>
      <c r="P156" s="45"/>
      <c r="Q156" s="45"/>
      <c r="V156" s="38"/>
    </row>
    <row r="157" spans="2:22" s="37" customFormat="1" ht="11.45" hidden="1" customHeight="1" x14ac:dyDescent="0.2">
      <c r="B157" s="45"/>
      <c r="C157" s="46"/>
      <c r="D157" s="46"/>
      <c r="E157" s="45"/>
      <c r="F157" s="45"/>
      <c r="G157" s="45"/>
      <c r="H157" s="45"/>
      <c r="I157" s="45"/>
      <c r="J157" s="45"/>
      <c r="K157" s="45"/>
      <c r="L157" s="45"/>
      <c r="M157" s="45"/>
      <c r="N157" s="45"/>
      <c r="O157" s="45"/>
      <c r="P157" s="45"/>
      <c r="Q157" s="45"/>
      <c r="V157" s="38"/>
    </row>
    <row r="158" spans="2:22" s="37" customFormat="1" ht="11.45" hidden="1" customHeight="1" x14ac:dyDescent="0.2">
      <c r="B158" s="45"/>
      <c r="C158" s="46"/>
      <c r="D158" s="46"/>
      <c r="E158" s="45"/>
      <c r="F158" s="45"/>
      <c r="G158" s="45"/>
      <c r="H158" s="45"/>
      <c r="I158" s="45"/>
      <c r="J158" s="45"/>
      <c r="K158" s="45"/>
      <c r="L158" s="45"/>
      <c r="M158" s="45"/>
      <c r="N158" s="45"/>
      <c r="O158" s="45"/>
      <c r="P158" s="45"/>
      <c r="Q158" s="45"/>
      <c r="V158" s="38"/>
    </row>
    <row r="159" spans="2:22" s="37" customFormat="1" ht="11.45" hidden="1" customHeight="1" x14ac:dyDescent="0.2">
      <c r="B159" s="45"/>
      <c r="C159" s="46"/>
      <c r="D159" s="46"/>
      <c r="E159" s="45"/>
      <c r="F159" s="45"/>
      <c r="G159" s="45"/>
      <c r="H159" s="45"/>
      <c r="I159" s="45"/>
      <c r="J159" s="45"/>
      <c r="K159" s="45"/>
      <c r="L159" s="45"/>
      <c r="M159" s="45"/>
      <c r="N159" s="45"/>
      <c r="O159" s="45"/>
      <c r="P159" s="45"/>
      <c r="Q159" s="45"/>
      <c r="V159" s="38"/>
    </row>
    <row r="160" spans="2:22" s="37" customFormat="1" ht="11.45" hidden="1" customHeight="1" x14ac:dyDescent="0.2">
      <c r="B160" s="45"/>
      <c r="C160" s="46"/>
      <c r="D160" s="46"/>
      <c r="E160" s="45"/>
      <c r="F160" s="45"/>
      <c r="G160" s="45"/>
      <c r="H160" s="45"/>
      <c r="I160" s="45"/>
      <c r="J160" s="45"/>
      <c r="K160" s="45"/>
      <c r="L160" s="45"/>
      <c r="M160" s="45"/>
      <c r="N160" s="45"/>
      <c r="O160" s="45"/>
      <c r="P160" s="45"/>
      <c r="Q160" s="45"/>
      <c r="V160" s="38"/>
    </row>
    <row r="161" spans="2:22" s="37" customFormat="1" ht="11.45" hidden="1" customHeight="1" x14ac:dyDescent="0.2">
      <c r="B161" s="45"/>
      <c r="C161" s="46"/>
      <c r="D161" s="46"/>
      <c r="E161" s="45"/>
      <c r="F161" s="45"/>
      <c r="G161" s="45"/>
      <c r="H161" s="45"/>
      <c r="I161" s="45"/>
      <c r="J161" s="45"/>
      <c r="K161" s="45"/>
      <c r="L161" s="45"/>
      <c r="M161" s="45"/>
      <c r="N161" s="45"/>
      <c r="O161" s="45"/>
      <c r="P161" s="45"/>
      <c r="Q161" s="45"/>
      <c r="V161" s="38"/>
    </row>
    <row r="162" spans="2:22" s="37" customFormat="1" ht="11.45" hidden="1" customHeight="1" x14ac:dyDescent="0.2">
      <c r="B162" s="45"/>
      <c r="C162" s="46"/>
      <c r="D162" s="46"/>
      <c r="E162" s="45"/>
      <c r="F162" s="45"/>
      <c r="G162" s="45"/>
      <c r="H162" s="45"/>
      <c r="I162" s="45"/>
      <c r="J162" s="45"/>
      <c r="K162" s="45"/>
      <c r="L162" s="45"/>
      <c r="M162" s="45"/>
      <c r="N162" s="45"/>
      <c r="O162" s="45"/>
      <c r="P162" s="45"/>
      <c r="Q162" s="45"/>
      <c r="V162" s="38"/>
    </row>
    <row r="163" spans="2:22" s="37" customFormat="1" ht="11.45" hidden="1" customHeight="1" x14ac:dyDescent="0.2">
      <c r="B163" s="45"/>
      <c r="C163" s="46"/>
      <c r="D163" s="46"/>
      <c r="E163" s="45"/>
      <c r="F163" s="45"/>
      <c r="G163" s="45"/>
      <c r="H163" s="45"/>
      <c r="I163" s="45"/>
      <c r="J163" s="45"/>
      <c r="K163" s="45"/>
      <c r="L163" s="45"/>
      <c r="M163" s="45"/>
      <c r="N163" s="45"/>
      <c r="O163" s="45"/>
      <c r="P163" s="45"/>
      <c r="Q163" s="45"/>
      <c r="V163" s="38"/>
    </row>
    <row r="164" spans="2:22" s="37" customFormat="1" ht="11.45" hidden="1" customHeight="1" x14ac:dyDescent="0.2">
      <c r="B164" s="45"/>
      <c r="C164" s="46"/>
      <c r="D164" s="46"/>
      <c r="E164" s="45"/>
      <c r="F164" s="45"/>
      <c r="G164" s="45"/>
      <c r="H164" s="45"/>
      <c r="I164" s="45"/>
      <c r="J164" s="45"/>
      <c r="K164" s="45"/>
      <c r="L164" s="45"/>
      <c r="M164" s="45"/>
      <c r="N164" s="45"/>
      <c r="O164" s="45"/>
      <c r="P164" s="45"/>
      <c r="Q164" s="45"/>
      <c r="V164" s="38"/>
    </row>
    <row r="165" spans="2:22" s="37" customFormat="1" ht="11.45" hidden="1" customHeight="1" x14ac:dyDescent="0.2">
      <c r="B165" s="45"/>
      <c r="C165" s="46"/>
      <c r="D165" s="46"/>
      <c r="E165" s="45"/>
      <c r="F165" s="45"/>
      <c r="G165" s="45"/>
      <c r="H165" s="45"/>
      <c r="I165" s="45"/>
      <c r="J165" s="45"/>
      <c r="K165" s="45"/>
      <c r="L165" s="45"/>
      <c r="M165" s="45"/>
      <c r="N165" s="45"/>
      <c r="O165" s="45"/>
      <c r="P165" s="45"/>
      <c r="Q165" s="45"/>
      <c r="V165" s="38"/>
    </row>
    <row r="166" spans="2:22" s="37" customFormat="1" ht="11.45" hidden="1" customHeight="1" x14ac:dyDescent="0.2">
      <c r="B166" s="45"/>
      <c r="C166" s="46"/>
      <c r="D166" s="46"/>
      <c r="E166" s="45"/>
      <c r="F166" s="45"/>
      <c r="G166" s="45"/>
      <c r="H166" s="45"/>
      <c r="I166" s="45"/>
      <c r="J166" s="45"/>
      <c r="K166" s="45"/>
      <c r="L166" s="45"/>
      <c r="M166" s="45"/>
      <c r="N166" s="45"/>
      <c r="O166" s="45"/>
      <c r="P166" s="45"/>
      <c r="Q166" s="45"/>
      <c r="V166" s="38"/>
    </row>
    <row r="167" spans="2:22" s="37" customFormat="1" ht="11.45" hidden="1" customHeight="1" x14ac:dyDescent="0.2">
      <c r="B167" s="45"/>
      <c r="C167" s="46"/>
      <c r="D167" s="46"/>
      <c r="E167" s="45"/>
      <c r="F167" s="45"/>
      <c r="G167" s="45"/>
      <c r="H167" s="45"/>
      <c r="I167" s="45"/>
      <c r="J167" s="45"/>
      <c r="K167" s="45"/>
      <c r="L167" s="45"/>
      <c r="M167" s="45"/>
      <c r="N167" s="45"/>
      <c r="O167" s="45"/>
      <c r="P167" s="45"/>
      <c r="Q167" s="45"/>
      <c r="V167" s="38"/>
    </row>
    <row r="168" spans="2:22" s="37" customFormat="1" ht="11.45" hidden="1" customHeight="1" x14ac:dyDescent="0.2">
      <c r="B168" s="45"/>
      <c r="C168" s="46"/>
      <c r="D168" s="46"/>
      <c r="E168" s="45"/>
      <c r="F168" s="45"/>
      <c r="G168" s="45"/>
      <c r="H168" s="45"/>
      <c r="I168" s="45"/>
      <c r="J168" s="45"/>
      <c r="K168" s="45"/>
      <c r="L168" s="45"/>
      <c r="M168" s="45"/>
      <c r="N168" s="45"/>
      <c r="O168" s="45"/>
      <c r="P168" s="45"/>
      <c r="Q168" s="45"/>
      <c r="V168" s="38"/>
    </row>
    <row r="169" spans="2:22" s="37" customFormat="1" ht="11.45" hidden="1" customHeight="1" x14ac:dyDescent="0.2">
      <c r="B169" s="45"/>
      <c r="C169" s="46"/>
      <c r="D169" s="46"/>
      <c r="E169" s="45"/>
      <c r="F169" s="45"/>
      <c r="G169" s="45"/>
      <c r="H169" s="45"/>
      <c r="I169" s="45"/>
      <c r="J169" s="45"/>
      <c r="K169" s="45"/>
      <c r="L169" s="45"/>
      <c r="M169" s="45"/>
      <c r="N169" s="45"/>
      <c r="O169" s="45"/>
      <c r="P169" s="45"/>
      <c r="Q169" s="45"/>
      <c r="V169" s="38"/>
    </row>
    <row r="170" spans="2:22" s="37" customFormat="1" ht="11.45" hidden="1" customHeight="1" x14ac:dyDescent="0.2">
      <c r="B170" s="45"/>
      <c r="C170" s="46"/>
      <c r="D170" s="46"/>
      <c r="E170" s="45"/>
      <c r="F170" s="45"/>
      <c r="G170" s="45"/>
      <c r="H170" s="45"/>
      <c r="I170" s="45"/>
      <c r="J170" s="45"/>
      <c r="K170" s="45"/>
      <c r="L170" s="45"/>
      <c r="M170" s="45"/>
      <c r="N170" s="45"/>
      <c r="O170" s="45"/>
      <c r="P170" s="45"/>
      <c r="Q170" s="45"/>
      <c r="V170" s="38"/>
    </row>
    <row r="171" spans="2:22" s="37" customFormat="1" ht="11.45" hidden="1" customHeight="1" x14ac:dyDescent="0.2">
      <c r="B171" s="45"/>
      <c r="C171" s="46"/>
      <c r="D171" s="46"/>
      <c r="E171" s="45"/>
      <c r="F171" s="45"/>
      <c r="G171" s="45"/>
      <c r="H171" s="45"/>
      <c r="I171" s="45"/>
      <c r="J171" s="45"/>
      <c r="K171" s="45"/>
      <c r="L171" s="45"/>
      <c r="M171" s="45"/>
      <c r="N171" s="45"/>
      <c r="O171" s="45"/>
      <c r="P171" s="45"/>
      <c r="Q171" s="45"/>
      <c r="V171" s="38"/>
    </row>
    <row r="172" spans="2:22" s="37" customFormat="1" ht="11.45" hidden="1" customHeight="1" x14ac:dyDescent="0.2">
      <c r="B172" s="45"/>
      <c r="C172" s="46"/>
      <c r="D172" s="46"/>
      <c r="E172" s="45"/>
      <c r="F172" s="45"/>
      <c r="G172" s="45"/>
      <c r="H172" s="45"/>
      <c r="I172" s="45"/>
      <c r="J172" s="45"/>
      <c r="K172" s="45"/>
      <c r="L172" s="45"/>
      <c r="M172" s="45"/>
      <c r="N172" s="45"/>
      <c r="O172" s="45"/>
      <c r="P172" s="45"/>
      <c r="Q172" s="45"/>
      <c r="V172" s="38"/>
    </row>
    <row r="173" spans="2:22" s="37" customFormat="1" ht="11.45" hidden="1" customHeight="1" x14ac:dyDescent="0.2">
      <c r="B173" s="45"/>
      <c r="C173" s="46"/>
      <c r="D173" s="46"/>
      <c r="E173" s="45"/>
      <c r="F173" s="45"/>
      <c r="G173" s="45"/>
      <c r="H173" s="45"/>
      <c r="I173" s="45"/>
      <c r="J173" s="45"/>
      <c r="K173" s="45"/>
      <c r="L173" s="45"/>
      <c r="M173" s="45"/>
      <c r="N173" s="45"/>
      <c r="O173" s="45"/>
      <c r="P173" s="45"/>
      <c r="Q173" s="45"/>
      <c r="V173" s="38"/>
    </row>
    <row r="174" spans="2:22" s="37" customFormat="1" ht="11.45" hidden="1" customHeight="1" x14ac:dyDescent="0.2">
      <c r="B174" s="45"/>
      <c r="C174" s="46"/>
      <c r="D174" s="46"/>
      <c r="E174" s="45"/>
      <c r="F174" s="45"/>
      <c r="G174" s="45"/>
      <c r="H174" s="45"/>
      <c r="I174" s="45"/>
      <c r="J174" s="45"/>
      <c r="K174" s="45"/>
      <c r="L174" s="45"/>
      <c r="M174" s="45"/>
      <c r="N174" s="45"/>
      <c r="O174" s="45"/>
      <c r="P174" s="45"/>
      <c r="Q174" s="45"/>
      <c r="V174" s="38"/>
    </row>
    <row r="175" spans="2:22" s="37" customFormat="1" ht="11.45" hidden="1" customHeight="1" x14ac:dyDescent="0.2">
      <c r="B175" s="45"/>
      <c r="C175" s="46"/>
      <c r="D175" s="46"/>
      <c r="E175" s="45"/>
      <c r="F175" s="45"/>
      <c r="G175" s="45"/>
      <c r="H175" s="45"/>
      <c r="I175" s="45"/>
      <c r="J175" s="45"/>
      <c r="K175" s="45"/>
      <c r="L175" s="45"/>
      <c r="M175" s="45"/>
      <c r="N175" s="45"/>
      <c r="O175" s="45"/>
      <c r="P175" s="45"/>
      <c r="Q175" s="45"/>
      <c r="V175" s="38"/>
    </row>
    <row r="176" spans="2:22" s="37" customFormat="1" ht="11.45" hidden="1" customHeight="1" x14ac:dyDescent="0.2">
      <c r="B176" s="45"/>
      <c r="C176" s="46"/>
      <c r="D176" s="46"/>
      <c r="E176" s="45"/>
      <c r="F176" s="45"/>
      <c r="G176" s="45"/>
      <c r="H176" s="45"/>
      <c r="I176" s="45"/>
      <c r="J176" s="45"/>
      <c r="K176" s="45"/>
      <c r="L176" s="45"/>
      <c r="M176" s="45"/>
      <c r="N176" s="45"/>
      <c r="O176" s="45"/>
      <c r="P176" s="45"/>
      <c r="Q176" s="45"/>
      <c r="V176" s="38"/>
    </row>
    <row r="177" spans="2:22" s="37" customFormat="1" ht="11.45" hidden="1" customHeight="1" x14ac:dyDescent="0.2">
      <c r="B177" s="45"/>
      <c r="C177" s="46"/>
      <c r="D177" s="46"/>
      <c r="E177" s="45"/>
      <c r="F177" s="45"/>
      <c r="G177" s="45"/>
      <c r="H177" s="45"/>
      <c r="I177" s="45"/>
      <c r="J177" s="45"/>
      <c r="K177" s="45"/>
      <c r="L177" s="45"/>
      <c r="M177" s="45"/>
      <c r="N177" s="45"/>
      <c r="O177" s="45"/>
      <c r="P177" s="45"/>
      <c r="Q177" s="45"/>
      <c r="V177" s="38"/>
    </row>
    <row r="178" spans="2:22" s="37" customFormat="1" ht="11.45" hidden="1" customHeight="1" x14ac:dyDescent="0.2">
      <c r="B178" s="45"/>
      <c r="C178" s="46"/>
      <c r="D178" s="46"/>
      <c r="E178" s="45"/>
      <c r="F178" s="45"/>
      <c r="G178" s="45"/>
      <c r="H178" s="45"/>
      <c r="I178" s="45"/>
      <c r="J178" s="45"/>
      <c r="K178" s="45"/>
      <c r="L178" s="45"/>
      <c r="M178" s="45"/>
      <c r="N178" s="45"/>
      <c r="O178" s="45"/>
      <c r="P178" s="45"/>
      <c r="Q178" s="45"/>
      <c r="V178" s="38"/>
    </row>
    <row r="179" spans="2:22" s="37" customFormat="1" ht="11.45" hidden="1" customHeight="1" x14ac:dyDescent="0.2">
      <c r="B179" s="45"/>
      <c r="C179" s="46"/>
      <c r="D179" s="46"/>
      <c r="E179" s="45"/>
      <c r="F179" s="45"/>
      <c r="G179" s="45"/>
      <c r="H179" s="45"/>
      <c r="I179" s="45"/>
      <c r="J179" s="45"/>
      <c r="K179" s="45"/>
      <c r="L179" s="45"/>
      <c r="M179" s="45"/>
      <c r="N179" s="45"/>
      <c r="O179" s="45"/>
      <c r="P179" s="45"/>
      <c r="Q179" s="45"/>
      <c r="V179" s="38"/>
    </row>
    <row r="180" spans="2:22" s="37" customFormat="1" ht="11.45" hidden="1" customHeight="1" x14ac:dyDescent="0.2">
      <c r="B180" s="45"/>
      <c r="C180" s="46"/>
      <c r="D180" s="46"/>
      <c r="E180" s="45"/>
      <c r="F180" s="45"/>
      <c r="G180" s="45"/>
      <c r="H180" s="45"/>
      <c r="I180" s="45"/>
      <c r="J180" s="45"/>
      <c r="K180" s="45"/>
      <c r="L180" s="45"/>
      <c r="M180" s="45"/>
      <c r="N180" s="45"/>
      <c r="O180" s="45"/>
      <c r="P180" s="45"/>
      <c r="Q180" s="45"/>
      <c r="V180" s="38"/>
    </row>
    <row r="181" spans="2:22" s="37" customFormat="1" ht="11.45" hidden="1" customHeight="1" x14ac:dyDescent="0.2">
      <c r="B181" s="45"/>
      <c r="C181" s="46"/>
      <c r="D181" s="46"/>
      <c r="E181" s="45"/>
      <c r="F181" s="45"/>
      <c r="G181" s="45"/>
      <c r="H181" s="45"/>
      <c r="I181" s="45"/>
      <c r="J181" s="45"/>
      <c r="K181" s="45"/>
      <c r="L181" s="45"/>
      <c r="M181" s="45"/>
      <c r="N181" s="45"/>
      <c r="O181" s="45"/>
      <c r="P181" s="45"/>
      <c r="Q181" s="45"/>
      <c r="V181" s="38"/>
    </row>
    <row r="182" spans="2:22" s="37" customFormat="1" ht="11.45" hidden="1" customHeight="1" x14ac:dyDescent="0.2">
      <c r="B182" s="45"/>
      <c r="C182" s="46"/>
      <c r="D182" s="46"/>
      <c r="E182" s="45"/>
      <c r="F182" s="45"/>
      <c r="G182" s="45"/>
      <c r="H182" s="45"/>
      <c r="I182" s="45"/>
      <c r="J182" s="45"/>
      <c r="K182" s="45"/>
      <c r="L182" s="45"/>
      <c r="M182" s="45"/>
      <c r="N182" s="45"/>
      <c r="O182" s="45"/>
      <c r="P182" s="45"/>
      <c r="Q182" s="45"/>
      <c r="V182" s="38"/>
    </row>
    <row r="183" spans="2:22" s="37" customFormat="1" ht="11.45" hidden="1" customHeight="1" x14ac:dyDescent="0.2">
      <c r="B183" s="45"/>
      <c r="C183" s="46"/>
      <c r="D183" s="46"/>
      <c r="E183" s="45"/>
      <c r="F183" s="45"/>
      <c r="G183" s="45"/>
      <c r="H183" s="45"/>
      <c r="I183" s="45"/>
      <c r="J183" s="45"/>
      <c r="K183" s="45"/>
      <c r="L183" s="45"/>
      <c r="M183" s="45"/>
      <c r="N183" s="45"/>
      <c r="O183" s="45"/>
      <c r="P183" s="45"/>
      <c r="Q183" s="45"/>
      <c r="V183" s="38"/>
    </row>
    <row r="184" spans="2:22" s="37" customFormat="1" ht="11.45" hidden="1" customHeight="1" x14ac:dyDescent="0.2">
      <c r="B184" s="45"/>
      <c r="C184" s="46"/>
      <c r="D184" s="46"/>
      <c r="E184" s="45"/>
      <c r="F184" s="45"/>
      <c r="G184" s="45"/>
      <c r="H184" s="45"/>
      <c r="I184" s="45"/>
      <c r="J184" s="45"/>
      <c r="K184" s="45"/>
      <c r="L184" s="45"/>
      <c r="M184" s="45"/>
      <c r="N184" s="45"/>
      <c r="O184" s="45"/>
      <c r="P184" s="45"/>
      <c r="Q184" s="45"/>
      <c r="V184" s="38"/>
    </row>
    <row r="185" spans="2:22" s="37" customFormat="1" ht="11.45" hidden="1" customHeight="1" x14ac:dyDescent="0.2">
      <c r="B185" s="45"/>
      <c r="C185" s="46"/>
      <c r="D185" s="46"/>
      <c r="E185" s="45"/>
      <c r="F185" s="45"/>
      <c r="G185" s="45"/>
      <c r="H185" s="45"/>
      <c r="I185" s="45"/>
      <c r="J185" s="45"/>
      <c r="K185" s="45"/>
      <c r="L185" s="45"/>
      <c r="M185" s="45"/>
      <c r="N185" s="45"/>
      <c r="O185" s="45"/>
      <c r="P185" s="45"/>
      <c r="Q185" s="45"/>
      <c r="V185" s="38"/>
    </row>
    <row r="186" spans="2:22" s="37" customFormat="1" ht="11.45" hidden="1" customHeight="1" x14ac:dyDescent="0.2">
      <c r="B186" s="45"/>
      <c r="C186" s="46"/>
      <c r="D186" s="46"/>
      <c r="E186" s="45"/>
      <c r="F186" s="45"/>
      <c r="G186" s="45"/>
      <c r="H186" s="45"/>
      <c r="I186" s="45"/>
      <c r="J186" s="45"/>
      <c r="K186" s="45"/>
      <c r="L186" s="45"/>
      <c r="M186" s="45"/>
      <c r="N186" s="45"/>
      <c r="O186" s="45"/>
      <c r="P186" s="45"/>
      <c r="Q186" s="45"/>
      <c r="V186" s="38"/>
    </row>
    <row r="187" spans="2:22" s="37" customFormat="1" ht="11.45" hidden="1" customHeight="1" x14ac:dyDescent="0.2">
      <c r="B187" s="45"/>
      <c r="C187" s="46"/>
      <c r="D187" s="46"/>
      <c r="E187" s="45"/>
      <c r="F187" s="45"/>
      <c r="G187" s="45"/>
      <c r="H187" s="45"/>
      <c r="I187" s="45"/>
      <c r="J187" s="45"/>
      <c r="K187" s="45"/>
      <c r="L187" s="45"/>
      <c r="M187" s="45"/>
      <c r="N187" s="45"/>
      <c r="O187" s="45"/>
      <c r="P187" s="45"/>
      <c r="Q187" s="45"/>
      <c r="V187" s="38"/>
    </row>
    <row r="188" spans="2:22" s="37" customFormat="1" ht="11.45" hidden="1" customHeight="1" x14ac:dyDescent="0.2">
      <c r="B188" s="45"/>
      <c r="C188" s="46"/>
      <c r="D188" s="46"/>
      <c r="E188" s="45"/>
      <c r="F188" s="45"/>
      <c r="G188" s="45"/>
      <c r="H188" s="45"/>
      <c r="I188" s="45"/>
      <c r="J188" s="45"/>
      <c r="K188" s="45"/>
      <c r="L188" s="45"/>
      <c r="M188" s="45"/>
      <c r="N188" s="45"/>
      <c r="O188" s="45"/>
      <c r="P188" s="45"/>
      <c r="Q188" s="45"/>
      <c r="V188" s="38"/>
    </row>
    <row r="189" spans="2:22" s="37" customFormat="1" ht="11.45" hidden="1" customHeight="1" x14ac:dyDescent="0.2">
      <c r="B189" s="45"/>
      <c r="C189" s="46"/>
      <c r="D189" s="46"/>
      <c r="E189" s="45"/>
      <c r="F189" s="45"/>
      <c r="G189" s="45"/>
      <c r="H189" s="45"/>
      <c r="I189" s="45"/>
      <c r="J189" s="45"/>
      <c r="K189" s="45"/>
      <c r="L189" s="45"/>
      <c r="M189" s="45"/>
      <c r="N189" s="45"/>
      <c r="O189" s="45"/>
      <c r="P189" s="45"/>
      <c r="Q189" s="45"/>
      <c r="V189" s="38"/>
    </row>
    <row r="190" spans="2:22" s="37" customFormat="1" ht="11.45" hidden="1" customHeight="1" x14ac:dyDescent="0.2">
      <c r="B190" s="45"/>
      <c r="C190" s="46"/>
      <c r="D190" s="46"/>
      <c r="E190" s="45"/>
      <c r="F190" s="45"/>
      <c r="G190" s="45"/>
      <c r="H190" s="45"/>
      <c r="I190" s="45"/>
      <c r="J190" s="45"/>
      <c r="K190" s="45"/>
      <c r="L190" s="45"/>
      <c r="M190" s="45"/>
      <c r="N190" s="45"/>
      <c r="O190" s="45"/>
      <c r="P190" s="45"/>
      <c r="Q190" s="45"/>
      <c r="V190" s="38"/>
    </row>
    <row r="191" spans="2:22" s="37" customFormat="1" ht="11.45" hidden="1" customHeight="1" x14ac:dyDescent="0.2">
      <c r="B191" s="45"/>
      <c r="C191" s="46"/>
      <c r="D191" s="46"/>
      <c r="E191" s="45"/>
      <c r="F191" s="45"/>
      <c r="G191" s="45"/>
      <c r="H191" s="45"/>
      <c r="I191" s="45"/>
      <c r="J191" s="45"/>
      <c r="K191" s="45"/>
      <c r="L191" s="45"/>
      <c r="M191" s="45"/>
      <c r="N191" s="45"/>
      <c r="O191" s="45"/>
      <c r="P191" s="45"/>
      <c r="Q191" s="45"/>
      <c r="V191" s="38"/>
    </row>
    <row r="192" spans="2:22" s="37" customFormat="1" ht="11.45" hidden="1" customHeight="1" x14ac:dyDescent="0.2">
      <c r="B192" s="45"/>
      <c r="C192" s="46"/>
      <c r="D192" s="46"/>
      <c r="E192" s="45"/>
      <c r="F192" s="45"/>
      <c r="G192" s="45"/>
      <c r="H192" s="45"/>
      <c r="I192" s="45"/>
      <c r="J192" s="45"/>
      <c r="K192" s="45"/>
      <c r="L192" s="45"/>
      <c r="M192" s="45"/>
      <c r="N192" s="45"/>
      <c r="O192" s="45"/>
      <c r="P192" s="45"/>
      <c r="Q192" s="45"/>
      <c r="V192" s="38"/>
    </row>
    <row r="193" spans="2:22" s="37" customFormat="1" ht="11.45" hidden="1" customHeight="1" x14ac:dyDescent="0.2">
      <c r="B193" s="45"/>
      <c r="C193" s="46"/>
      <c r="D193" s="46"/>
      <c r="E193" s="45"/>
      <c r="F193" s="45"/>
      <c r="G193" s="45"/>
      <c r="H193" s="45"/>
      <c r="I193" s="45"/>
      <c r="J193" s="45"/>
      <c r="K193" s="45"/>
      <c r="L193" s="45"/>
      <c r="M193" s="45"/>
      <c r="N193" s="45"/>
      <c r="O193" s="45"/>
      <c r="P193" s="45"/>
      <c r="Q193" s="45"/>
      <c r="V193" s="38"/>
    </row>
    <row r="194" spans="2:22" s="37" customFormat="1" ht="11.45" hidden="1" customHeight="1" x14ac:dyDescent="0.2">
      <c r="B194" s="45"/>
      <c r="C194" s="46"/>
      <c r="D194" s="46"/>
      <c r="E194" s="45"/>
      <c r="F194" s="45"/>
      <c r="G194" s="45"/>
      <c r="H194" s="45"/>
      <c r="I194" s="45"/>
      <c r="J194" s="45"/>
      <c r="K194" s="45"/>
      <c r="L194" s="45"/>
      <c r="M194" s="45"/>
      <c r="N194" s="45"/>
      <c r="O194" s="45"/>
      <c r="P194" s="45"/>
      <c r="Q194" s="45"/>
      <c r="V194" s="38"/>
    </row>
    <row r="195" spans="2:22" s="37" customFormat="1" ht="11.45" hidden="1" customHeight="1" x14ac:dyDescent="0.2">
      <c r="B195" s="45"/>
      <c r="C195" s="46"/>
      <c r="D195" s="46"/>
      <c r="E195" s="45"/>
      <c r="F195" s="45"/>
      <c r="G195" s="45"/>
      <c r="H195" s="45"/>
      <c r="I195" s="45"/>
      <c r="J195" s="45"/>
      <c r="K195" s="45"/>
      <c r="L195" s="45"/>
      <c r="M195" s="45"/>
      <c r="N195" s="45"/>
      <c r="O195" s="45"/>
      <c r="P195" s="45"/>
      <c r="Q195" s="45"/>
      <c r="V195" s="38"/>
    </row>
    <row r="196" spans="2:22" s="37" customFormat="1" ht="11.45" hidden="1" customHeight="1" x14ac:dyDescent="0.2">
      <c r="B196" s="45"/>
      <c r="C196" s="46"/>
      <c r="D196" s="46"/>
      <c r="E196" s="45"/>
      <c r="F196" s="45"/>
      <c r="G196" s="45"/>
      <c r="H196" s="45"/>
      <c r="I196" s="45"/>
      <c r="J196" s="45"/>
      <c r="K196" s="45"/>
      <c r="L196" s="45"/>
      <c r="M196" s="45"/>
      <c r="N196" s="45"/>
      <c r="O196" s="45"/>
      <c r="P196" s="45"/>
      <c r="Q196" s="45"/>
      <c r="V196" s="38"/>
    </row>
    <row r="197" spans="2:22" s="37" customFormat="1" ht="11.45" hidden="1" customHeight="1" x14ac:dyDescent="0.2">
      <c r="B197" s="45"/>
      <c r="C197" s="46"/>
      <c r="D197" s="46"/>
      <c r="E197" s="45"/>
      <c r="F197" s="45"/>
      <c r="G197" s="45"/>
      <c r="H197" s="45"/>
      <c r="I197" s="45"/>
      <c r="J197" s="45"/>
      <c r="K197" s="45"/>
      <c r="L197" s="45"/>
      <c r="M197" s="45"/>
      <c r="N197" s="45"/>
      <c r="O197" s="45"/>
      <c r="P197" s="45"/>
      <c r="Q197" s="45"/>
      <c r="V197" s="38"/>
    </row>
    <row r="198" spans="2:22" s="37" customFormat="1" ht="11.45" hidden="1" customHeight="1" x14ac:dyDescent="0.2">
      <c r="B198" s="45"/>
      <c r="C198" s="46"/>
      <c r="D198" s="46"/>
      <c r="E198" s="45"/>
      <c r="F198" s="45"/>
      <c r="G198" s="45"/>
      <c r="H198" s="45"/>
      <c r="I198" s="45"/>
      <c r="J198" s="45"/>
      <c r="K198" s="45"/>
      <c r="L198" s="45"/>
      <c r="M198" s="45"/>
      <c r="N198" s="45"/>
      <c r="O198" s="45"/>
      <c r="P198" s="45"/>
      <c r="Q198" s="45"/>
      <c r="V198" s="38"/>
    </row>
    <row r="199" spans="2:22" s="37" customFormat="1" ht="11.45" hidden="1" customHeight="1" x14ac:dyDescent="0.2">
      <c r="B199" s="45"/>
      <c r="C199" s="46"/>
      <c r="D199" s="46"/>
      <c r="E199" s="45"/>
      <c r="F199" s="45"/>
      <c r="G199" s="45"/>
      <c r="H199" s="45"/>
      <c r="I199" s="45"/>
      <c r="J199" s="45"/>
      <c r="K199" s="45"/>
      <c r="L199" s="45"/>
      <c r="M199" s="45"/>
      <c r="N199" s="45"/>
      <c r="O199" s="45"/>
      <c r="P199" s="45"/>
      <c r="Q199" s="45"/>
      <c r="V199" s="38"/>
    </row>
    <row r="200" spans="2:22" s="37" customFormat="1" ht="11.45" hidden="1" customHeight="1" x14ac:dyDescent="0.2">
      <c r="B200" s="45"/>
      <c r="C200" s="46"/>
      <c r="D200" s="46"/>
      <c r="E200" s="45"/>
      <c r="F200" s="45"/>
      <c r="G200" s="45"/>
      <c r="H200" s="45"/>
      <c r="I200" s="45"/>
      <c r="J200" s="45"/>
      <c r="K200" s="45"/>
      <c r="L200" s="45"/>
      <c r="M200" s="45"/>
      <c r="N200" s="45"/>
      <c r="O200" s="45"/>
      <c r="P200" s="45"/>
      <c r="Q200" s="45"/>
      <c r="V200" s="38"/>
    </row>
    <row r="201" spans="2:22" s="37" customFormat="1" ht="11.45" hidden="1" customHeight="1" x14ac:dyDescent="0.2">
      <c r="B201" s="45"/>
      <c r="C201" s="46"/>
      <c r="D201" s="46"/>
      <c r="E201" s="45"/>
      <c r="F201" s="45"/>
      <c r="G201" s="45"/>
      <c r="H201" s="45"/>
      <c r="I201" s="45"/>
      <c r="J201" s="45"/>
      <c r="K201" s="45"/>
      <c r="L201" s="45"/>
      <c r="M201" s="45"/>
      <c r="N201" s="45"/>
      <c r="O201" s="45"/>
      <c r="P201" s="45"/>
      <c r="Q201" s="45"/>
      <c r="V201" s="38"/>
    </row>
    <row r="202" spans="2:22" s="37" customFormat="1" ht="11.45" hidden="1" customHeight="1" x14ac:dyDescent="0.2">
      <c r="B202" s="45"/>
      <c r="C202" s="46"/>
      <c r="D202" s="46"/>
      <c r="E202" s="45"/>
      <c r="F202" s="45"/>
      <c r="G202" s="45"/>
      <c r="H202" s="45"/>
      <c r="I202" s="45"/>
      <c r="J202" s="45"/>
      <c r="K202" s="45"/>
      <c r="L202" s="45"/>
      <c r="M202" s="45"/>
      <c r="N202" s="45"/>
      <c r="O202" s="45"/>
      <c r="P202" s="45"/>
      <c r="Q202" s="45"/>
      <c r="V202" s="38"/>
    </row>
    <row r="203" spans="2:22" s="37" customFormat="1" ht="11.45" hidden="1" customHeight="1" x14ac:dyDescent="0.2">
      <c r="B203" s="45"/>
      <c r="C203" s="46"/>
      <c r="D203" s="46"/>
      <c r="E203" s="45"/>
      <c r="F203" s="45"/>
      <c r="G203" s="45"/>
      <c r="H203" s="45"/>
      <c r="I203" s="45"/>
      <c r="J203" s="45"/>
      <c r="K203" s="45"/>
      <c r="L203" s="45"/>
      <c r="M203" s="45"/>
      <c r="N203" s="45"/>
      <c r="O203" s="45"/>
      <c r="P203" s="45"/>
      <c r="Q203" s="45"/>
      <c r="V203" s="38"/>
    </row>
    <row r="204" spans="2:22" s="37" customFormat="1" ht="11.45" hidden="1" customHeight="1" x14ac:dyDescent="0.2">
      <c r="B204" s="45"/>
      <c r="C204" s="46"/>
      <c r="D204" s="46"/>
      <c r="E204" s="45"/>
      <c r="F204" s="45"/>
      <c r="G204" s="45"/>
      <c r="H204" s="45"/>
      <c r="I204" s="45"/>
      <c r="J204" s="45"/>
      <c r="K204" s="45"/>
      <c r="L204" s="45"/>
      <c r="M204" s="45"/>
      <c r="N204" s="45"/>
      <c r="O204" s="45"/>
      <c r="P204" s="45"/>
      <c r="Q204" s="45"/>
      <c r="V204" s="38"/>
    </row>
    <row r="205" spans="2:22" s="37" customFormat="1" ht="11.45" hidden="1" customHeight="1" x14ac:dyDescent="0.2">
      <c r="B205" s="45"/>
      <c r="C205" s="46"/>
      <c r="D205" s="46"/>
      <c r="E205" s="45"/>
      <c r="F205" s="45"/>
      <c r="G205" s="45"/>
      <c r="H205" s="45"/>
      <c r="I205" s="45"/>
      <c r="J205" s="45"/>
      <c r="K205" s="45"/>
      <c r="L205" s="45"/>
      <c r="M205" s="45"/>
      <c r="N205" s="45"/>
      <c r="O205" s="45"/>
      <c r="P205" s="45"/>
      <c r="Q205" s="45"/>
      <c r="V205" s="38"/>
    </row>
    <row r="206" spans="2:22" s="37" customFormat="1" ht="11.45" hidden="1" customHeight="1" x14ac:dyDescent="0.2">
      <c r="B206" s="45"/>
      <c r="C206" s="46"/>
      <c r="D206" s="46"/>
      <c r="E206" s="45"/>
      <c r="F206" s="45"/>
      <c r="G206" s="45"/>
      <c r="H206" s="45"/>
      <c r="I206" s="45"/>
      <c r="J206" s="45"/>
      <c r="K206" s="45"/>
      <c r="L206" s="45"/>
      <c r="M206" s="45"/>
      <c r="N206" s="45"/>
      <c r="O206" s="45"/>
      <c r="P206" s="45"/>
      <c r="Q206" s="45"/>
      <c r="V206" s="38"/>
    </row>
    <row r="207" spans="2:22" s="37" customFormat="1" ht="11.45" hidden="1" customHeight="1" x14ac:dyDescent="0.2">
      <c r="B207" s="45"/>
      <c r="C207" s="46"/>
      <c r="D207" s="46"/>
      <c r="E207" s="45"/>
      <c r="F207" s="45"/>
      <c r="G207" s="45"/>
      <c r="H207" s="45"/>
      <c r="I207" s="45"/>
      <c r="J207" s="45"/>
      <c r="K207" s="45"/>
      <c r="L207" s="45"/>
      <c r="M207" s="45"/>
      <c r="N207" s="45"/>
      <c r="O207" s="45"/>
      <c r="P207" s="45"/>
      <c r="Q207" s="45"/>
      <c r="V207" s="38"/>
    </row>
    <row r="208" spans="2:22" s="37" customFormat="1" ht="11.45" hidden="1" customHeight="1" x14ac:dyDescent="0.2">
      <c r="B208" s="45"/>
      <c r="C208" s="46"/>
      <c r="D208" s="46"/>
      <c r="E208" s="45"/>
      <c r="F208" s="45"/>
      <c r="G208" s="45"/>
      <c r="H208" s="45"/>
      <c r="I208" s="45"/>
      <c r="J208" s="45"/>
      <c r="K208" s="45"/>
      <c r="L208" s="45"/>
      <c r="M208" s="45"/>
      <c r="N208" s="45"/>
      <c r="O208" s="45"/>
      <c r="P208" s="45"/>
      <c r="Q208" s="45"/>
      <c r="V208" s="38"/>
    </row>
    <row r="209" spans="2:22" s="37" customFormat="1" ht="11.45" hidden="1" customHeight="1" x14ac:dyDescent="0.2">
      <c r="B209" s="45"/>
      <c r="C209" s="46"/>
      <c r="D209" s="46"/>
      <c r="E209" s="45"/>
      <c r="F209" s="45"/>
      <c r="G209" s="45"/>
      <c r="H209" s="45"/>
      <c r="I209" s="45"/>
      <c r="J209" s="45"/>
      <c r="K209" s="45"/>
      <c r="L209" s="45"/>
      <c r="M209" s="45"/>
      <c r="N209" s="45"/>
      <c r="O209" s="45"/>
      <c r="P209" s="45"/>
      <c r="Q209" s="45"/>
      <c r="V209" s="38"/>
    </row>
    <row r="210" spans="2:22" s="37" customFormat="1" ht="11.45" hidden="1" customHeight="1" x14ac:dyDescent="0.2">
      <c r="B210" s="45"/>
      <c r="C210" s="46"/>
      <c r="D210" s="46"/>
      <c r="E210" s="45"/>
      <c r="F210" s="45"/>
      <c r="G210" s="45"/>
      <c r="H210" s="45"/>
      <c r="I210" s="45"/>
      <c r="J210" s="45"/>
      <c r="K210" s="45"/>
      <c r="L210" s="45"/>
      <c r="M210" s="45"/>
      <c r="N210" s="45"/>
      <c r="O210" s="45"/>
      <c r="P210" s="45"/>
      <c r="Q210" s="45"/>
      <c r="V210" s="38"/>
    </row>
    <row r="211" spans="2:22" s="37" customFormat="1" ht="11.45" hidden="1" customHeight="1" x14ac:dyDescent="0.2">
      <c r="B211" s="45"/>
      <c r="C211" s="46"/>
      <c r="D211" s="46"/>
      <c r="E211" s="45"/>
      <c r="F211" s="45"/>
      <c r="G211" s="45"/>
      <c r="H211" s="45"/>
      <c r="I211" s="45"/>
      <c r="J211" s="45"/>
      <c r="K211" s="45"/>
      <c r="L211" s="45"/>
      <c r="M211" s="45"/>
      <c r="N211" s="45"/>
      <c r="O211" s="45"/>
      <c r="P211" s="45"/>
      <c r="Q211" s="45"/>
      <c r="V211" s="38"/>
    </row>
    <row r="212" spans="2:22" s="37" customFormat="1" ht="11.45" hidden="1" customHeight="1" x14ac:dyDescent="0.2">
      <c r="B212" s="45"/>
      <c r="C212" s="46"/>
      <c r="D212" s="46"/>
      <c r="E212" s="45"/>
      <c r="F212" s="45"/>
      <c r="G212" s="45"/>
      <c r="H212" s="45"/>
      <c r="I212" s="45"/>
      <c r="J212" s="45"/>
      <c r="K212" s="45"/>
      <c r="L212" s="45"/>
      <c r="M212" s="45"/>
      <c r="N212" s="45"/>
      <c r="O212" s="45"/>
      <c r="P212" s="45"/>
      <c r="Q212" s="45"/>
      <c r="V212" s="38"/>
    </row>
    <row r="213" spans="2:22" s="37" customFormat="1" ht="11.45" hidden="1" customHeight="1" x14ac:dyDescent="0.2">
      <c r="B213" s="45"/>
      <c r="C213" s="46"/>
      <c r="D213" s="46"/>
      <c r="E213" s="45"/>
      <c r="F213" s="45"/>
      <c r="G213" s="45"/>
      <c r="H213" s="45"/>
      <c r="I213" s="45"/>
      <c r="J213" s="45"/>
      <c r="K213" s="45"/>
      <c r="L213" s="45"/>
      <c r="M213" s="45"/>
      <c r="N213" s="45"/>
      <c r="O213" s="45"/>
      <c r="P213" s="45"/>
      <c r="Q213" s="45"/>
      <c r="V213" s="38"/>
    </row>
    <row r="214" spans="2:22" s="37" customFormat="1" ht="11.45" hidden="1" customHeight="1" x14ac:dyDescent="0.2">
      <c r="B214" s="45"/>
      <c r="C214" s="46"/>
      <c r="D214" s="46"/>
      <c r="E214" s="45"/>
      <c r="F214" s="45"/>
      <c r="G214" s="45"/>
      <c r="H214" s="45"/>
      <c r="I214" s="45"/>
      <c r="J214" s="45"/>
      <c r="K214" s="45"/>
      <c r="L214" s="45"/>
      <c r="M214" s="45"/>
      <c r="N214" s="45"/>
      <c r="O214" s="45"/>
      <c r="P214" s="45"/>
      <c r="Q214" s="45"/>
      <c r="V214" s="38"/>
    </row>
    <row r="215" spans="2:22" s="37" customFormat="1" ht="11.45" hidden="1" customHeight="1" x14ac:dyDescent="0.2">
      <c r="B215" s="45"/>
      <c r="C215" s="46"/>
      <c r="D215" s="46"/>
      <c r="E215" s="45"/>
      <c r="F215" s="45"/>
      <c r="G215" s="45"/>
      <c r="H215" s="45"/>
      <c r="I215" s="45"/>
      <c r="J215" s="45"/>
      <c r="K215" s="45"/>
      <c r="L215" s="45"/>
      <c r="M215" s="45"/>
      <c r="N215" s="45"/>
      <c r="O215" s="45"/>
      <c r="P215" s="45"/>
      <c r="Q215" s="45"/>
      <c r="V215" s="38"/>
    </row>
    <row r="216" spans="2:22" s="37" customFormat="1" ht="11.45" hidden="1" customHeight="1" x14ac:dyDescent="0.2">
      <c r="B216" s="45"/>
      <c r="C216" s="46"/>
      <c r="D216" s="46"/>
      <c r="E216" s="45"/>
      <c r="F216" s="45"/>
      <c r="G216" s="45"/>
      <c r="H216" s="45"/>
      <c r="I216" s="45"/>
      <c r="J216" s="45"/>
      <c r="K216" s="45"/>
      <c r="L216" s="45"/>
      <c r="M216" s="45"/>
      <c r="N216" s="45"/>
      <c r="O216" s="45"/>
      <c r="P216" s="45"/>
      <c r="Q216" s="45"/>
      <c r="V216" s="38"/>
    </row>
    <row r="217" spans="2:22" s="37" customFormat="1" ht="11.45" hidden="1" customHeight="1" x14ac:dyDescent="0.2">
      <c r="B217" s="45"/>
      <c r="C217" s="46"/>
      <c r="D217" s="46"/>
      <c r="E217" s="45"/>
      <c r="F217" s="45"/>
      <c r="G217" s="45"/>
      <c r="H217" s="45"/>
      <c r="I217" s="45"/>
      <c r="J217" s="45"/>
      <c r="K217" s="45"/>
      <c r="L217" s="45"/>
      <c r="M217" s="45"/>
      <c r="N217" s="45"/>
      <c r="O217" s="45"/>
      <c r="P217" s="45"/>
      <c r="Q217" s="45"/>
      <c r="V217" s="38"/>
    </row>
    <row r="218" spans="2:22" s="37" customFormat="1" ht="11.45" hidden="1" customHeight="1" x14ac:dyDescent="0.2">
      <c r="B218" s="45"/>
      <c r="C218" s="46"/>
      <c r="D218" s="46"/>
      <c r="E218" s="45"/>
      <c r="F218" s="45"/>
      <c r="G218" s="45"/>
      <c r="H218" s="45"/>
      <c r="I218" s="45"/>
      <c r="J218" s="45"/>
      <c r="K218" s="45"/>
      <c r="L218" s="45"/>
      <c r="M218" s="45"/>
      <c r="N218" s="45"/>
      <c r="O218" s="45"/>
      <c r="P218" s="45"/>
      <c r="Q218" s="45"/>
      <c r="V218" s="38"/>
    </row>
    <row r="219" spans="2:22" s="37" customFormat="1" ht="11.45" hidden="1" customHeight="1" x14ac:dyDescent="0.2">
      <c r="B219" s="45"/>
      <c r="C219" s="46"/>
      <c r="D219" s="46"/>
      <c r="E219" s="45"/>
      <c r="F219" s="45"/>
      <c r="G219" s="45"/>
      <c r="H219" s="45"/>
      <c r="I219" s="45"/>
      <c r="J219" s="45"/>
      <c r="K219" s="45"/>
      <c r="L219" s="45"/>
      <c r="M219" s="45"/>
      <c r="N219" s="45"/>
      <c r="O219" s="45"/>
      <c r="P219" s="45"/>
      <c r="Q219" s="45"/>
      <c r="V219" s="38"/>
    </row>
    <row r="220" spans="2:22" s="37" customFormat="1" ht="11.45" hidden="1" customHeight="1" x14ac:dyDescent="0.2">
      <c r="B220" s="45"/>
      <c r="C220" s="46"/>
      <c r="D220" s="46"/>
      <c r="E220" s="45"/>
      <c r="F220" s="45"/>
      <c r="G220" s="45"/>
      <c r="H220" s="45"/>
      <c r="I220" s="45"/>
      <c r="J220" s="45"/>
      <c r="K220" s="45"/>
      <c r="L220" s="45"/>
      <c r="M220" s="45"/>
      <c r="N220" s="45"/>
      <c r="O220" s="45"/>
      <c r="P220" s="45"/>
      <c r="Q220" s="45"/>
      <c r="V220" s="38"/>
    </row>
    <row r="221" spans="2:22" s="37" customFormat="1" ht="11.45" hidden="1" customHeight="1" x14ac:dyDescent="0.2">
      <c r="B221" s="45"/>
      <c r="C221" s="46"/>
      <c r="D221" s="46"/>
      <c r="E221" s="45"/>
      <c r="F221" s="45"/>
      <c r="G221" s="45"/>
      <c r="H221" s="45"/>
      <c r="I221" s="45"/>
      <c r="J221" s="45"/>
      <c r="K221" s="45"/>
      <c r="L221" s="45"/>
      <c r="M221" s="45"/>
      <c r="N221" s="45"/>
      <c r="O221" s="45"/>
      <c r="P221" s="45"/>
      <c r="Q221" s="45"/>
      <c r="V221" s="38"/>
    </row>
    <row r="222" spans="2:22" s="37" customFormat="1" ht="11.45" hidden="1" customHeight="1" x14ac:dyDescent="0.2">
      <c r="B222" s="45"/>
      <c r="C222" s="46"/>
      <c r="D222" s="46"/>
      <c r="E222" s="45"/>
      <c r="F222" s="45"/>
      <c r="G222" s="45"/>
      <c r="H222" s="45"/>
      <c r="I222" s="45"/>
      <c r="J222" s="45"/>
      <c r="K222" s="45"/>
      <c r="L222" s="45"/>
      <c r="M222" s="45"/>
      <c r="N222" s="45"/>
      <c r="O222" s="45"/>
      <c r="P222" s="45"/>
      <c r="Q222" s="45"/>
      <c r="V222" s="38"/>
    </row>
    <row r="223" spans="2:22" s="37" customFormat="1" ht="11.45" hidden="1" customHeight="1" x14ac:dyDescent="0.2">
      <c r="B223" s="45"/>
      <c r="C223" s="46"/>
      <c r="D223" s="46"/>
      <c r="E223" s="45"/>
      <c r="F223" s="45"/>
      <c r="G223" s="45"/>
      <c r="H223" s="45"/>
      <c r="I223" s="45"/>
      <c r="J223" s="45"/>
      <c r="K223" s="45"/>
      <c r="L223" s="45"/>
      <c r="M223" s="45"/>
      <c r="N223" s="45"/>
      <c r="O223" s="45"/>
      <c r="P223" s="45"/>
      <c r="Q223" s="45"/>
      <c r="V223" s="38"/>
    </row>
    <row r="224" spans="2:22" s="37" customFormat="1" ht="11.45" hidden="1" customHeight="1" x14ac:dyDescent="0.2">
      <c r="B224" s="45"/>
      <c r="C224" s="46"/>
      <c r="D224" s="46"/>
      <c r="E224" s="45"/>
      <c r="F224" s="45"/>
      <c r="G224" s="45"/>
      <c r="H224" s="45"/>
      <c r="I224" s="45"/>
      <c r="J224" s="45"/>
      <c r="K224" s="45"/>
      <c r="L224" s="45"/>
      <c r="M224" s="45"/>
      <c r="N224" s="45"/>
      <c r="O224" s="45"/>
      <c r="P224" s="45"/>
      <c r="Q224" s="45"/>
      <c r="V224" s="38"/>
    </row>
    <row r="225" spans="2:22" s="37" customFormat="1" ht="11.45" hidden="1" customHeight="1" x14ac:dyDescent="0.2">
      <c r="B225" s="45"/>
      <c r="C225" s="46"/>
      <c r="D225" s="46"/>
      <c r="E225" s="45"/>
      <c r="F225" s="45"/>
      <c r="G225" s="45"/>
      <c r="H225" s="45"/>
      <c r="I225" s="45"/>
      <c r="J225" s="45"/>
      <c r="K225" s="45"/>
      <c r="L225" s="45"/>
      <c r="M225" s="45"/>
      <c r="N225" s="45"/>
      <c r="O225" s="45"/>
      <c r="P225" s="45"/>
      <c r="Q225" s="45"/>
      <c r="V225" s="38"/>
    </row>
    <row r="226" spans="2:22" s="37" customFormat="1" ht="11.45" hidden="1" customHeight="1" x14ac:dyDescent="0.2">
      <c r="B226" s="45"/>
      <c r="C226" s="46"/>
      <c r="D226" s="46"/>
      <c r="E226" s="45"/>
      <c r="F226" s="45"/>
      <c r="G226" s="45"/>
      <c r="H226" s="45"/>
      <c r="I226" s="45"/>
      <c r="J226" s="45"/>
      <c r="K226" s="45"/>
      <c r="L226" s="45"/>
      <c r="M226" s="45"/>
      <c r="N226" s="45"/>
      <c r="O226" s="45"/>
      <c r="P226" s="45"/>
      <c r="Q226" s="45"/>
      <c r="V226" s="38"/>
    </row>
    <row r="227" spans="2:22" s="37" customFormat="1" ht="11.45" hidden="1" customHeight="1" x14ac:dyDescent="0.2">
      <c r="B227" s="45"/>
      <c r="C227" s="46"/>
      <c r="D227" s="46"/>
      <c r="E227" s="45"/>
      <c r="F227" s="45"/>
      <c r="G227" s="45"/>
      <c r="H227" s="45"/>
      <c r="I227" s="45"/>
      <c r="J227" s="45"/>
      <c r="K227" s="45"/>
      <c r="L227" s="45"/>
      <c r="M227" s="45"/>
      <c r="N227" s="45"/>
      <c r="O227" s="45"/>
      <c r="P227" s="45"/>
      <c r="Q227" s="45"/>
      <c r="V227" s="38"/>
    </row>
    <row r="228" spans="2:22" s="37" customFormat="1" ht="11.45" hidden="1" customHeight="1" x14ac:dyDescent="0.2">
      <c r="B228" s="45"/>
      <c r="C228" s="46"/>
      <c r="D228" s="46"/>
      <c r="E228" s="45"/>
      <c r="F228" s="45"/>
      <c r="G228" s="45"/>
      <c r="H228" s="45"/>
      <c r="I228" s="45"/>
      <c r="J228" s="45"/>
      <c r="K228" s="45"/>
      <c r="L228" s="45"/>
      <c r="M228" s="45"/>
      <c r="N228" s="45"/>
      <c r="O228" s="45"/>
      <c r="P228" s="45"/>
      <c r="Q228" s="45"/>
      <c r="V228" s="38"/>
    </row>
    <row r="229" spans="2:22" s="37" customFormat="1" ht="11.45" hidden="1" customHeight="1" x14ac:dyDescent="0.2">
      <c r="B229" s="45"/>
      <c r="C229" s="46"/>
      <c r="D229" s="46"/>
      <c r="E229" s="45"/>
      <c r="F229" s="45"/>
      <c r="G229" s="45"/>
      <c r="H229" s="45"/>
      <c r="I229" s="45"/>
      <c r="J229" s="45"/>
      <c r="K229" s="45"/>
      <c r="L229" s="45"/>
      <c r="M229" s="45"/>
      <c r="N229" s="45"/>
      <c r="O229" s="45"/>
      <c r="P229" s="45"/>
      <c r="Q229" s="45"/>
      <c r="V229" s="38"/>
    </row>
    <row r="230" spans="2:22" s="37" customFormat="1" ht="11.45" hidden="1" customHeight="1" x14ac:dyDescent="0.2">
      <c r="B230" s="45"/>
      <c r="C230" s="46"/>
      <c r="D230" s="46"/>
      <c r="E230" s="45"/>
      <c r="F230" s="45"/>
      <c r="G230" s="45"/>
      <c r="H230" s="45"/>
      <c r="I230" s="45"/>
      <c r="J230" s="45"/>
      <c r="K230" s="45"/>
      <c r="L230" s="45"/>
      <c r="M230" s="45"/>
      <c r="N230" s="45"/>
      <c r="O230" s="45"/>
      <c r="P230" s="45"/>
      <c r="Q230" s="45"/>
      <c r="V230" s="38"/>
    </row>
    <row r="231" spans="2:22" s="37" customFormat="1" ht="11.45" hidden="1" customHeight="1" x14ac:dyDescent="0.2">
      <c r="B231" s="45"/>
      <c r="C231" s="46"/>
      <c r="D231" s="46"/>
      <c r="E231" s="45"/>
      <c r="F231" s="45"/>
      <c r="G231" s="45"/>
      <c r="H231" s="45"/>
      <c r="I231" s="45"/>
      <c r="J231" s="45"/>
      <c r="K231" s="45"/>
      <c r="L231" s="45"/>
      <c r="M231" s="45"/>
      <c r="N231" s="45"/>
      <c r="O231" s="45"/>
      <c r="P231" s="45"/>
      <c r="Q231" s="45"/>
      <c r="V231" s="38"/>
    </row>
    <row r="232" spans="2:22" s="37" customFormat="1" ht="11.45" hidden="1" customHeight="1" x14ac:dyDescent="0.2">
      <c r="B232" s="45"/>
      <c r="C232" s="46"/>
      <c r="D232" s="46"/>
      <c r="E232" s="45"/>
      <c r="F232" s="45"/>
      <c r="G232" s="45"/>
      <c r="H232" s="45"/>
      <c r="I232" s="45"/>
      <c r="J232" s="45"/>
      <c r="K232" s="45"/>
      <c r="L232" s="45"/>
      <c r="M232" s="45"/>
      <c r="N232" s="45"/>
      <c r="O232" s="45"/>
      <c r="P232" s="45"/>
      <c r="Q232" s="45"/>
      <c r="V232" s="38"/>
    </row>
    <row r="233" spans="2:22" s="37" customFormat="1" ht="11.45" hidden="1" customHeight="1" x14ac:dyDescent="0.2">
      <c r="B233" s="45"/>
      <c r="C233" s="46"/>
      <c r="D233" s="46"/>
      <c r="E233" s="45"/>
      <c r="F233" s="45"/>
      <c r="G233" s="45"/>
      <c r="H233" s="45"/>
      <c r="I233" s="45"/>
      <c r="J233" s="45"/>
      <c r="K233" s="45"/>
      <c r="L233" s="45"/>
      <c r="M233" s="45"/>
      <c r="N233" s="45"/>
      <c r="O233" s="45"/>
      <c r="P233" s="45"/>
      <c r="Q233" s="45"/>
      <c r="V233" s="38"/>
    </row>
    <row r="234" spans="2:22" s="37" customFormat="1" ht="11.45" hidden="1" customHeight="1" x14ac:dyDescent="0.2">
      <c r="B234" s="45"/>
      <c r="C234" s="46"/>
      <c r="D234" s="46"/>
      <c r="E234" s="45"/>
      <c r="F234" s="45"/>
      <c r="G234" s="45"/>
      <c r="H234" s="45"/>
      <c r="I234" s="45"/>
      <c r="J234" s="45"/>
      <c r="K234" s="45"/>
      <c r="L234" s="45"/>
      <c r="M234" s="45"/>
      <c r="N234" s="45"/>
      <c r="O234" s="45"/>
      <c r="P234" s="45"/>
      <c r="Q234" s="45"/>
      <c r="V234" s="38"/>
    </row>
    <row r="235" spans="2:22" s="37" customFormat="1" ht="11.45" hidden="1" customHeight="1" x14ac:dyDescent="0.2">
      <c r="B235" s="45"/>
      <c r="C235" s="46"/>
      <c r="D235" s="46"/>
      <c r="E235" s="45"/>
      <c r="F235" s="45"/>
      <c r="G235" s="45"/>
      <c r="H235" s="45"/>
      <c r="I235" s="45"/>
      <c r="J235" s="45"/>
      <c r="K235" s="45"/>
      <c r="L235" s="45"/>
      <c r="M235" s="45"/>
      <c r="N235" s="45"/>
      <c r="O235" s="45"/>
      <c r="P235" s="45"/>
      <c r="Q235" s="45"/>
      <c r="V235" s="38"/>
    </row>
    <row r="236" spans="2:22" s="37" customFormat="1" ht="11.45" hidden="1" customHeight="1" x14ac:dyDescent="0.2">
      <c r="B236" s="45"/>
      <c r="C236" s="46"/>
      <c r="D236" s="46"/>
      <c r="E236" s="45"/>
      <c r="F236" s="45"/>
      <c r="G236" s="45"/>
      <c r="H236" s="45"/>
      <c r="I236" s="45"/>
      <c r="J236" s="45"/>
      <c r="K236" s="45"/>
      <c r="L236" s="45"/>
      <c r="M236" s="45"/>
      <c r="N236" s="45"/>
      <c r="O236" s="45"/>
      <c r="P236" s="45"/>
      <c r="Q236" s="45"/>
      <c r="V236" s="38"/>
    </row>
    <row r="237" spans="2:22" s="37" customFormat="1" ht="11.45" hidden="1" customHeight="1" x14ac:dyDescent="0.2">
      <c r="B237" s="45"/>
      <c r="C237" s="46"/>
      <c r="D237" s="46"/>
      <c r="E237" s="45"/>
      <c r="F237" s="45"/>
      <c r="G237" s="45"/>
      <c r="H237" s="45"/>
      <c r="I237" s="45"/>
      <c r="J237" s="45"/>
      <c r="K237" s="45"/>
      <c r="L237" s="45"/>
      <c r="M237" s="45"/>
      <c r="N237" s="45"/>
      <c r="O237" s="45"/>
      <c r="P237" s="45"/>
      <c r="Q237" s="45"/>
      <c r="V237" s="38"/>
    </row>
    <row r="238" spans="2:22" s="37" customFormat="1" ht="11.45" hidden="1" customHeight="1" x14ac:dyDescent="0.2">
      <c r="B238" s="45"/>
      <c r="C238" s="46"/>
      <c r="D238" s="46"/>
      <c r="E238" s="45"/>
      <c r="F238" s="45"/>
      <c r="G238" s="45"/>
      <c r="H238" s="45"/>
      <c r="I238" s="45"/>
      <c r="J238" s="45"/>
      <c r="K238" s="45"/>
      <c r="L238" s="45"/>
      <c r="M238" s="45"/>
      <c r="N238" s="45"/>
      <c r="O238" s="45"/>
      <c r="P238" s="45"/>
      <c r="Q238" s="45"/>
      <c r="V238" s="38"/>
    </row>
    <row r="239" spans="2:22" s="37" customFormat="1" ht="11.45" hidden="1" customHeight="1" x14ac:dyDescent="0.2">
      <c r="B239" s="45"/>
      <c r="C239" s="46"/>
      <c r="D239" s="46"/>
      <c r="E239" s="45"/>
      <c r="F239" s="45"/>
      <c r="G239" s="45"/>
      <c r="H239" s="45"/>
      <c r="I239" s="45"/>
      <c r="J239" s="45"/>
      <c r="K239" s="45"/>
      <c r="L239" s="45"/>
      <c r="M239" s="45"/>
      <c r="N239" s="45"/>
      <c r="O239" s="45"/>
      <c r="P239" s="45"/>
      <c r="Q239" s="45"/>
      <c r="V239" s="38"/>
    </row>
    <row r="240" spans="2:22" s="37" customFormat="1" ht="11.45" hidden="1" customHeight="1" x14ac:dyDescent="0.2">
      <c r="B240" s="45"/>
      <c r="C240" s="46"/>
      <c r="D240" s="46"/>
      <c r="E240" s="45"/>
      <c r="F240" s="45"/>
      <c r="G240" s="45"/>
      <c r="H240" s="45"/>
      <c r="I240" s="45"/>
      <c r="J240" s="45"/>
      <c r="K240" s="45"/>
      <c r="L240" s="45"/>
      <c r="M240" s="45"/>
      <c r="N240" s="45"/>
      <c r="O240" s="45"/>
      <c r="P240" s="45"/>
      <c r="Q240" s="45"/>
      <c r="V240" s="38"/>
    </row>
    <row r="241" spans="2:22" s="37" customFormat="1" ht="11.45" hidden="1" customHeight="1" x14ac:dyDescent="0.2">
      <c r="B241" s="45"/>
      <c r="C241" s="46"/>
      <c r="D241" s="46"/>
      <c r="E241" s="45"/>
      <c r="F241" s="45"/>
      <c r="G241" s="45"/>
      <c r="H241" s="45"/>
      <c r="I241" s="45"/>
      <c r="J241" s="45"/>
      <c r="K241" s="45"/>
      <c r="L241" s="45"/>
      <c r="M241" s="45"/>
      <c r="N241" s="45"/>
      <c r="O241" s="45"/>
      <c r="P241" s="45"/>
      <c r="Q241" s="45"/>
      <c r="V241" s="38"/>
    </row>
    <row r="242" spans="2:22" s="37" customFormat="1" ht="11.45" hidden="1" customHeight="1" x14ac:dyDescent="0.2">
      <c r="B242" s="45"/>
      <c r="C242" s="46"/>
      <c r="D242" s="46"/>
      <c r="E242" s="45"/>
      <c r="F242" s="45"/>
      <c r="G242" s="45"/>
      <c r="H242" s="45"/>
      <c r="I242" s="45"/>
      <c r="J242" s="45"/>
      <c r="K242" s="45"/>
      <c r="L242" s="45"/>
      <c r="M242" s="45"/>
      <c r="N242" s="45"/>
      <c r="O242" s="45"/>
      <c r="P242" s="45"/>
      <c r="Q242" s="45"/>
      <c r="V242" s="38"/>
    </row>
    <row r="243" spans="2:22" s="37" customFormat="1" ht="11.45" hidden="1" customHeight="1" x14ac:dyDescent="0.2">
      <c r="B243" s="45"/>
      <c r="C243" s="46"/>
      <c r="D243" s="46"/>
      <c r="E243" s="45"/>
      <c r="F243" s="45"/>
      <c r="G243" s="45"/>
      <c r="H243" s="45"/>
      <c r="I243" s="45"/>
      <c r="J243" s="45"/>
      <c r="K243" s="45"/>
      <c r="L243" s="45"/>
      <c r="M243" s="45"/>
      <c r="N243" s="45"/>
      <c r="O243" s="45"/>
      <c r="P243" s="45"/>
      <c r="Q243" s="45"/>
      <c r="V243" s="38"/>
    </row>
    <row r="244" spans="2:22" s="37" customFormat="1" ht="11.45" hidden="1" customHeight="1" x14ac:dyDescent="0.2">
      <c r="B244" s="45"/>
      <c r="C244" s="46"/>
      <c r="D244" s="46"/>
      <c r="E244" s="45"/>
      <c r="F244" s="45"/>
      <c r="G244" s="45"/>
      <c r="H244" s="45"/>
      <c r="I244" s="45"/>
      <c r="J244" s="45"/>
      <c r="K244" s="45"/>
      <c r="L244" s="45"/>
      <c r="M244" s="45"/>
      <c r="N244" s="45"/>
      <c r="O244" s="45"/>
      <c r="P244" s="45"/>
      <c r="Q244" s="45"/>
      <c r="V244" s="38"/>
    </row>
    <row r="245" spans="2:22" s="37" customFormat="1" ht="11.45" hidden="1" customHeight="1" x14ac:dyDescent="0.2">
      <c r="B245" s="45"/>
      <c r="C245" s="46"/>
      <c r="D245" s="46"/>
      <c r="E245" s="45"/>
      <c r="F245" s="45"/>
      <c r="G245" s="45"/>
      <c r="H245" s="45"/>
      <c r="I245" s="45"/>
      <c r="J245" s="45"/>
      <c r="K245" s="45"/>
      <c r="L245" s="45"/>
      <c r="M245" s="45"/>
      <c r="N245" s="45"/>
      <c r="O245" s="45"/>
      <c r="P245" s="45"/>
      <c r="Q245" s="45"/>
      <c r="V245" s="38"/>
    </row>
    <row r="246" spans="2:22" s="37" customFormat="1" ht="11.45" hidden="1" customHeight="1" x14ac:dyDescent="0.2">
      <c r="B246" s="45"/>
      <c r="C246" s="46"/>
      <c r="D246" s="46"/>
      <c r="E246" s="45"/>
      <c r="F246" s="45"/>
      <c r="G246" s="45"/>
      <c r="H246" s="45"/>
      <c r="I246" s="45"/>
      <c r="J246" s="45"/>
      <c r="K246" s="45"/>
      <c r="L246" s="45"/>
      <c r="M246" s="45"/>
      <c r="N246" s="45"/>
      <c r="O246" s="45"/>
      <c r="P246" s="45"/>
      <c r="Q246" s="45"/>
      <c r="V246" s="38"/>
    </row>
    <row r="247" spans="2:22" s="37" customFormat="1" ht="11.45" hidden="1" customHeight="1" x14ac:dyDescent="0.2">
      <c r="B247" s="45"/>
      <c r="C247" s="46"/>
      <c r="D247" s="46"/>
      <c r="E247" s="45"/>
      <c r="F247" s="45"/>
      <c r="G247" s="45"/>
      <c r="H247" s="45"/>
      <c r="I247" s="45"/>
      <c r="J247" s="45"/>
      <c r="K247" s="45"/>
      <c r="L247" s="45"/>
      <c r="M247" s="45"/>
      <c r="N247" s="45"/>
      <c r="O247" s="45"/>
      <c r="P247" s="45"/>
      <c r="Q247" s="45"/>
      <c r="V247" s="38"/>
    </row>
    <row r="248" spans="2:22" s="37" customFormat="1" ht="11.45" hidden="1" customHeight="1" x14ac:dyDescent="0.2">
      <c r="B248" s="45"/>
      <c r="C248" s="46"/>
      <c r="D248" s="46"/>
      <c r="E248" s="45"/>
      <c r="F248" s="45"/>
      <c r="G248" s="45"/>
      <c r="H248" s="45"/>
      <c r="I248" s="45"/>
      <c r="J248" s="45"/>
      <c r="K248" s="45"/>
      <c r="L248" s="45"/>
      <c r="M248" s="45"/>
      <c r="N248" s="45"/>
      <c r="O248" s="45"/>
      <c r="P248" s="45"/>
      <c r="Q248" s="45"/>
      <c r="V248" s="38"/>
    </row>
    <row r="249" spans="2:22" s="37" customFormat="1" ht="11.45" hidden="1" customHeight="1" x14ac:dyDescent="0.2">
      <c r="B249" s="45"/>
      <c r="C249" s="46"/>
      <c r="D249" s="46"/>
      <c r="E249" s="45"/>
      <c r="F249" s="45"/>
      <c r="G249" s="45"/>
      <c r="H249" s="45"/>
      <c r="I249" s="45"/>
      <c r="J249" s="45"/>
      <c r="K249" s="45"/>
      <c r="L249" s="45"/>
      <c r="M249" s="45"/>
      <c r="N249" s="45"/>
      <c r="O249" s="45"/>
      <c r="P249" s="45"/>
      <c r="Q249" s="45"/>
      <c r="V249" s="38"/>
    </row>
    <row r="250" spans="2:22" s="37" customFormat="1" ht="11.45" hidden="1" customHeight="1" x14ac:dyDescent="0.2">
      <c r="B250" s="45"/>
      <c r="C250" s="46"/>
      <c r="D250" s="46"/>
      <c r="E250" s="45"/>
      <c r="F250" s="45"/>
      <c r="G250" s="45"/>
      <c r="H250" s="45"/>
      <c r="I250" s="45"/>
      <c r="J250" s="45"/>
      <c r="K250" s="45"/>
      <c r="L250" s="45"/>
      <c r="M250" s="45"/>
      <c r="N250" s="45"/>
      <c r="O250" s="45"/>
      <c r="P250" s="45"/>
      <c r="Q250" s="45"/>
      <c r="V250" s="38"/>
    </row>
    <row r="251" spans="2:22" s="37" customFormat="1" ht="11.45" hidden="1" customHeight="1" x14ac:dyDescent="0.2">
      <c r="B251" s="45"/>
      <c r="C251" s="46"/>
      <c r="D251" s="46"/>
      <c r="E251" s="45"/>
      <c r="F251" s="45"/>
      <c r="G251" s="45"/>
      <c r="H251" s="45"/>
      <c r="I251" s="45"/>
      <c r="J251" s="45"/>
      <c r="K251" s="45"/>
      <c r="L251" s="45"/>
      <c r="M251" s="45"/>
      <c r="N251" s="45"/>
      <c r="O251" s="45"/>
      <c r="P251" s="45"/>
      <c r="Q251" s="45"/>
      <c r="V251" s="38"/>
    </row>
    <row r="252" spans="2:22" s="37" customFormat="1" ht="11.45" hidden="1" customHeight="1" x14ac:dyDescent="0.2">
      <c r="B252" s="45"/>
      <c r="C252" s="46"/>
      <c r="D252" s="46"/>
      <c r="E252" s="45"/>
      <c r="F252" s="45"/>
      <c r="G252" s="45"/>
      <c r="H252" s="45"/>
      <c r="I252" s="45"/>
      <c r="J252" s="45"/>
      <c r="K252" s="45"/>
      <c r="L252" s="45"/>
      <c r="M252" s="45"/>
      <c r="N252" s="45"/>
      <c r="O252" s="45"/>
      <c r="P252" s="45"/>
      <c r="Q252" s="45"/>
      <c r="V252" s="38"/>
    </row>
    <row r="253" spans="2:22" s="37" customFormat="1" ht="11.45" hidden="1" customHeight="1" x14ac:dyDescent="0.2">
      <c r="B253" s="45"/>
      <c r="C253" s="46"/>
      <c r="D253" s="46"/>
      <c r="E253" s="45"/>
      <c r="F253" s="45"/>
      <c r="G253" s="45"/>
      <c r="H253" s="45"/>
      <c r="I253" s="45"/>
      <c r="J253" s="45"/>
      <c r="K253" s="45"/>
      <c r="L253" s="45"/>
      <c r="M253" s="45"/>
      <c r="N253" s="45"/>
      <c r="O253" s="45"/>
      <c r="P253" s="45"/>
      <c r="Q253" s="45"/>
      <c r="V253" s="38"/>
    </row>
    <row r="254" spans="2:22" s="37" customFormat="1" ht="11.45" hidden="1" customHeight="1" x14ac:dyDescent="0.2">
      <c r="B254" s="45"/>
      <c r="C254" s="46"/>
      <c r="D254" s="46"/>
      <c r="E254" s="45"/>
      <c r="F254" s="45"/>
      <c r="G254" s="45"/>
      <c r="H254" s="45"/>
      <c r="I254" s="45"/>
      <c r="J254" s="45"/>
      <c r="K254" s="45"/>
      <c r="L254" s="45"/>
      <c r="M254" s="45"/>
      <c r="N254" s="45"/>
      <c r="O254" s="45"/>
      <c r="P254" s="45"/>
      <c r="Q254" s="45"/>
      <c r="V254" s="38"/>
    </row>
    <row r="255" spans="2:22" s="37" customFormat="1" ht="11.45" hidden="1" customHeight="1" x14ac:dyDescent="0.2">
      <c r="B255" s="45"/>
      <c r="C255" s="46"/>
      <c r="D255" s="46"/>
      <c r="E255" s="45"/>
      <c r="F255" s="45"/>
      <c r="G255" s="45"/>
      <c r="H255" s="45"/>
      <c r="I255" s="45"/>
      <c r="J255" s="45"/>
      <c r="K255" s="45"/>
      <c r="L255" s="45"/>
      <c r="M255" s="45"/>
      <c r="N255" s="45"/>
      <c r="O255" s="45"/>
      <c r="P255" s="45"/>
      <c r="Q255" s="45"/>
      <c r="V255" s="38"/>
    </row>
    <row r="256" spans="2:22" s="37" customFormat="1" ht="11.45" hidden="1" customHeight="1" x14ac:dyDescent="0.2">
      <c r="B256" s="45"/>
      <c r="C256" s="46"/>
      <c r="D256" s="46"/>
      <c r="E256" s="45"/>
      <c r="F256" s="45"/>
      <c r="G256" s="45"/>
      <c r="H256" s="45"/>
      <c r="I256" s="45"/>
      <c r="J256" s="45"/>
      <c r="K256" s="45"/>
      <c r="L256" s="45"/>
      <c r="M256" s="45"/>
      <c r="N256" s="45"/>
      <c r="O256" s="45"/>
      <c r="P256" s="45"/>
      <c r="Q256" s="45"/>
      <c r="V256" s="38"/>
    </row>
    <row r="257" spans="2:22" s="37" customFormat="1" ht="11.45" hidden="1" customHeight="1" x14ac:dyDescent="0.2">
      <c r="B257" s="45"/>
      <c r="C257" s="46"/>
      <c r="D257" s="46"/>
      <c r="E257" s="45"/>
      <c r="F257" s="45"/>
      <c r="G257" s="45"/>
      <c r="H257" s="45"/>
      <c r="I257" s="45"/>
      <c r="J257" s="45"/>
      <c r="K257" s="45"/>
      <c r="L257" s="45"/>
      <c r="M257" s="45"/>
      <c r="N257" s="45"/>
      <c r="O257" s="45"/>
      <c r="P257" s="45"/>
      <c r="Q257" s="45"/>
      <c r="V257" s="38"/>
    </row>
    <row r="258" spans="2:22" s="37" customFormat="1" ht="11.45" hidden="1" customHeight="1" x14ac:dyDescent="0.2">
      <c r="B258" s="45"/>
      <c r="C258" s="46"/>
      <c r="D258" s="46"/>
      <c r="E258" s="45"/>
      <c r="F258" s="45"/>
      <c r="G258" s="45"/>
      <c r="H258" s="45"/>
      <c r="I258" s="45"/>
      <c r="J258" s="45"/>
      <c r="K258" s="45"/>
      <c r="L258" s="45"/>
      <c r="M258" s="45"/>
      <c r="N258" s="45"/>
      <c r="O258" s="45"/>
      <c r="P258" s="45"/>
      <c r="Q258" s="45"/>
      <c r="V258" s="38"/>
    </row>
    <row r="259" spans="2:22" s="37" customFormat="1" ht="11.45" hidden="1" customHeight="1" x14ac:dyDescent="0.2">
      <c r="B259" s="45"/>
      <c r="C259" s="46"/>
      <c r="D259" s="46"/>
      <c r="E259" s="45"/>
      <c r="F259" s="45"/>
      <c r="G259" s="45"/>
      <c r="H259" s="45"/>
      <c r="I259" s="45"/>
      <c r="J259" s="45"/>
      <c r="K259" s="45"/>
      <c r="L259" s="45"/>
      <c r="M259" s="45"/>
      <c r="N259" s="45"/>
      <c r="O259" s="45"/>
      <c r="P259" s="45"/>
      <c r="Q259" s="45"/>
      <c r="V259" s="38"/>
    </row>
    <row r="260" spans="2:22" s="37" customFormat="1" ht="11.45" hidden="1" customHeight="1" x14ac:dyDescent="0.2">
      <c r="B260" s="45"/>
      <c r="C260" s="46"/>
      <c r="D260" s="46"/>
      <c r="E260" s="45"/>
      <c r="F260" s="45"/>
      <c r="G260" s="45"/>
      <c r="H260" s="45"/>
      <c r="I260" s="45"/>
      <c r="J260" s="45"/>
      <c r="K260" s="45"/>
      <c r="L260" s="45"/>
      <c r="M260" s="45"/>
      <c r="N260" s="45"/>
      <c r="O260" s="45"/>
      <c r="P260" s="45"/>
      <c r="Q260" s="45"/>
      <c r="V260" s="38"/>
    </row>
    <row r="261" spans="2:22" s="37" customFormat="1" ht="11.45" hidden="1" customHeight="1" x14ac:dyDescent="0.2">
      <c r="B261" s="45"/>
      <c r="C261" s="46"/>
      <c r="D261" s="46"/>
      <c r="E261" s="45"/>
      <c r="F261" s="45"/>
      <c r="G261" s="45"/>
      <c r="H261" s="45"/>
      <c r="I261" s="45"/>
      <c r="J261" s="45"/>
      <c r="K261" s="45"/>
      <c r="L261" s="45"/>
      <c r="M261" s="45"/>
      <c r="N261" s="45"/>
      <c r="O261" s="45"/>
      <c r="P261" s="45"/>
      <c r="Q261" s="45"/>
      <c r="V261" s="38"/>
    </row>
    <row r="262" spans="2:22" s="37" customFormat="1" ht="11.45" hidden="1" customHeight="1" x14ac:dyDescent="0.2">
      <c r="B262" s="45"/>
      <c r="C262" s="46"/>
      <c r="D262" s="46"/>
      <c r="E262" s="45"/>
      <c r="F262" s="45"/>
      <c r="G262" s="45"/>
      <c r="H262" s="45"/>
      <c r="I262" s="45"/>
      <c r="J262" s="45"/>
      <c r="K262" s="45"/>
      <c r="L262" s="45"/>
      <c r="M262" s="45"/>
      <c r="N262" s="45"/>
      <c r="O262" s="45"/>
      <c r="P262" s="45"/>
      <c r="Q262" s="45"/>
      <c r="V262" s="38"/>
    </row>
    <row r="263" spans="2:22" s="37" customFormat="1" ht="11.45" hidden="1" customHeight="1" x14ac:dyDescent="0.2">
      <c r="B263" s="45"/>
      <c r="C263" s="46"/>
      <c r="D263" s="46"/>
      <c r="E263" s="45"/>
      <c r="F263" s="45"/>
      <c r="G263" s="45"/>
      <c r="H263" s="45"/>
      <c r="I263" s="45"/>
      <c r="J263" s="45"/>
      <c r="K263" s="45"/>
      <c r="L263" s="45"/>
      <c r="M263" s="45"/>
      <c r="N263" s="45"/>
      <c r="O263" s="45"/>
      <c r="P263" s="45"/>
      <c r="Q263" s="45"/>
      <c r="V263" s="38"/>
    </row>
    <row r="264" spans="2:22" s="37" customFormat="1" ht="11.45" hidden="1" customHeight="1" x14ac:dyDescent="0.2">
      <c r="B264" s="45"/>
      <c r="C264" s="46"/>
      <c r="D264" s="46"/>
      <c r="E264" s="45"/>
      <c r="F264" s="45"/>
      <c r="G264" s="45"/>
      <c r="H264" s="45"/>
      <c r="I264" s="45"/>
      <c r="J264" s="45"/>
      <c r="K264" s="45"/>
      <c r="L264" s="45"/>
      <c r="M264" s="45"/>
      <c r="N264" s="45"/>
      <c r="O264" s="45"/>
      <c r="P264" s="45"/>
      <c r="Q264" s="45"/>
      <c r="V264" s="38"/>
    </row>
    <row r="265" spans="2:22" s="37" customFormat="1" ht="11.45" hidden="1" customHeight="1" x14ac:dyDescent="0.2">
      <c r="B265" s="45"/>
      <c r="C265" s="46"/>
      <c r="D265" s="46"/>
      <c r="E265" s="45"/>
      <c r="F265" s="45"/>
      <c r="G265" s="45"/>
      <c r="H265" s="45"/>
      <c r="I265" s="45"/>
      <c r="J265" s="45"/>
      <c r="K265" s="45"/>
      <c r="L265" s="45"/>
      <c r="M265" s="45"/>
      <c r="N265" s="45"/>
      <c r="O265" s="45"/>
      <c r="P265" s="45"/>
      <c r="Q265" s="45"/>
      <c r="V265" s="38"/>
    </row>
    <row r="266" spans="2:22" s="37" customFormat="1" ht="11.45" hidden="1" customHeight="1" x14ac:dyDescent="0.2">
      <c r="B266" s="45"/>
      <c r="C266" s="46"/>
      <c r="D266" s="46"/>
      <c r="E266" s="45"/>
      <c r="F266" s="45"/>
      <c r="G266" s="45"/>
      <c r="H266" s="45"/>
      <c r="I266" s="45"/>
      <c r="J266" s="45"/>
      <c r="K266" s="45"/>
      <c r="L266" s="45"/>
      <c r="M266" s="45"/>
      <c r="N266" s="45"/>
      <c r="O266" s="45"/>
      <c r="P266" s="45"/>
      <c r="Q266" s="45"/>
      <c r="V266" s="38"/>
    </row>
    <row r="267" spans="2:22" s="37" customFormat="1" ht="11.45" hidden="1" customHeight="1" x14ac:dyDescent="0.2">
      <c r="B267" s="45"/>
      <c r="C267" s="46"/>
      <c r="D267" s="46"/>
      <c r="E267" s="45"/>
      <c r="F267" s="45"/>
      <c r="G267" s="45"/>
      <c r="H267" s="45"/>
      <c r="I267" s="45"/>
      <c r="J267" s="45"/>
      <c r="K267" s="45"/>
      <c r="L267" s="45"/>
      <c r="M267" s="45"/>
      <c r="N267" s="45"/>
      <c r="O267" s="45"/>
      <c r="P267" s="45"/>
      <c r="Q267" s="45"/>
      <c r="V267" s="38"/>
    </row>
    <row r="268" spans="2:22" s="37" customFormat="1" ht="11.45" hidden="1" customHeight="1" x14ac:dyDescent="0.2">
      <c r="B268" s="45"/>
      <c r="C268" s="46"/>
      <c r="D268" s="46"/>
      <c r="E268" s="45"/>
      <c r="F268" s="45"/>
      <c r="G268" s="45"/>
      <c r="H268" s="45"/>
      <c r="I268" s="45"/>
      <c r="J268" s="45"/>
      <c r="K268" s="45"/>
      <c r="L268" s="45"/>
      <c r="M268" s="45"/>
      <c r="N268" s="45"/>
      <c r="O268" s="45"/>
      <c r="P268" s="45"/>
      <c r="Q268" s="45"/>
      <c r="V268" s="38"/>
    </row>
    <row r="269" spans="2:22" s="37" customFormat="1" ht="11.45" hidden="1" customHeight="1" x14ac:dyDescent="0.2">
      <c r="B269" s="45"/>
      <c r="C269" s="46"/>
      <c r="D269" s="46"/>
      <c r="E269" s="45"/>
      <c r="F269" s="45"/>
      <c r="G269" s="45"/>
      <c r="H269" s="45"/>
      <c r="I269" s="45"/>
      <c r="J269" s="45"/>
      <c r="K269" s="45"/>
      <c r="L269" s="45"/>
      <c r="M269" s="45"/>
      <c r="N269" s="45"/>
      <c r="O269" s="45"/>
      <c r="P269" s="45"/>
      <c r="Q269" s="45"/>
      <c r="V269" s="38"/>
    </row>
    <row r="270" spans="2:22" s="37" customFormat="1" ht="11.45" hidden="1" customHeight="1" x14ac:dyDescent="0.2">
      <c r="B270" s="45"/>
      <c r="C270" s="46"/>
      <c r="D270" s="46"/>
      <c r="E270" s="45"/>
      <c r="F270" s="45"/>
      <c r="G270" s="45"/>
      <c r="H270" s="45"/>
      <c r="I270" s="45"/>
      <c r="J270" s="45"/>
      <c r="K270" s="45"/>
      <c r="L270" s="45"/>
      <c r="M270" s="45"/>
      <c r="N270" s="45"/>
      <c r="O270" s="45"/>
      <c r="P270" s="45"/>
      <c r="Q270" s="45"/>
      <c r="V270" s="38"/>
    </row>
    <row r="271" spans="2:22" s="37" customFormat="1" ht="11.45" hidden="1" customHeight="1" x14ac:dyDescent="0.2">
      <c r="B271" s="45"/>
      <c r="C271" s="46"/>
      <c r="D271" s="46"/>
      <c r="E271" s="45"/>
      <c r="F271" s="45"/>
      <c r="G271" s="45"/>
      <c r="H271" s="45"/>
      <c r="I271" s="45"/>
      <c r="J271" s="45"/>
      <c r="K271" s="45"/>
      <c r="L271" s="45"/>
      <c r="M271" s="45"/>
      <c r="N271" s="45"/>
      <c r="O271" s="45"/>
      <c r="P271" s="45"/>
      <c r="Q271" s="45"/>
      <c r="V271" s="38"/>
    </row>
    <row r="272" spans="2:22" s="37" customFormat="1" ht="11.45" hidden="1" customHeight="1" x14ac:dyDescent="0.2">
      <c r="B272" s="45"/>
      <c r="C272" s="46"/>
      <c r="D272" s="46"/>
      <c r="E272" s="45"/>
      <c r="F272" s="45"/>
      <c r="G272" s="45"/>
      <c r="H272" s="45"/>
      <c r="I272" s="45"/>
      <c r="J272" s="45"/>
      <c r="K272" s="45"/>
      <c r="L272" s="45"/>
      <c r="M272" s="45"/>
      <c r="N272" s="45"/>
      <c r="O272" s="45"/>
      <c r="P272" s="45"/>
      <c r="Q272" s="45"/>
      <c r="V272" s="38"/>
    </row>
    <row r="273" spans="2:22" s="37" customFormat="1" ht="11.45" hidden="1" customHeight="1" x14ac:dyDescent="0.2">
      <c r="B273" s="45"/>
      <c r="C273" s="46"/>
      <c r="D273" s="46"/>
      <c r="E273" s="45"/>
      <c r="F273" s="45"/>
      <c r="G273" s="45"/>
      <c r="H273" s="45"/>
      <c r="I273" s="45"/>
      <c r="J273" s="45"/>
      <c r="K273" s="45"/>
      <c r="L273" s="45"/>
      <c r="M273" s="45"/>
      <c r="N273" s="45"/>
      <c r="O273" s="45"/>
      <c r="P273" s="45"/>
      <c r="Q273" s="45"/>
      <c r="V273" s="38"/>
    </row>
    <row r="274" spans="2:22" s="37" customFormat="1" ht="11.45" hidden="1" customHeight="1" x14ac:dyDescent="0.2">
      <c r="B274" s="45"/>
      <c r="C274" s="46"/>
      <c r="D274" s="46"/>
      <c r="E274" s="45"/>
      <c r="F274" s="45"/>
      <c r="G274" s="45"/>
      <c r="H274" s="45"/>
      <c r="I274" s="45"/>
      <c r="J274" s="45"/>
      <c r="K274" s="45"/>
      <c r="L274" s="45"/>
      <c r="M274" s="45"/>
      <c r="N274" s="45"/>
      <c r="O274" s="45"/>
      <c r="P274" s="45"/>
      <c r="Q274" s="45"/>
      <c r="V274" s="38"/>
    </row>
    <row r="275" spans="2:22" s="37" customFormat="1" ht="11.45" hidden="1" customHeight="1" x14ac:dyDescent="0.2">
      <c r="B275" s="45"/>
      <c r="C275" s="46"/>
      <c r="D275" s="46"/>
      <c r="E275" s="45"/>
      <c r="F275" s="45"/>
      <c r="G275" s="45"/>
      <c r="H275" s="45"/>
      <c r="I275" s="45"/>
      <c r="J275" s="45"/>
      <c r="K275" s="45"/>
      <c r="L275" s="45"/>
      <c r="M275" s="45"/>
      <c r="N275" s="45"/>
      <c r="O275" s="45"/>
      <c r="P275" s="45"/>
      <c r="Q275" s="45"/>
      <c r="V275" s="38"/>
    </row>
    <row r="276" spans="2:22" s="37" customFormat="1" ht="11.45" hidden="1" customHeight="1" x14ac:dyDescent="0.2">
      <c r="B276" s="45"/>
      <c r="C276" s="46"/>
      <c r="D276" s="46"/>
      <c r="E276" s="45"/>
      <c r="F276" s="45"/>
      <c r="G276" s="45"/>
      <c r="H276" s="45"/>
      <c r="I276" s="45"/>
      <c r="J276" s="45"/>
      <c r="K276" s="45"/>
      <c r="L276" s="45"/>
      <c r="M276" s="45"/>
      <c r="N276" s="45"/>
      <c r="O276" s="45"/>
      <c r="P276" s="45"/>
      <c r="Q276" s="45"/>
      <c r="V276" s="38"/>
    </row>
    <row r="277" spans="2:22" s="37" customFormat="1" ht="11.45" hidden="1" customHeight="1" x14ac:dyDescent="0.2">
      <c r="B277" s="45"/>
      <c r="C277" s="46"/>
      <c r="D277" s="46"/>
      <c r="E277" s="45"/>
      <c r="F277" s="45"/>
      <c r="G277" s="45"/>
      <c r="H277" s="45"/>
      <c r="I277" s="45"/>
      <c r="J277" s="45"/>
      <c r="K277" s="45"/>
      <c r="L277" s="45"/>
      <c r="M277" s="45"/>
      <c r="N277" s="45"/>
      <c r="O277" s="45"/>
      <c r="P277" s="45"/>
      <c r="Q277" s="45"/>
      <c r="V277" s="38"/>
    </row>
    <row r="278" spans="2:22" s="37" customFormat="1" ht="11.45" hidden="1" customHeight="1" x14ac:dyDescent="0.2">
      <c r="B278" s="45"/>
      <c r="C278" s="46"/>
      <c r="D278" s="46"/>
      <c r="E278" s="45"/>
      <c r="F278" s="45"/>
      <c r="G278" s="45"/>
      <c r="H278" s="45"/>
      <c r="I278" s="45"/>
      <c r="J278" s="45"/>
      <c r="K278" s="45"/>
      <c r="L278" s="45"/>
      <c r="M278" s="45"/>
      <c r="N278" s="45"/>
      <c r="O278" s="45"/>
      <c r="P278" s="45"/>
      <c r="Q278" s="45"/>
      <c r="V278" s="38"/>
    </row>
    <row r="279" spans="2:22" s="37" customFormat="1" ht="11.45" hidden="1" customHeight="1" x14ac:dyDescent="0.2">
      <c r="B279" s="45"/>
      <c r="C279" s="46"/>
      <c r="D279" s="46"/>
      <c r="E279" s="45"/>
      <c r="F279" s="45"/>
      <c r="G279" s="45"/>
      <c r="H279" s="45"/>
      <c r="I279" s="45"/>
      <c r="J279" s="45"/>
      <c r="K279" s="45"/>
      <c r="L279" s="45"/>
      <c r="M279" s="45"/>
      <c r="N279" s="45"/>
      <c r="O279" s="45"/>
      <c r="P279" s="45"/>
      <c r="Q279" s="45"/>
      <c r="V279" s="38"/>
    </row>
    <row r="280" spans="2:22" s="37" customFormat="1" ht="11.45" hidden="1" customHeight="1" x14ac:dyDescent="0.2">
      <c r="B280" s="45"/>
      <c r="C280" s="46"/>
      <c r="D280" s="46"/>
      <c r="E280" s="45"/>
      <c r="F280" s="45"/>
      <c r="G280" s="45"/>
      <c r="H280" s="45"/>
      <c r="I280" s="45"/>
      <c r="J280" s="45"/>
      <c r="K280" s="45"/>
      <c r="L280" s="45"/>
      <c r="M280" s="45"/>
      <c r="N280" s="45"/>
      <c r="O280" s="45"/>
      <c r="P280" s="45"/>
      <c r="Q280" s="45"/>
      <c r="V280" s="38"/>
    </row>
    <row r="281" spans="2:22" s="37" customFormat="1" ht="11.45" hidden="1" customHeight="1" x14ac:dyDescent="0.2">
      <c r="B281" s="45"/>
      <c r="C281" s="46"/>
      <c r="D281" s="46"/>
      <c r="E281" s="45"/>
      <c r="F281" s="45"/>
      <c r="G281" s="45"/>
      <c r="H281" s="45"/>
      <c r="I281" s="45"/>
      <c r="J281" s="45"/>
      <c r="K281" s="45"/>
      <c r="L281" s="45"/>
      <c r="M281" s="45"/>
      <c r="N281" s="45"/>
      <c r="O281" s="45"/>
      <c r="P281" s="45"/>
      <c r="Q281" s="45"/>
      <c r="V281" s="38"/>
    </row>
    <row r="282" spans="2:22" s="37" customFormat="1" ht="11.45" hidden="1" customHeight="1" x14ac:dyDescent="0.2">
      <c r="B282" s="45"/>
      <c r="C282" s="46"/>
      <c r="D282" s="46"/>
      <c r="E282" s="45"/>
      <c r="F282" s="45"/>
      <c r="G282" s="45"/>
      <c r="H282" s="45"/>
      <c r="I282" s="45"/>
      <c r="J282" s="45"/>
      <c r="K282" s="45"/>
      <c r="L282" s="45"/>
      <c r="M282" s="45"/>
      <c r="N282" s="45"/>
      <c r="O282" s="45"/>
      <c r="P282" s="45"/>
      <c r="Q282" s="45"/>
      <c r="V282" s="38"/>
    </row>
    <row r="283" spans="2:22" s="37" customFormat="1" ht="11.45" hidden="1" customHeight="1" x14ac:dyDescent="0.2">
      <c r="B283" s="45"/>
      <c r="C283" s="46"/>
      <c r="D283" s="46"/>
      <c r="E283" s="45"/>
      <c r="F283" s="45"/>
      <c r="G283" s="45"/>
      <c r="H283" s="45"/>
      <c r="I283" s="45"/>
      <c r="J283" s="45"/>
      <c r="K283" s="45"/>
      <c r="L283" s="45"/>
      <c r="M283" s="45"/>
      <c r="N283" s="45"/>
      <c r="O283" s="45"/>
      <c r="P283" s="45"/>
      <c r="Q283" s="45"/>
      <c r="V283" s="38"/>
    </row>
    <row r="284" spans="2:22" s="37" customFormat="1" ht="11.45" hidden="1" customHeight="1" x14ac:dyDescent="0.2">
      <c r="B284" s="45"/>
      <c r="C284" s="46"/>
      <c r="D284" s="46"/>
      <c r="E284" s="45"/>
      <c r="F284" s="45"/>
      <c r="G284" s="45"/>
      <c r="H284" s="45"/>
      <c r="I284" s="45"/>
      <c r="J284" s="45"/>
      <c r="K284" s="45"/>
      <c r="L284" s="45"/>
      <c r="M284" s="45"/>
      <c r="N284" s="45"/>
      <c r="O284" s="45"/>
      <c r="P284" s="45"/>
      <c r="Q284" s="45"/>
      <c r="V284" s="38"/>
    </row>
    <row r="285" spans="2:22" s="37" customFormat="1" ht="11.45" hidden="1" customHeight="1" x14ac:dyDescent="0.2">
      <c r="B285" s="45"/>
      <c r="C285" s="46"/>
      <c r="D285" s="46"/>
      <c r="E285" s="45"/>
      <c r="F285" s="45"/>
      <c r="G285" s="45"/>
      <c r="H285" s="45"/>
      <c r="I285" s="45"/>
      <c r="J285" s="45"/>
      <c r="K285" s="45"/>
      <c r="L285" s="45"/>
      <c r="M285" s="45"/>
      <c r="N285" s="45"/>
      <c r="O285" s="45"/>
      <c r="P285" s="45"/>
      <c r="Q285" s="45"/>
      <c r="V285" s="38"/>
    </row>
    <row r="286" spans="2:22" s="37" customFormat="1" ht="11.45" hidden="1" customHeight="1" x14ac:dyDescent="0.2">
      <c r="B286" s="45"/>
      <c r="C286" s="46"/>
      <c r="D286" s="46"/>
      <c r="E286" s="45"/>
      <c r="F286" s="45"/>
      <c r="G286" s="45"/>
      <c r="H286" s="45"/>
      <c r="I286" s="45"/>
      <c r="J286" s="45"/>
      <c r="K286" s="45"/>
      <c r="L286" s="45"/>
      <c r="M286" s="45"/>
      <c r="N286" s="45"/>
      <c r="O286" s="45"/>
      <c r="P286" s="45"/>
      <c r="Q286" s="45"/>
      <c r="V286" s="38"/>
    </row>
    <row r="287" spans="2:22" s="37" customFormat="1" ht="11.45" hidden="1" customHeight="1" x14ac:dyDescent="0.2">
      <c r="B287" s="45"/>
      <c r="C287" s="46"/>
      <c r="D287" s="46"/>
      <c r="E287" s="45"/>
      <c r="F287" s="45"/>
      <c r="G287" s="45"/>
      <c r="H287" s="45"/>
      <c r="I287" s="45"/>
      <c r="J287" s="45"/>
      <c r="K287" s="45"/>
      <c r="L287" s="45"/>
      <c r="M287" s="45"/>
      <c r="N287" s="45"/>
      <c r="O287" s="45"/>
      <c r="P287" s="45"/>
      <c r="Q287" s="45"/>
      <c r="V287" s="38"/>
    </row>
    <row r="288" spans="2:22" s="37" customFormat="1" ht="11.45" hidden="1" customHeight="1" x14ac:dyDescent="0.2">
      <c r="B288" s="45"/>
      <c r="C288" s="46"/>
      <c r="D288" s="46"/>
      <c r="E288" s="45"/>
      <c r="F288" s="45"/>
      <c r="G288" s="45"/>
      <c r="H288" s="45"/>
      <c r="I288" s="45"/>
      <c r="J288" s="45"/>
      <c r="K288" s="45"/>
      <c r="L288" s="45"/>
      <c r="M288" s="45"/>
      <c r="N288" s="45"/>
      <c r="O288" s="45"/>
      <c r="P288" s="45"/>
      <c r="Q288" s="45"/>
      <c r="V288" s="38"/>
    </row>
    <row r="289" spans="2:22" s="37" customFormat="1" ht="11.45" hidden="1" customHeight="1" x14ac:dyDescent="0.2">
      <c r="B289" s="45"/>
      <c r="C289" s="46"/>
      <c r="D289" s="46"/>
      <c r="E289" s="45"/>
      <c r="F289" s="45"/>
      <c r="G289" s="45"/>
      <c r="H289" s="45"/>
      <c r="I289" s="45"/>
      <c r="J289" s="45"/>
      <c r="K289" s="45"/>
      <c r="L289" s="45"/>
      <c r="M289" s="45"/>
      <c r="N289" s="45"/>
      <c r="O289" s="45"/>
      <c r="P289" s="45"/>
      <c r="Q289" s="45"/>
      <c r="V289" s="38"/>
    </row>
    <row r="290" spans="2:22" s="37" customFormat="1" ht="11.45" hidden="1" customHeight="1" x14ac:dyDescent="0.2">
      <c r="B290" s="45"/>
      <c r="C290" s="46"/>
      <c r="D290" s="46"/>
      <c r="E290" s="45"/>
      <c r="F290" s="45"/>
      <c r="G290" s="45"/>
      <c r="H290" s="45"/>
      <c r="I290" s="45"/>
      <c r="J290" s="45"/>
      <c r="K290" s="45"/>
      <c r="L290" s="45"/>
      <c r="M290" s="45"/>
      <c r="N290" s="45"/>
      <c r="O290" s="45"/>
      <c r="P290" s="45"/>
      <c r="Q290" s="45"/>
      <c r="V290" s="38"/>
    </row>
    <row r="291" spans="2:22" s="37" customFormat="1" ht="11.45" hidden="1" customHeight="1" x14ac:dyDescent="0.2">
      <c r="B291" s="45"/>
      <c r="C291" s="46"/>
      <c r="D291" s="46"/>
      <c r="E291" s="45"/>
      <c r="F291" s="45"/>
      <c r="G291" s="45"/>
      <c r="H291" s="45"/>
      <c r="I291" s="45"/>
      <c r="J291" s="45"/>
      <c r="K291" s="45"/>
      <c r="L291" s="45"/>
      <c r="M291" s="45"/>
      <c r="N291" s="45"/>
      <c r="O291" s="45"/>
      <c r="P291" s="45"/>
      <c r="Q291" s="45"/>
      <c r="V291" s="38"/>
    </row>
    <row r="292" spans="2:22" s="37" customFormat="1" ht="11.45" hidden="1" customHeight="1" x14ac:dyDescent="0.2">
      <c r="B292" s="45"/>
      <c r="C292" s="46"/>
      <c r="D292" s="46"/>
      <c r="E292" s="45"/>
      <c r="F292" s="45"/>
      <c r="G292" s="45"/>
      <c r="H292" s="45"/>
      <c r="I292" s="45"/>
      <c r="J292" s="45"/>
      <c r="K292" s="45"/>
      <c r="L292" s="45"/>
      <c r="M292" s="45"/>
      <c r="N292" s="45"/>
      <c r="O292" s="45"/>
      <c r="P292" s="45"/>
      <c r="Q292" s="45"/>
      <c r="V292" s="38"/>
    </row>
    <row r="293" spans="2:22" s="37" customFormat="1" ht="11.45" hidden="1" customHeight="1" x14ac:dyDescent="0.2">
      <c r="B293" s="45"/>
      <c r="C293" s="46"/>
      <c r="D293" s="46"/>
      <c r="E293" s="45"/>
      <c r="F293" s="45"/>
      <c r="G293" s="45"/>
      <c r="H293" s="45"/>
      <c r="I293" s="45"/>
      <c r="J293" s="45"/>
      <c r="K293" s="45"/>
      <c r="L293" s="45"/>
      <c r="M293" s="45"/>
      <c r="N293" s="45"/>
      <c r="O293" s="45"/>
      <c r="P293" s="45"/>
      <c r="Q293" s="45"/>
      <c r="V293" s="38"/>
    </row>
    <row r="294" spans="2:22" s="37" customFormat="1" ht="11.45" hidden="1" customHeight="1" x14ac:dyDescent="0.2">
      <c r="B294" s="45"/>
      <c r="C294" s="46"/>
      <c r="D294" s="46"/>
      <c r="E294" s="45"/>
      <c r="F294" s="45"/>
      <c r="G294" s="45"/>
      <c r="H294" s="45"/>
      <c r="I294" s="45"/>
      <c r="J294" s="45"/>
      <c r="K294" s="45"/>
      <c r="L294" s="45"/>
      <c r="M294" s="45"/>
      <c r="N294" s="45"/>
      <c r="O294" s="45"/>
      <c r="P294" s="45"/>
      <c r="Q294" s="45"/>
      <c r="V294" s="38"/>
    </row>
    <row r="295" spans="2:22" s="37" customFormat="1" ht="11.45" hidden="1" customHeight="1" x14ac:dyDescent="0.2">
      <c r="B295" s="45"/>
      <c r="C295" s="46"/>
      <c r="D295" s="46"/>
      <c r="E295" s="45"/>
      <c r="F295" s="45"/>
      <c r="G295" s="45"/>
      <c r="H295" s="45"/>
      <c r="I295" s="45"/>
      <c r="J295" s="45"/>
      <c r="K295" s="45"/>
      <c r="L295" s="45"/>
      <c r="M295" s="45"/>
      <c r="N295" s="45"/>
      <c r="O295" s="45"/>
      <c r="P295" s="45"/>
      <c r="Q295" s="45"/>
      <c r="V295" s="38"/>
    </row>
    <row r="296" spans="2:22" s="37" customFormat="1" ht="11.45" hidden="1" customHeight="1" x14ac:dyDescent="0.2">
      <c r="B296" s="45"/>
      <c r="C296" s="46"/>
      <c r="D296" s="46"/>
      <c r="E296" s="45"/>
      <c r="F296" s="45"/>
      <c r="G296" s="45"/>
      <c r="H296" s="45"/>
      <c r="I296" s="45"/>
      <c r="J296" s="45"/>
      <c r="K296" s="45"/>
      <c r="L296" s="45"/>
      <c r="M296" s="45"/>
      <c r="N296" s="45"/>
      <c r="O296" s="45"/>
      <c r="P296" s="45"/>
      <c r="Q296" s="45"/>
      <c r="V296" s="38"/>
    </row>
    <row r="297" spans="2:22" s="37" customFormat="1" ht="11.45" hidden="1" customHeight="1" x14ac:dyDescent="0.2">
      <c r="B297" s="45"/>
      <c r="C297" s="46"/>
      <c r="D297" s="46"/>
      <c r="E297" s="45"/>
      <c r="F297" s="45"/>
      <c r="G297" s="45"/>
      <c r="H297" s="45"/>
      <c r="I297" s="45"/>
      <c r="J297" s="45"/>
      <c r="K297" s="45"/>
      <c r="L297" s="45"/>
      <c r="M297" s="45"/>
      <c r="N297" s="45"/>
      <c r="O297" s="45"/>
      <c r="P297" s="45"/>
      <c r="Q297" s="45"/>
      <c r="V297" s="38"/>
    </row>
    <row r="298" spans="2:22" s="37" customFormat="1" ht="11.45" hidden="1" customHeight="1" x14ac:dyDescent="0.2">
      <c r="B298" s="45"/>
      <c r="C298" s="46"/>
      <c r="D298" s="46"/>
      <c r="E298" s="45"/>
      <c r="F298" s="45"/>
      <c r="G298" s="45"/>
      <c r="H298" s="45"/>
      <c r="I298" s="45"/>
      <c r="J298" s="45"/>
      <c r="K298" s="45"/>
      <c r="L298" s="45"/>
      <c r="M298" s="45"/>
      <c r="N298" s="45"/>
      <c r="O298" s="45"/>
      <c r="P298" s="45"/>
      <c r="Q298" s="45"/>
      <c r="V298" s="38"/>
    </row>
    <row r="299" spans="2:22" s="37" customFormat="1" ht="11.45" hidden="1" customHeight="1" x14ac:dyDescent="0.2">
      <c r="B299" s="45"/>
      <c r="C299" s="46"/>
      <c r="D299" s="46"/>
      <c r="E299" s="45"/>
      <c r="F299" s="45"/>
      <c r="G299" s="45"/>
      <c r="H299" s="45"/>
      <c r="I299" s="45"/>
      <c r="J299" s="45"/>
      <c r="K299" s="45"/>
      <c r="L299" s="45"/>
      <c r="M299" s="45"/>
      <c r="N299" s="45"/>
      <c r="O299" s="45"/>
      <c r="P299" s="45"/>
      <c r="Q299" s="45"/>
      <c r="V299" s="38"/>
    </row>
    <row r="300" spans="2:22" s="37" customFormat="1" ht="11.45" hidden="1" customHeight="1" x14ac:dyDescent="0.2">
      <c r="B300" s="45"/>
      <c r="C300" s="46"/>
      <c r="D300" s="46"/>
      <c r="E300" s="45"/>
      <c r="F300" s="45"/>
      <c r="G300" s="45"/>
      <c r="H300" s="45"/>
      <c r="I300" s="45"/>
      <c r="J300" s="45"/>
      <c r="K300" s="45"/>
      <c r="L300" s="45"/>
      <c r="M300" s="45"/>
      <c r="N300" s="45"/>
      <c r="O300" s="45"/>
      <c r="P300" s="45"/>
      <c r="Q300" s="45"/>
      <c r="V300" s="38"/>
    </row>
    <row r="301" spans="2:22" s="37" customFormat="1" ht="11.45" hidden="1" customHeight="1" x14ac:dyDescent="0.2">
      <c r="B301" s="45"/>
      <c r="C301" s="46"/>
      <c r="D301" s="46"/>
      <c r="E301" s="45"/>
      <c r="F301" s="45"/>
      <c r="G301" s="45"/>
      <c r="H301" s="45"/>
      <c r="I301" s="45"/>
      <c r="J301" s="45"/>
      <c r="K301" s="45"/>
      <c r="L301" s="45"/>
      <c r="M301" s="45"/>
      <c r="N301" s="45"/>
      <c r="O301" s="45"/>
      <c r="P301" s="45"/>
      <c r="Q301" s="45"/>
      <c r="V301" s="38"/>
    </row>
    <row r="302" spans="2:22" s="37" customFormat="1" ht="11.45" hidden="1" customHeight="1" x14ac:dyDescent="0.2">
      <c r="B302" s="45"/>
      <c r="C302" s="46"/>
      <c r="D302" s="46"/>
      <c r="E302" s="45"/>
      <c r="F302" s="45"/>
      <c r="G302" s="45"/>
      <c r="H302" s="45"/>
      <c r="I302" s="45"/>
      <c r="J302" s="45"/>
      <c r="K302" s="45"/>
      <c r="L302" s="45"/>
      <c r="M302" s="45"/>
      <c r="N302" s="45"/>
      <c r="O302" s="45"/>
      <c r="P302" s="45"/>
      <c r="Q302" s="45"/>
      <c r="V302" s="38"/>
    </row>
    <row r="303" spans="2:22" s="37" customFormat="1" ht="11.45" hidden="1" customHeight="1" x14ac:dyDescent="0.2">
      <c r="B303" s="45"/>
      <c r="C303" s="46"/>
      <c r="D303" s="46"/>
      <c r="E303" s="45"/>
      <c r="F303" s="45"/>
      <c r="G303" s="45"/>
      <c r="H303" s="45"/>
      <c r="I303" s="45"/>
      <c r="J303" s="45"/>
      <c r="K303" s="45"/>
      <c r="L303" s="45"/>
      <c r="M303" s="45"/>
      <c r="N303" s="45"/>
      <c r="O303" s="45"/>
      <c r="P303" s="45"/>
      <c r="Q303" s="45"/>
      <c r="V303" s="38"/>
    </row>
    <row r="304" spans="2:22" s="37" customFormat="1" ht="11.45" hidden="1" customHeight="1" x14ac:dyDescent="0.2">
      <c r="B304" s="45"/>
      <c r="C304" s="46"/>
      <c r="D304" s="46"/>
      <c r="E304" s="45"/>
      <c r="F304" s="45"/>
      <c r="G304" s="45"/>
      <c r="H304" s="45"/>
      <c r="I304" s="45"/>
      <c r="J304" s="45"/>
      <c r="K304" s="45"/>
      <c r="L304" s="45"/>
      <c r="M304" s="45"/>
      <c r="N304" s="45"/>
      <c r="O304" s="45"/>
      <c r="P304" s="45"/>
      <c r="Q304" s="45"/>
      <c r="V304" s="38"/>
    </row>
    <row r="305" spans="2:22" s="37" customFormat="1" ht="11.45" hidden="1" customHeight="1" x14ac:dyDescent="0.2">
      <c r="B305" s="45"/>
      <c r="C305" s="46"/>
      <c r="D305" s="46"/>
      <c r="E305" s="45"/>
      <c r="F305" s="45"/>
      <c r="G305" s="45"/>
      <c r="H305" s="45"/>
      <c r="I305" s="45"/>
      <c r="J305" s="45"/>
      <c r="K305" s="45"/>
      <c r="L305" s="45"/>
      <c r="M305" s="45"/>
      <c r="N305" s="45"/>
      <c r="O305" s="45"/>
      <c r="P305" s="45"/>
      <c r="Q305" s="45"/>
      <c r="V305" s="38"/>
    </row>
    <row r="306" spans="2:22" s="37" customFormat="1" ht="11.45" hidden="1" customHeight="1" x14ac:dyDescent="0.2">
      <c r="B306" s="45"/>
      <c r="C306" s="46"/>
      <c r="D306" s="46"/>
      <c r="E306" s="45"/>
      <c r="F306" s="45"/>
      <c r="G306" s="45"/>
      <c r="H306" s="45"/>
      <c r="I306" s="45"/>
      <c r="J306" s="45"/>
      <c r="K306" s="45"/>
      <c r="L306" s="45"/>
      <c r="M306" s="45"/>
      <c r="N306" s="45"/>
      <c r="O306" s="45"/>
      <c r="P306" s="45"/>
      <c r="Q306" s="45"/>
      <c r="V306" s="38"/>
    </row>
    <row r="307" spans="2:22" s="37" customFormat="1" ht="11.45" hidden="1" customHeight="1" x14ac:dyDescent="0.2">
      <c r="B307" s="45"/>
      <c r="C307" s="46"/>
      <c r="D307" s="46"/>
      <c r="E307" s="45"/>
      <c r="F307" s="45"/>
      <c r="G307" s="45"/>
      <c r="H307" s="45"/>
      <c r="I307" s="45"/>
      <c r="J307" s="45"/>
      <c r="K307" s="45"/>
      <c r="L307" s="45"/>
      <c r="M307" s="45"/>
      <c r="N307" s="45"/>
      <c r="O307" s="45"/>
      <c r="P307" s="45"/>
      <c r="Q307" s="45"/>
      <c r="V307" s="38"/>
    </row>
    <row r="308" spans="2:22" s="37" customFormat="1" ht="11.45" hidden="1" customHeight="1" x14ac:dyDescent="0.2">
      <c r="B308" s="45"/>
      <c r="C308" s="46"/>
      <c r="D308" s="46"/>
      <c r="E308" s="45"/>
      <c r="F308" s="45"/>
      <c r="G308" s="45"/>
      <c r="H308" s="45"/>
      <c r="I308" s="45"/>
      <c r="J308" s="45"/>
      <c r="K308" s="45"/>
      <c r="L308" s="45"/>
      <c r="M308" s="45"/>
      <c r="N308" s="45"/>
      <c r="O308" s="45"/>
      <c r="P308" s="45"/>
      <c r="Q308" s="45"/>
      <c r="V308" s="38"/>
    </row>
    <row r="309" spans="2:22" s="37" customFormat="1" ht="11.45" hidden="1" customHeight="1" x14ac:dyDescent="0.2">
      <c r="B309" s="45"/>
      <c r="C309" s="46"/>
      <c r="D309" s="46"/>
      <c r="E309" s="45"/>
      <c r="F309" s="45"/>
      <c r="G309" s="45"/>
      <c r="H309" s="45"/>
      <c r="I309" s="45"/>
      <c r="J309" s="45"/>
      <c r="K309" s="45"/>
      <c r="L309" s="45"/>
      <c r="M309" s="45"/>
      <c r="N309" s="45"/>
      <c r="O309" s="45"/>
      <c r="P309" s="45"/>
      <c r="Q309" s="45"/>
      <c r="V309" s="38"/>
    </row>
    <row r="310" spans="2:22" s="37" customFormat="1" ht="11.45" hidden="1" customHeight="1" x14ac:dyDescent="0.2">
      <c r="B310" s="45"/>
      <c r="C310" s="46"/>
      <c r="D310" s="46"/>
      <c r="E310" s="45"/>
      <c r="F310" s="45"/>
      <c r="G310" s="45"/>
      <c r="H310" s="45"/>
      <c r="I310" s="45"/>
      <c r="J310" s="45"/>
      <c r="K310" s="45"/>
      <c r="L310" s="45"/>
      <c r="M310" s="45"/>
      <c r="N310" s="45"/>
      <c r="O310" s="45"/>
      <c r="P310" s="45"/>
      <c r="Q310" s="45"/>
      <c r="V310" s="38"/>
    </row>
    <row r="311" spans="2:22" s="37" customFormat="1" ht="11.45" hidden="1" customHeight="1" x14ac:dyDescent="0.2">
      <c r="B311" s="45"/>
      <c r="C311" s="46"/>
      <c r="D311" s="46"/>
      <c r="E311" s="45"/>
      <c r="F311" s="45"/>
      <c r="G311" s="45"/>
      <c r="H311" s="45"/>
      <c r="I311" s="45"/>
      <c r="J311" s="45"/>
      <c r="K311" s="45"/>
      <c r="L311" s="45"/>
      <c r="M311" s="45"/>
      <c r="N311" s="45"/>
      <c r="O311" s="45"/>
      <c r="P311" s="45"/>
      <c r="Q311" s="45"/>
      <c r="V311" s="38"/>
    </row>
    <row r="312" spans="2:22" s="37" customFormat="1" ht="11.45" hidden="1" customHeight="1" x14ac:dyDescent="0.2">
      <c r="B312" s="45"/>
      <c r="C312" s="46"/>
      <c r="D312" s="46"/>
      <c r="E312" s="45"/>
      <c r="F312" s="45"/>
      <c r="G312" s="45"/>
      <c r="H312" s="45"/>
      <c r="I312" s="45"/>
      <c r="J312" s="45"/>
      <c r="K312" s="45"/>
      <c r="L312" s="45"/>
      <c r="M312" s="45"/>
      <c r="N312" s="45"/>
      <c r="O312" s="45"/>
      <c r="P312" s="45"/>
      <c r="Q312" s="45"/>
      <c r="V312" s="38"/>
    </row>
    <row r="313" spans="2:22" s="37" customFormat="1" ht="11.45" hidden="1" customHeight="1" x14ac:dyDescent="0.2">
      <c r="B313" s="45"/>
      <c r="C313" s="46"/>
      <c r="D313" s="46"/>
      <c r="E313" s="45"/>
      <c r="F313" s="45"/>
      <c r="G313" s="45"/>
      <c r="H313" s="45"/>
      <c r="I313" s="45"/>
      <c r="J313" s="45"/>
      <c r="K313" s="45"/>
      <c r="L313" s="45"/>
      <c r="M313" s="45"/>
      <c r="N313" s="45"/>
      <c r="O313" s="45"/>
      <c r="P313" s="45"/>
      <c r="Q313" s="45"/>
      <c r="V313" s="38"/>
    </row>
    <row r="314" spans="2:22" s="37" customFormat="1" ht="11.45" hidden="1" customHeight="1" x14ac:dyDescent="0.2">
      <c r="B314" s="45"/>
      <c r="C314" s="46"/>
      <c r="D314" s="46"/>
      <c r="E314" s="45"/>
      <c r="F314" s="45"/>
      <c r="G314" s="45"/>
      <c r="H314" s="45"/>
      <c r="I314" s="45"/>
      <c r="J314" s="45"/>
      <c r="K314" s="45"/>
      <c r="L314" s="45"/>
      <c r="M314" s="45"/>
      <c r="N314" s="45"/>
      <c r="O314" s="45"/>
      <c r="P314" s="45"/>
      <c r="Q314" s="45"/>
      <c r="V314" s="38"/>
    </row>
    <row r="315" spans="2:22" s="37" customFormat="1" ht="11.45" hidden="1" customHeight="1" x14ac:dyDescent="0.2">
      <c r="B315" s="45"/>
      <c r="C315" s="46"/>
      <c r="D315" s="46"/>
      <c r="E315" s="45"/>
      <c r="F315" s="45"/>
      <c r="G315" s="45"/>
      <c r="H315" s="45"/>
      <c r="I315" s="45"/>
      <c r="J315" s="45"/>
      <c r="K315" s="45"/>
      <c r="L315" s="45"/>
      <c r="M315" s="45"/>
      <c r="N315" s="45"/>
      <c r="O315" s="45"/>
      <c r="P315" s="45"/>
      <c r="Q315" s="45"/>
      <c r="V315" s="38"/>
    </row>
    <row r="316" spans="2:22" s="37" customFormat="1" ht="11.45" hidden="1" customHeight="1" x14ac:dyDescent="0.2">
      <c r="B316" s="45"/>
      <c r="C316" s="46"/>
      <c r="D316" s="46"/>
      <c r="E316" s="45"/>
      <c r="F316" s="45"/>
      <c r="G316" s="45"/>
      <c r="H316" s="45"/>
      <c r="I316" s="45"/>
      <c r="J316" s="45"/>
      <c r="K316" s="45"/>
      <c r="L316" s="45"/>
      <c r="M316" s="45"/>
      <c r="N316" s="45"/>
      <c r="O316" s="45"/>
      <c r="P316" s="45"/>
      <c r="Q316" s="45"/>
      <c r="V316" s="38"/>
    </row>
    <row r="317" spans="2:22" s="37" customFormat="1" ht="11.45" hidden="1" customHeight="1" x14ac:dyDescent="0.2">
      <c r="B317" s="45"/>
      <c r="C317" s="46"/>
      <c r="D317" s="46"/>
      <c r="E317" s="45"/>
      <c r="F317" s="45"/>
      <c r="G317" s="45"/>
      <c r="H317" s="45"/>
      <c r="I317" s="45"/>
      <c r="J317" s="45"/>
      <c r="K317" s="45"/>
      <c r="L317" s="45"/>
      <c r="M317" s="45"/>
      <c r="N317" s="45"/>
      <c r="O317" s="45"/>
      <c r="P317" s="45"/>
      <c r="Q317" s="45"/>
      <c r="V317" s="38"/>
    </row>
    <row r="318" spans="2:22" s="37" customFormat="1" ht="11.45" hidden="1" customHeight="1" x14ac:dyDescent="0.2">
      <c r="B318" s="45"/>
      <c r="C318" s="46"/>
      <c r="D318" s="46"/>
      <c r="E318" s="45"/>
      <c r="F318" s="45"/>
      <c r="G318" s="45"/>
      <c r="H318" s="45"/>
      <c r="I318" s="45"/>
      <c r="J318" s="45"/>
      <c r="K318" s="45"/>
      <c r="L318" s="45"/>
      <c r="M318" s="45"/>
      <c r="N318" s="45"/>
      <c r="O318" s="45"/>
      <c r="P318" s="45"/>
      <c r="Q318" s="45"/>
      <c r="V318" s="38"/>
    </row>
    <row r="319" spans="2:22" s="37" customFormat="1" ht="11.45" hidden="1" customHeight="1" x14ac:dyDescent="0.2">
      <c r="B319" s="45"/>
      <c r="C319" s="46"/>
      <c r="D319" s="46"/>
      <c r="E319" s="45"/>
      <c r="F319" s="45"/>
      <c r="G319" s="45"/>
      <c r="H319" s="45"/>
      <c r="I319" s="45"/>
      <c r="J319" s="45"/>
      <c r="K319" s="45"/>
      <c r="L319" s="45"/>
      <c r="M319" s="45"/>
      <c r="N319" s="45"/>
      <c r="O319" s="45"/>
      <c r="P319" s="45"/>
      <c r="Q319" s="45"/>
      <c r="V319" s="38"/>
    </row>
    <row r="320" spans="2:22" s="37" customFormat="1" ht="11.45" hidden="1" customHeight="1" x14ac:dyDescent="0.2">
      <c r="B320" s="45"/>
      <c r="C320" s="46"/>
      <c r="D320" s="46"/>
      <c r="E320" s="45"/>
      <c r="F320" s="45"/>
      <c r="G320" s="45"/>
      <c r="H320" s="45"/>
      <c r="I320" s="45"/>
      <c r="J320" s="45"/>
      <c r="K320" s="45"/>
      <c r="L320" s="45"/>
      <c r="M320" s="45"/>
      <c r="N320" s="45"/>
      <c r="O320" s="45"/>
      <c r="P320" s="45"/>
      <c r="Q320" s="45"/>
      <c r="V320" s="38"/>
    </row>
    <row r="321" spans="2:22" s="37" customFormat="1" ht="11.45" hidden="1" customHeight="1" x14ac:dyDescent="0.2">
      <c r="B321" s="45"/>
      <c r="C321" s="46"/>
      <c r="D321" s="46"/>
      <c r="E321" s="45"/>
      <c r="F321" s="45"/>
      <c r="G321" s="45"/>
      <c r="H321" s="45"/>
      <c r="I321" s="45"/>
      <c r="J321" s="45"/>
      <c r="K321" s="45"/>
      <c r="L321" s="45"/>
      <c r="M321" s="45"/>
      <c r="N321" s="45"/>
      <c r="O321" s="45"/>
      <c r="P321" s="45"/>
      <c r="Q321" s="45"/>
      <c r="V321" s="38"/>
    </row>
    <row r="322" spans="2:22" s="37" customFormat="1" ht="11.45" hidden="1" customHeight="1" x14ac:dyDescent="0.2">
      <c r="B322" s="45"/>
      <c r="C322" s="46"/>
      <c r="D322" s="46"/>
      <c r="E322" s="45"/>
      <c r="F322" s="45"/>
      <c r="G322" s="45"/>
      <c r="H322" s="45"/>
      <c r="I322" s="45"/>
      <c r="J322" s="45"/>
      <c r="K322" s="45"/>
      <c r="L322" s="45"/>
      <c r="M322" s="45"/>
      <c r="N322" s="45"/>
      <c r="O322" s="45"/>
      <c r="P322" s="45"/>
      <c r="Q322" s="45"/>
      <c r="V322" s="38"/>
    </row>
    <row r="323" spans="2:22" s="37" customFormat="1" ht="11.45" hidden="1" customHeight="1" x14ac:dyDescent="0.2">
      <c r="B323" s="45"/>
      <c r="C323" s="46"/>
      <c r="D323" s="46"/>
      <c r="E323" s="45"/>
      <c r="F323" s="45"/>
      <c r="G323" s="45"/>
      <c r="H323" s="45"/>
      <c r="I323" s="45"/>
      <c r="J323" s="45"/>
      <c r="K323" s="45"/>
      <c r="L323" s="45"/>
      <c r="M323" s="45"/>
      <c r="N323" s="45"/>
      <c r="O323" s="45"/>
      <c r="P323" s="45"/>
      <c r="Q323" s="45"/>
      <c r="V323" s="38"/>
    </row>
    <row r="324" spans="2:22" s="37" customFormat="1" ht="11.45" hidden="1" customHeight="1" x14ac:dyDescent="0.2">
      <c r="B324" s="45"/>
      <c r="C324" s="46"/>
      <c r="D324" s="46"/>
      <c r="E324" s="45"/>
      <c r="F324" s="45"/>
      <c r="G324" s="45"/>
      <c r="H324" s="45"/>
      <c r="I324" s="45"/>
      <c r="J324" s="45"/>
      <c r="K324" s="45"/>
      <c r="L324" s="45"/>
      <c r="M324" s="45"/>
      <c r="N324" s="45"/>
      <c r="O324" s="45"/>
      <c r="P324" s="45"/>
      <c r="Q324" s="45"/>
      <c r="V324" s="38"/>
    </row>
    <row r="325" spans="2:22" s="37" customFormat="1" ht="11.45" hidden="1" customHeight="1" x14ac:dyDescent="0.2">
      <c r="B325" s="45"/>
      <c r="C325" s="46"/>
      <c r="D325" s="46"/>
      <c r="E325" s="45"/>
      <c r="F325" s="45"/>
      <c r="G325" s="45"/>
      <c r="H325" s="45"/>
      <c r="I325" s="45"/>
      <c r="J325" s="45"/>
      <c r="K325" s="45"/>
      <c r="L325" s="45"/>
      <c r="M325" s="45"/>
      <c r="N325" s="45"/>
      <c r="O325" s="45"/>
      <c r="P325" s="45"/>
      <c r="Q325" s="45"/>
      <c r="V325" s="38"/>
    </row>
    <row r="326" spans="2:22" s="37" customFormat="1" ht="11.45" hidden="1" customHeight="1" x14ac:dyDescent="0.2">
      <c r="B326" s="45"/>
      <c r="C326" s="46"/>
      <c r="D326" s="46"/>
      <c r="E326" s="45"/>
      <c r="F326" s="45"/>
      <c r="G326" s="45"/>
      <c r="H326" s="45"/>
      <c r="I326" s="45"/>
      <c r="J326" s="45"/>
      <c r="K326" s="45"/>
      <c r="L326" s="45"/>
      <c r="M326" s="45"/>
      <c r="N326" s="45"/>
      <c r="O326" s="45"/>
      <c r="P326" s="45"/>
      <c r="Q326" s="45"/>
      <c r="V326" s="38"/>
    </row>
    <row r="327" spans="2:22" s="37" customFormat="1" ht="11.45" hidden="1" customHeight="1" x14ac:dyDescent="0.2">
      <c r="B327" s="45"/>
      <c r="C327" s="46"/>
      <c r="D327" s="46"/>
      <c r="E327" s="45"/>
      <c r="F327" s="45"/>
      <c r="G327" s="45"/>
      <c r="H327" s="45"/>
      <c r="I327" s="45"/>
      <c r="J327" s="45"/>
      <c r="K327" s="45"/>
      <c r="L327" s="45"/>
      <c r="M327" s="45"/>
      <c r="N327" s="45"/>
      <c r="O327" s="45"/>
      <c r="P327" s="45"/>
      <c r="Q327" s="45"/>
      <c r="V327" s="38"/>
    </row>
    <row r="328" spans="2:22" s="37" customFormat="1" ht="11.45" hidden="1" customHeight="1" x14ac:dyDescent="0.2">
      <c r="B328" s="45"/>
      <c r="C328" s="46"/>
      <c r="D328" s="46"/>
      <c r="E328" s="45"/>
      <c r="F328" s="45"/>
      <c r="G328" s="45"/>
      <c r="H328" s="45"/>
      <c r="I328" s="45"/>
      <c r="J328" s="45"/>
      <c r="K328" s="45"/>
      <c r="L328" s="45"/>
      <c r="M328" s="45"/>
      <c r="N328" s="45"/>
      <c r="O328" s="45"/>
      <c r="P328" s="45"/>
      <c r="Q328" s="45"/>
      <c r="V328" s="38"/>
    </row>
    <row r="329" spans="2:22" s="37" customFormat="1" ht="11.45" hidden="1" customHeight="1" x14ac:dyDescent="0.2">
      <c r="B329" s="45"/>
      <c r="C329" s="46"/>
      <c r="D329" s="46"/>
      <c r="E329" s="45"/>
      <c r="F329" s="45"/>
      <c r="G329" s="45"/>
      <c r="H329" s="45"/>
      <c r="I329" s="45"/>
      <c r="J329" s="45"/>
      <c r="K329" s="45"/>
      <c r="L329" s="45"/>
      <c r="M329" s="45"/>
      <c r="N329" s="45"/>
      <c r="O329" s="45"/>
      <c r="P329" s="45"/>
      <c r="Q329" s="45"/>
      <c r="V329" s="38"/>
    </row>
    <row r="330" spans="2:22" s="37" customFormat="1" ht="11.45" hidden="1" customHeight="1" x14ac:dyDescent="0.2">
      <c r="B330" s="45"/>
      <c r="C330" s="46"/>
      <c r="D330" s="46"/>
      <c r="E330" s="45"/>
      <c r="F330" s="45"/>
      <c r="G330" s="45"/>
      <c r="H330" s="45"/>
      <c r="I330" s="45"/>
      <c r="J330" s="45"/>
      <c r="K330" s="45"/>
      <c r="L330" s="45"/>
      <c r="M330" s="45"/>
      <c r="N330" s="45"/>
      <c r="O330" s="45"/>
      <c r="P330" s="45"/>
      <c r="Q330" s="45"/>
      <c r="V330" s="38"/>
    </row>
    <row r="331" spans="2:22" s="37" customFormat="1" ht="11.45" hidden="1" customHeight="1" x14ac:dyDescent="0.2">
      <c r="B331" s="45"/>
      <c r="C331" s="46"/>
      <c r="D331" s="46"/>
      <c r="E331" s="45"/>
      <c r="F331" s="45"/>
      <c r="G331" s="45"/>
      <c r="H331" s="45"/>
      <c r="I331" s="45"/>
      <c r="J331" s="45"/>
      <c r="K331" s="45"/>
      <c r="L331" s="45"/>
      <c r="M331" s="45"/>
      <c r="N331" s="45"/>
      <c r="O331" s="45"/>
      <c r="P331" s="45"/>
      <c r="Q331" s="45"/>
      <c r="V331" s="38"/>
    </row>
    <row r="332" spans="2:22" s="37" customFormat="1" ht="11.45" hidden="1" customHeight="1" x14ac:dyDescent="0.2">
      <c r="B332" s="45"/>
      <c r="C332" s="46"/>
      <c r="D332" s="46"/>
      <c r="E332" s="45"/>
      <c r="F332" s="45"/>
      <c r="G332" s="45"/>
      <c r="H332" s="45"/>
      <c r="I332" s="45"/>
      <c r="J332" s="45"/>
      <c r="K332" s="45"/>
      <c r="L332" s="45"/>
      <c r="M332" s="45"/>
      <c r="N332" s="45"/>
      <c r="O332" s="45"/>
      <c r="P332" s="45"/>
      <c r="Q332" s="45"/>
      <c r="V332" s="38"/>
    </row>
    <row r="333" spans="2:22" s="37" customFormat="1" ht="11.45" hidden="1" customHeight="1" x14ac:dyDescent="0.2">
      <c r="B333" s="45"/>
      <c r="C333" s="46"/>
      <c r="D333" s="46"/>
      <c r="E333" s="45"/>
      <c r="F333" s="45"/>
      <c r="G333" s="45"/>
      <c r="H333" s="45"/>
      <c r="I333" s="45"/>
      <c r="J333" s="45"/>
      <c r="K333" s="45"/>
      <c r="L333" s="45"/>
      <c r="M333" s="45"/>
      <c r="N333" s="45"/>
      <c r="O333" s="45"/>
      <c r="P333" s="45"/>
      <c r="Q333" s="45"/>
      <c r="V333" s="38"/>
    </row>
    <row r="334" spans="2:22" s="37" customFormat="1" ht="11.45" hidden="1" customHeight="1" x14ac:dyDescent="0.2">
      <c r="B334" s="45"/>
      <c r="C334" s="46"/>
      <c r="D334" s="46"/>
      <c r="E334" s="45"/>
      <c r="F334" s="45"/>
      <c r="G334" s="45"/>
      <c r="H334" s="45"/>
      <c r="I334" s="45"/>
      <c r="J334" s="45"/>
      <c r="K334" s="45"/>
      <c r="L334" s="45"/>
      <c r="M334" s="45"/>
      <c r="N334" s="45"/>
      <c r="O334" s="45"/>
      <c r="P334" s="45"/>
      <c r="Q334" s="45"/>
      <c r="V334" s="38"/>
    </row>
    <row r="335" spans="2:22" s="37" customFormat="1" ht="11.45" hidden="1" customHeight="1" x14ac:dyDescent="0.2">
      <c r="B335" s="45"/>
      <c r="C335" s="46"/>
      <c r="D335" s="46"/>
      <c r="E335" s="45"/>
      <c r="F335" s="45"/>
      <c r="G335" s="45"/>
      <c r="H335" s="45"/>
      <c r="I335" s="45"/>
      <c r="J335" s="45"/>
      <c r="K335" s="45"/>
      <c r="L335" s="45"/>
      <c r="M335" s="45"/>
      <c r="N335" s="45"/>
      <c r="O335" s="45"/>
      <c r="P335" s="45"/>
      <c r="Q335" s="45"/>
      <c r="V335" s="38"/>
    </row>
    <row r="336" spans="2:22" s="37" customFormat="1" ht="11.45" hidden="1" customHeight="1" x14ac:dyDescent="0.2">
      <c r="B336" s="45"/>
      <c r="C336" s="46"/>
      <c r="D336" s="46"/>
      <c r="E336" s="45"/>
      <c r="F336" s="45"/>
      <c r="G336" s="45"/>
      <c r="H336" s="45"/>
      <c r="I336" s="45"/>
      <c r="J336" s="45"/>
      <c r="K336" s="45"/>
      <c r="L336" s="45"/>
      <c r="M336" s="45"/>
      <c r="N336" s="45"/>
      <c r="O336" s="45"/>
      <c r="P336" s="45"/>
      <c r="Q336" s="45"/>
      <c r="V336" s="38"/>
    </row>
    <row r="337" spans="2:22" s="37" customFormat="1" ht="11.45" hidden="1" customHeight="1" x14ac:dyDescent="0.2">
      <c r="B337" s="45"/>
      <c r="C337" s="46"/>
      <c r="D337" s="46"/>
      <c r="E337" s="45"/>
      <c r="F337" s="45"/>
      <c r="G337" s="45"/>
      <c r="H337" s="45"/>
      <c r="I337" s="45"/>
      <c r="J337" s="45"/>
      <c r="K337" s="45"/>
      <c r="L337" s="45"/>
      <c r="M337" s="45"/>
      <c r="N337" s="45"/>
      <c r="O337" s="45"/>
      <c r="P337" s="45"/>
      <c r="Q337" s="45"/>
      <c r="V337" s="38"/>
    </row>
    <row r="338" spans="2:22" s="37" customFormat="1" ht="11.45" hidden="1" customHeight="1" x14ac:dyDescent="0.2">
      <c r="B338" s="45"/>
      <c r="C338" s="46"/>
      <c r="D338" s="46"/>
      <c r="E338" s="45"/>
      <c r="F338" s="45"/>
      <c r="G338" s="45"/>
      <c r="H338" s="45"/>
      <c r="I338" s="45"/>
      <c r="J338" s="45"/>
      <c r="K338" s="45"/>
      <c r="L338" s="45"/>
      <c r="M338" s="45"/>
      <c r="N338" s="45"/>
      <c r="O338" s="45"/>
      <c r="P338" s="45"/>
      <c r="Q338" s="45"/>
      <c r="V338" s="38"/>
    </row>
    <row r="339" spans="2:22" s="37" customFormat="1" ht="11.45" hidden="1" customHeight="1" x14ac:dyDescent="0.2">
      <c r="B339" s="45"/>
      <c r="C339" s="46"/>
      <c r="D339" s="46"/>
      <c r="E339" s="45"/>
      <c r="F339" s="45"/>
      <c r="G339" s="45"/>
      <c r="H339" s="45"/>
      <c r="I339" s="45"/>
      <c r="J339" s="45"/>
      <c r="K339" s="45"/>
      <c r="L339" s="45"/>
      <c r="M339" s="45"/>
      <c r="N339" s="45"/>
      <c r="O339" s="45"/>
      <c r="P339" s="45"/>
      <c r="Q339" s="45"/>
      <c r="V339" s="38"/>
    </row>
    <row r="340" spans="2:22" s="37" customFormat="1" ht="11.45" hidden="1" customHeight="1" x14ac:dyDescent="0.2">
      <c r="B340" s="45"/>
      <c r="C340" s="46"/>
      <c r="D340" s="46"/>
      <c r="E340" s="45"/>
      <c r="F340" s="45"/>
      <c r="G340" s="45"/>
      <c r="H340" s="45"/>
      <c r="I340" s="45"/>
      <c r="J340" s="45"/>
      <c r="K340" s="45"/>
      <c r="L340" s="45"/>
      <c r="M340" s="45"/>
      <c r="N340" s="45"/>
      <c r="O340" s="45"/>
      <c r="P340" s="45"/>
      <c r="Q340" s="45"/>
      <c r="V340" s="38"/>
    </row>
    <row r="341" spans="2:22" s="37" customFormat="1" ht="11.45" hidden="1" customHeight="1" x14ac:dyDescent="0.2">
      <c r="B341" s="45"/>
      <c r="C341" s="46"/>
      <c r="D341" s="46"/>
      <c r="E341" s="45"/>
      <c r="F341" s="45"/>
      <c r="G341" s="45"/>
      <c r="H341" s="45"/>
      <c r="I341" s="45"/>
      <c r="J341" s="45"/>
      <c r="K341" s="45"/>
      <c r="L341" s="45"/>
      <c r="M341" s="45"/>
      <c r="N341" s="45"/>
      <c r="O341" s="45"/>
      <c r="P341" s="45"/>
      <c r="Q341" s="45"/>
      <c r="V341" s="38"/>
    </row>
    <row r="342" spans="2:22" s="37" customFormat="1" ht="11.45" hidden="1" customHeight="1" x14ac:dyDescent="0.2">
      <c r="B342" s="45"/>
      <c r="C342" s="46"/>
      <c r="D342" s="46"/>
      <c r="E342" s="45"/>
      <c r="F342" s="45"/>
      <c r="G342" s="45"/>
      <c r="H342" s="45"/>
      <c r="I342" s="45"/>
      <c r="J342" s="45"/>
      <c r="K342" s="45"/>
      <c r="L342" s="45"/>
      <c r="M342" s="45"/>
      <c r="N342" s="45"/>
      <c r="O342" s="45"/>
      <c r="P342" s="45"/>
      <c r="Q342" s="45"/>
      <c r="V342" s="38"/>
    </row>
    <row r="343" spans="2:22" s="37" customFormat="1" ht="11.45" hidden="1" customHeight="1" x14ac:dyDescent="0.2">
      <c r="B343" s="45"/>
      <c r="C343" s="46"/>
      <c r="D343" s="46"/>
      <c r="E343" s="45"/>
      <c r="F343" s="45"/>
      <c r="G343" s="45"/>
      <c r="H343" s="45"/>
      <c r="I343" s="45"/>
      <c r="J343" s="45"/>
      <c r="K343" s="45"/>
      <c r="L343" s="45"/>
      <c r="M343" s="45"/>
      <c r="N343" s="45"/>
      <c r="O343" s="45"/>
      <c r="P343" s="45"/>
      <c r="Q343" s="45"/>
      <c r="V343" s="38"/>
    </row>
    <row r="344" spans="2:22" s="37" customFormat="1" ht="11.45" hidden="1" customHeight="1" x14ac:dyDescent="0.2">
      <c r="B344" s="45"/>
      <c r="C344" s="46"/>
      <c r="D344" s="46"/>
      <c r="E344" s="45"/>
      <c r="F344" s="45"/>
      <c r="G344" s="45"/>
      <c r="H344" s="45"/>
      <c r="I344" s="45"/>
      <c r="J344" s="45"/>
      <c r="K344" s="45"/>
      <c r="L344" s="45"/>
      <c r="M344" s="45"/>
      <c r="N344" s="45"/>
      <c r="O344" s="45"/>
      <c r="P344" s="45"/>
      <c r="Q344" s="45"/>
      <c r="V344" s="38"/>
    </row>
    <row r="345" spans="2:22" s="37" customFormat="1" ht="11.45" hidden="1" customHeight="1" x14ac:dyDescent="0.2">
      <c r="B345" s="45"/>
      <c r="C345" s="46"/>
      <c r="D345" s="46"/>
      <c r="E345" s="45"/>
      <c r="F345" s="45"/>
      <c r="G345" s="45"/>
      <c r="H345" s="45"/>
      <c r="I345" s="45"/>
      <c r="J345" s="45"/>
      <c r="K345" s="45"/>
      <c r="L345" s="45"/>
      <c r="M345" s="45"/>
      <c r="N345" s="45"/>
      <c r="O345" s="45"/>
      <c r="P345" s="45"/>
      <c r="Q345" s="45"/>
      <c r="V345" s="38"/>
    </row>
    <row r="346" spans="2:22" s="37" customFormat="1" ht="11.45" hidden="1" customHeight="1" x14ac:dyDescent="0.2">
      <c r="B346" s="45"/>
      <c r="C346" s="46"/>
      <c r="D346" s="46"/>
      <c r="E346" s="45"/>
      <c r="F346" s="45"/>
      <c r="G346" s="45"/>
      <c r="H346" s="45"/>
      <c r="I346" s="45"/>
      <c r="J346" s="45"/>
      <c r="K346" s="45"/>
      <c r="L346" s="45"/>
      <c r="M346" s="45"/>
      <c r="N346" s="45"/>
      <c r="O346" s="45"/>
      <c r="P346" s="45"/>
      <c r="Q346" s="45"/>
      <c r="V346" s="38"/>
    </row>
    <row r="347" spans="2:22" s="37" customFormat="1" ht="11.45" hidden="1" customHeight="1" x14ac:dyDescent="0.2">
      <c r="B347" s="45"/>
      <c r="C347" s="46"/>
      <c r="D347" s="46"/>
      <c r="E347" s="45"/>
      <c r="F347" s="45"/>
      <c r="G347" s="45"/>
      <c r="H347" s="45"/>
      <c r="I347" s="45"/>
      <c r="J347" s="45"/>
      <c r="K347" s="45"/>
      <c r="L347" s="45"/>
      <c r="M347" s="45"/>
      <c r="N347" s="45"/>
      <c r="O347" s="45"/>
      <c r="P347" s="45"/>
      <c r="Q347" s="45"/>
      <c r="V347" s="38"/>
    </row>
    <row r="348" spans="2:22" s="37" customFormat="1" ht="11.45" hidden="1" customHeight="1" x14ac:dyDescent="0.2">
      <c r="B348" s="45"/>
      <c r="C348" s="45"/>
      <c r="D348" s="45"/>
      <c r="E348" s="45"/>
      <c r="F348" s="45"/>
      <c r="G348" s="45"/>
      <c r="H348" s="45"/>
      <c r="I348" s="45"/>
      <c r="J348" s="45"/>
      <c r="K348" s="45"/>
      <c r="L348" s="45"/>
      <c r="M348" s="45"/>
      <c r="N348" s="45"/>
      <c r="O348" s="45"/>
      <c r="P348" s="45"/>
      <c r="Q348" s="45"/>
      <c r="V348" s="38"/>
    </row>
    <row r="349" spans="2:22" s="37" customFormat="1" ht="11.45" hidden="1" customHeight="1" x14ac:dyDescent="0.2">
      <c r="B349" s="45"/>
      <c r="C349" s="45"/>
      <c r="D349" s="45"/>
      <c r="E349" s="45"/>
      <c r="F349" s="45"/>
      <c r="G349" s="45"/>
      <c r="H349" s="45"/>
      <c r="I349" s="45"/>
      <c r="J349" s="45"/>
      <c r="K349" s="45"/>
      <c r="L349" s="45"/>
      <c r="M349" s="45"/>
      <c r="N349" s="45"/>
      <c r="O349" s="45"/>
      <c r="P349" s="45"/>
      <c r="Q349" s="45"/>
      <c r="V349" s="38"/>
    </row>
    <row r="350" spans="2:22" s="37" customFormat="1" ht="11.45" hidden="1" customHeight="1" x14ac:dyDescent="0.2">
      <c r="V350" s="38"/>
    </row>
    <row r="351" spans="2:22" s="37" customFormat="1" ht="11.45" hidden="1" customHeight="1" x14ac:dyDescent="0.2">
      <c r="V351" s="38"/>
    </row>
    <row r="352" spans="2:22" s="37" customFormat="1" ht="11.45" hidden="1" customHeight="1" x14ac:dyDescent="0.2">
      <c r="V352" s="38"/>
    </row>
    <row r="353" spans="22:22" s="37" customFormat="1" ht="11.45" hidden="1" customHeight="1" x14ac:dyDescent="0.2">
      <c r="V353" s="38"/>
    </row>
    <row r="354" spans="22:22" s="37" customFormat="1" ht="11.45" hidden="1" customHeight="1" x14ac:dyDescent="0.2">
      <c r="V354" s="38"/>
    </row>
    <row r="355" spans="22:22" s="37" customFormat="1" ht="11.45" hidden="1" customHeight="1" x14ac:dyDescent="0.2">
      <c r="V355" s="38"/>
    </row>
    <row r="356" spans="22:22" s="37" customFormat="1" ht="11.45" hidden="1" customHeight="1" x14ac:dyDescent="0.2">
      <c r="V356" s="38"/>
    </row>
    <row r="357" spans="22:22" s="37" customFormat="1" ht="11.45" hidden="1" customHeight="1" x14ac:dyDescent="0.2">
      <c r="V357" s="38"/>
    </row>
    <row r="358" spans="22:22" s="37" customFormat="1" ht="11.45" hidden="1" customHeight="1" x14ac:dyDescent="0.2">
      <c r="V358" s="38"/>
    </row>
    <row r="359" spans="22:22" s="37" customFormat="1" ht="11.45" hidden="1" customHeight="1" x14ac:dyDescent="0.2">
      <c r="V359" s="38"/>
    </row>
    <row r="360" spans="22:22" s="37" customFormat="1" ht="11.45" hidden="1" customHeight="1" x14ac:dyDescent="0.2">
      <c r="V360" s="38"/>
    </row>
    <row r="361" spans="22:22" s="37" customFormat="1" ht="11.45" hidden="1" customHeight="1" x14ac:dyDescent="0.2">
      <c r="V361" s="38"/>
    </row>
    <row r="362" spans="22:22" s="37" customFormat="1" ht="11.45" hidden="1" customHeight="1" x14ac:dyDescent="0.2">
      <c r="V362" s="38"/>
    </row>
    <row r="363" spans="22:22" s="37" customFormat="1" hidden="1" x14ac:dyDescent="0.2">
      <c r="V363" s="38"/>
    </row>
    <row r="364" spans="22:22" s="37" customFormat="1" hidden="1" x14ac:dyDescent="0.2">
      <c r="V364" s="38"/>
    </row>
    <row r="365" spans="22:22" s="37" customFormat="1" hidden="1" x14ac:dyDescent="0.2">
      <c r="V365" s="38"/>
    </row>
    <row r="366" spans="22:22" s="37" customFormat="1" hidden="1" x14ac:dyDescent="0.2">
      <c r="V366" s="38"/>
    </row>
    <row r="367" spans="22:22" s="37" customFormat="1" hidden="1" x14ac:dyDescent="0.2">
      <c r="V367" s="38"/>
    </row>
    <row r="368" spans="22:22" hidden="1" x14ac:dyDescent="0.2">
      <c r="V368" s="17"/>
    </row>
    <row r="369" spans="22:22" hidden="1" x14ac:dyDescent="0.2">
      <c r="V369" s="17"/>
    </row>
    <row r="370" spans="22:22" hidden="1" x14ac:dyDescent="0.2">
      <c r="V370" s="17"/>
    </row>
    <row r="371" spans="22:22" hidden="1" x14ac:dyDescent="0.2">
      <c r="V371" s="17"/>
    </row>
    <row r="372" spans="22:22" x14ac:dyDescent="0.2"/>
    <row r="373" spans="22:22" x14ac:dyDescent="0.2"/>
    <row r="374" spans="22:22" x14ac:dyDescent="0.2"/>
    <row r="375" spans="22:22" x14ac:dyDescent="0.2"/>
    <row r="376" spans="22:22" x14ac:dyDescent="0.2"/>
    <row r="377" spans="22:22" x14ac:dyDescent="0.2"/>
    <row r="378" spans="22:22" x14ac:dyDescent="0.2"/>
    <row r="379" spans="22:22" x14ac:dyDescent="0.2"/>
    <row r="380" spans="22:22" x14ac:dyDescent="0.2"/>
    <row r="381" spans="22:22" x14ac:dyDescent="0.2"/>
    <row r="382" spans="22:22" x14ac:dyDescent="0.2"/>
    <row r="383" spans="22:22" x14ac:dyDescent="0.2"/>
    <row r="384" spans="22:22"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sheetData>
  <autoFilter ref="A5:W60" xr:uid="{00000000-0009-0000-0000-000000000000}"/>
  <mergeCells count="2">
    <mergeCell ref="B2:Q2"/>
    <mergeCell ref="C79:L80"/>
  </mergeCells>
  <pageMargins left="0.28000000000000003" right="0.23" top="0.88" bottom="0.75" header="0.3" footer="0.3"/>
  <pageSetup scale="49" firstPageNumber="10" orientation="landscape" useFirstPageNumber="1" r:id="rId1"/>
  <headerFooter>
    <oddHeader xml:space="preserve">&amp;C&amp;"Cambria,Regular"State of Oregon
Schedule of Annual Reporting Requirements (table)
For the Year Ended June 30, 2017
</oddHeader>
    <oddFooter>&amp;C&amp;"Cambria,Regular"&amp;9See Independent Accountant's Report&amp;R&amp;"Cambria,Regular"&amp;9| 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DSH</Program>
    <IASubtopic xmlns="59da1016-2a1b-4f8a-9768-d7a4932f6f16" xsi:nil="true"/>
    <URL xmlns="http://schemas.microsoft.com/sharepoint/v3">
      <Url>https://www.oregon.gov/oha/HSD/OHP/Documents/2017-DSH-Audit.xlsx</Url>
      <Description>2017</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2232E64-7AF8-4BDD-B268-7E94A9E9C2C3}"/>
</file>

<file path=customXml/itemProps2.xml><?xml version="1.0" encoding="utf-8"?>
<ds:datastoreItem xmlns:ds="http://schemas.openxmlformats.org/officeDocument/2006/customXml" ds:itemID="{7E3A2A01-402E-491C-A1D7-F4227DF0D28D}"/>
</file>

<file path=customXml/itemProps3.xml><?xml version="1.0" encoding="utf-8"?>
<ds:datastoreItem xmlns:ds="http://schemas.openxmlformats.org/officeDocument/2006/customXml" ds:itemID="{FEE4F522-E90B-4456-A42B-D419AE7FFB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dc:title>
  <dc:creator>Diane Kovar</dc:creator>
  <cp:lastModifiedBy>WYNIA Angel</cp:lastModifiedBy>
  <cp:lastPrinted>2020-11-24T20:46:25Z</cp:lastPrinted>
  <dcterms:created xsi:type="dcterms:W3CDTF">2020-11-23T14:04:59Z</dcterms:created>
  <dcterms:modified xsi:type="dcterms:W3CDTF">2020-12-24T02:03:26Z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0x0101001FCDADDAC0C4AB4AA54283D0B37F3F53</vt:lpwstr>
  </property>
  <property fmtid="{D5CDD505-2E9C-101B-9397-08002B2CF9AE}" pid="3" name="WorkflowChangePath">
    <vt:lpwstr>67b9a5d2-9cf6-4bdc-bf94-a890f71ac9ed,6;</vt:lpwstr>
  </property>
</Properties>
</file>