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xr:revisionPtr revIDLastSave="0" documentId="8_{B6D050D6-DE55-4CCC-A4C9-9C876EFA13E4}" xr6:coauthVersionLast="45" xr6:coauthVersionMax="45" xr10:uidLastSave="{00000000-0000-0000-0000-000000000000}"/>
  <bookViews>
    <workbookView xWindow="33675" yWindow="3735" windowWidth="32430" windowHeight="16590" xr2:uid="{00000000-000D-0000-FFFF-FFFF00000000}"/>
  </bookViews>
  <sheets>
    <sheet name="Annual Reporting Requirements" sheetId="1" r:id="rId1"/>
  </sheets>
  <externalReferences>
    <externalReference r:id="rId2"/>
  </externalReferences>
  <definedNames>
    <definedName name="_xlnm._FilterDatabase" localSheetId="0" hidden="1">'Annual Reporting Requirements'!$A$5:$U$355</definedName>
    <definedName name="_xlnm.Print_Area" localSheetId="0">'Annual Reporting Requirements'!$A$7:$U$98</definedName>
    <definedName name="_xlnm.Print_Titles" localSheetId="0">'Annual Reporting Requirements'!$1:$6</definedName>
    <definedName name="YEAR_BEGIN_1">'[1]DSH Year Totals'!$A$4</definedName>
    <definedName name="YEAR_END_1">'[1]DSH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1" i="1" l="1"/>
  <c r="P71" i="1" s="1"/>
  <c r="K71" i="1"/>
  <c r="I71" i="1"/>
  <c r="O65" i="1"/>
  <c r="K65" i="1"/>
  <c r="P65" i="1" s="1"/>
  <c r="O64" i="1"/>
  <c r="I64" i="1"/>
  <c r="K64" i="1" s="1"/>
  <c r="P64" i="1" s="1"/>
  <c r="O63" i="1"/>
  <c r="I63" i="1"/>
  <c r="K63" i="1" s="1"/>
  <c r="P63" i="1" s="1"/>
  <c r="O62" i="1"/>
  <c r="I62" i="1"/>
  <c r="K62" i="1" s="1"/>
  <c r="P62" i="1" s="1"/>
  <c r="O61" i="1"/>
  <c r="I61" i="1"/>
  <c r="K61" i="1" s="1"/>
  <c r="P61" i="1" s="1"/>
  <c r="O60" i="1"/>
  <c r="I60" i="1"/>
  <c r="K60" i="1" s="1"/>
  <c r="P60" i="1" s="1"/>
  <c r="O59" i="1"/>
  <c r="I59" i="1"/>
  <c r="K59" i="1" s="1"/>
  <c r="P59" i="1" s="1"/>
  <c r="O58" i="1"/>
  <c r="I58" i="1"/>
  <c r="K58" i="1" s="1"/>
  <c r="P58" i="1" s="1"/>
  <c r="O57" i="1"/>
  <c r="I57" i="1"/>
  <c r="K57" i="1" s="1"/>
  <c r="P57" i="1" s="1"/>
  <c r="O56" i="1"/>
  <c r="I56" i="1"/>
  <c r="K56" i="1" s="1"/>
  <c r="P56" i="1" s="1"/>
  <c r="O55" i="1"/>
  <c r="I55" i="1"/>
  <c r="K55" i="1" s="1"/>
  <c r="P55" i="1" s="1"/>
  <c r="O54" i="1"/>
  <c r="I54" i="1"/>
  <c r="K54" i="1" s="1"/>
  <c r="P54" i="1" s="1"/>
  <c r="O53" i="1"/>
  <c r="I53" i="1"/>
  <c r="K53" i="1" s="1"/>
  <c r="P53" i="1" s="1"/>
  <c r="O52" i="1"/>
  <c r="I52" i="1"/>
  <c r="K52" i="1" s="1"/>
  <c r="P52" i="1" s="1"/>
  <c r="O51" i="1"/>
  <c r="I51" i="1"/>
  <c r="K51" i="1" s="1"/>
  <c r="P51" i="1" s="1"/>
  <c r="O50" i="1"/>
  <c r="I50" i="1"/>
  <c r="K50" i="1" s="1"/>
  <c r="P50" i="1" s="1"/>
  <c r="O49" i="1"/>
  <c r="I49" i="1"/>
  <c r="K49" i="1" s="1"/>
  <c r="P49" i="1" s="1"/>
  <c r="O48" i="1"/>
  <c r="I48" i="1"/>
  <c r="K48" i="1" s="1"/>
  <c r="P48" i="1" s="1"/>
  <c r="O47" i="1"/>
  <c r="I47" i="1"/>
  <c r="K47" i="1" s="1"/>
  <c r="P47" i="1" s="1"/>
  <c r="O46" i="1"/>
  <c r="I46" i="1"/>
  <c r="K46" i="1" s="1"/>
  <c r="P46" i="1" s="1"/>
  <c r="O45" i="1"/>
  <c r="I45" i="1"/>
  <c r="K45" i="1" s="1"/>
  <c r="P45" i="1" s="1"/>
  <c r="O44" i="1"/>
  <c r="I44" i="1"/>
  <c r="K44" i="1" s="1"/>
  <c r="P44" i="1" s="1"/>
  <c r="O43" i="1"/>
  <c r="I43" i="1"/>
  <c r="K43" i="1" s="1"/>
  <c r="P43" i="1" s="1"/>
  <c r="O42" i="1"/>
  <c r="I42" i="1"/>
  <c r="K42" i="1" s="1"/>
  <c r="P42" i="1" s="1"/>
  <c r="O41" i="1"/>
  <c r="I41" i="1"/>
  <c r="K41" i="1" s="1"/>
  <c r="P41" i="1" s="1"/>
  <c r="O40" i="1"/>
  <c r="I40" i="1"/>
  <c r="K40" i="1" s="1"/>
  <c r="P40" i="1" s="1"/>
  <c r="O39" i="1"/>
  <c r="I39" i="1"/>
  <c r="K39" i="1" s="1"/>
  <c r="P39" i="1" s="1"/>
  <c r="O38" i="1"/>
  <c r="I38" i="1"/>
  <c r="K38" i="1" s="1"/>
  <c r="P38" i="1" s="1"/>
  <c r="O37" i="1"/>
  <c r="I37" i="1"/>
  <c r="K37" i="1" s="1"/>
  <c r="P37" i="1" s="1"/>
  <c r="O36" i="1"/>
  <c r="I36" i="1"/>
  <c r="K36" i="1" s="1"/>
  <c r="P36" i="1" s="1"/>
  <c r="O35" i="1"/>
  <c r="I35" i="1"/>
  <c r="K35" i="1" s="1"/>
  <c r="P35" i="1" s="1"/>
  <c r="O34" i="1"/>
  <c r="I34" i="1"/>
  <c r="K34" i="1" s="1"/>
  <c r="P34" i="1" s="1"/>
  <c r="O33" i="1"/>
  <c r="I33" i="1"/>
  <c r="K33" i="1" s="1"/>
  <c r="P33" i="1" s="1"/>
  <c r="O32" i="1"/>
  <c r="I32" i="1"/>
  <c r="K32" i="1" s="1"/>
  <c r="P32" i="1" s="1"/>
  <c r="O31" i="1"/>
  <c r="I31" i="1"/>
  <c r="K31" i="1" s="1"/>
  <c r="P31" i="1" s="1"/>
  <c r="O30" i="1"/>
  <c r="I30" i="1"/>
  <c r="K30" i="1" s="1"/>
  <c r="P30" i="1" s="1"/>
  <c r="O29" i="1"/>
  <c r="I29" i="1"/>
  <c r="K29" i="1" s="1"/>
  <c r="P29" i="1" s="1"/>
  <c r="O28" i="1"/>
  <c r="I28" i="1"/>
  <c r="K28" i="1" s="1"/>
  <c r="P28" i="1" s="1"/>
  <c r="O27" i="1"/>
  <c r="I27" i="1"/>
  <c r="K27" i="1" s="1"/>
  <c r="P27" i="1" s="1"/>
  <c r="O26" i="1"/>
  <c r="I26" i="1"/>
  <c r="K26" i="1" s="1"/>
  <c r="P26" i="1" s="1"/>
  <c r="O25" i="1"/>
  <c r="I25" i="1"/>
  <c r="K25" i="1" s="1"/>
  <c r="P25" i="1" s="1"/>
  <c r="O24" i="1"/>
  <c r="I24" i="1"/>
  <c r="K24" i="1" s="1"/>
  <c r="P24" i="1" s="1"/>
  <c r="O23" i="1"/>
  <c r="I23" i="1"/>
  <c r="K23" i="1" s="1"/>
  <c r="P23" i="1" s="1"/>
  <c r="O22" i="1"/>
  <c r="I22" i="1"/>
  <c r="K22" i="1" s="1"/>
  <c r="P22" i="1" s="1"/>
  <c r="O21" i="1"/>
  <c r="I21" i="1"/>
  <c r="K21" i="1" s="1"/>
  <c r="P21" i="1" s="1"/>
  <c r="O20" i="1"/>
  <c r="I20" i="1"/>
  <c r="K20" i="1" s="1"/>
  <c r="P20" i="1" s="1"/>
  <c r="O19" i="1"/>
  <c r="I19" i="1"/>
  <c r="K19" i="1" s="1"/>
  <c r="P19" i="1" s="1"/>
  <c r="O18" i="1"/>
  <c r="I18" i="1"/>
  <c r="K18" i="1" s="1"/>
  <c r="P18" i="1" s="1"/>
  <c r="O17" i="1"/>
  <c r="I17" i="1"/>
  <c r="K17" i="1" s="1"/>
  <c r="P17" i="1" s="1"/>
  <c r="O16" i="1"/>
  <c r="I16" i="1"/>
  <c r="K16" i="1" s="1"/>
  <c r="P16" i="1" s="1"/>
  <c r="O15" i="1"/>
  <c r="I15" i="1"/>
  <c r="K15" i="1" s="1"/>
  <c r="P15" i="1" s="1"/>
  <c r="O14" i="1"/>
  <c r="I14" i="1"/>
  <c r="K14" i="1" s="1"/>
  <c r="P14" i="1" s="1"/>
  <c r="O13" i="1"/>
  <c r="I13" i="1"/>
  <c r="K13" i="1" s="1"/>
  <c r="P13" i="1" s="1"/>
  <c r="O12" i="1"/>
  <c r="I12" i="1"/>
  <c r="K12" i="1" s="1"/>
  <c r="P12" i="1" s="1"/>
  <c r="O11" i="1"/>
  <c r="I11" i="1"/>
  <c r="K11" i="1" s="1"/>
  <c r="P11" i="1" s="1"/>
  <c r="O10" i="1"/>
  <c r="I10" i="1"/>
  <c r="K10" i="1" s="1"/>
  <c r="P10" i="1" s="1"/>
  <c r="O9" i="1"/>
  <c r="I9" i="1"/>
  <c r="K9" i="1" s="1"/>
  <c r="P9" i="1" s="1"/>
  <c r="O8" i="1"/>
  <c r="I8" i="1"/>
  <c r="K8" i="1" s="1"/>
  <c r="P8" i="1" s="1"/>
  <c r="O7" i="1"/>
  <c r="I7" i="1"/>
  <c r="K7" i="1" s="1"/>
  <c r="P7" i="1" s="1"/>
</calcChain>
</file>

<file path=xl/sharedStrings.xml><?xml version="1.0" encoding="utf-8"?>
<sst xmlns="http://schemas.openxmlformats.org/spreadsheetml/2006/main" count="249" uniqueCount="192">
  <si>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</si>
  <si>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</si>
  <si>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</si>
  <si>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</si>
  <si>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</si>
  <si>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</si>
  <si>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</si>
  <si>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</si>
  <si>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</si>
  <si>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</si>
  <si>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</si>
  <si>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</si>
  <si>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</si>
  <si>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</si>
  <si>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</si>
  <si>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</si>
  <si>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</si>
  <si>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</si>
  <si>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</si>
  <si>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</si>
  <si>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</si>
  <si>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</si>
  <si>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</si>
  <si>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</si>
  <si>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</si>
  <si>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</si>
  <si>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</si>
  <si>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</si>
  <si>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</si>
  <si>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</si>
  <si>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</si>
  <si>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</si>
  <si>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</si>
  <si>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</si>
  <si>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</si>
  <si>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</si>
  <si>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</si>
  <si>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</si>
  <si>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</si>
  <si>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</si>
  <si>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</si>
  <si>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</si>
  <si>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</si>
  <si>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</si>
  <si>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</si>
  <si>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</si>
  <si>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</si>
  <si>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</si>
  <si>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Adventist Medical Center</t>
  </si>
  <si>
    <t>Ashland Community Hospital</t>
  </si>
  <si>
    <t>Bay Area Hospital</t>
  </si>
  <si>
    <t>Blue Mountain Hospital</t>
  </si>
  <si>
    <t>Columbia Memorial Hospital</t>
  </si>
  <si>
    <t>Coquille Valley Hospital</t>
  </si>
  <si>
    <t>Cottage Grove Community Hospital</t>
  </si>
  <si>
    <t>Curry General Hospital</t>
  </si>
  <si>
    <t>Good Samaritan Regional Medical Center</t>
  </si>
  <si>
    <t>Good Shepherd Medical Center</t>
  </si>
  <si>
    <t>Grande Ronde Hospital</t>
  </si>
  <si>
    <t>Harney District Hospital</t>
  </si>
  <si>
    <t>Hood River Memorial Hospital</t>
  </si>
  <si>
    <t>Lake District Hospital</t>
  </si>
  <si>
    <t>Legacy Emanuel Hospital &amp; Health Center</t>
  </si>
  <si>
    <t>Legacy Good Samaritan Hospital &amp; Medical Center</t>
  </si>
  <si>
    <t>Legacy Meridian Park Hospital</t>
  </si>
  <si>
    <t>Legacy Mount Hood Medical Center</t>
  </si>
  <si>
    <t>Lower Umpqua Hospital</t>
  </si>
  <si>
    <t>McKenzie-Willamette Medical Center</t>
  </si>
  <si>
    <t>Mercy Medical Center</t>
  </si>
  <si>
    <t>Mid-Columbia Medical Center</t>
  </si>
  <si>
    <t>Mountain View Hospital</t>
  </si>
  <si>
    <t>Samaritan North Lincoln Hospital</t>
  </si>
  <si>
    <t>Peace Harbor Hospital</t>
  </si>
  <si>
    <t>Pioneer Memorial Hospital (Heppner)</t>
  </si>
  <si>
    <t>Pioneer Memorial Hospital (Prineville)</t>
  </si>
  <si>
    <t>Providence Medford Medical Center</t>
  </si>
  <si>
    <t>Providence Milwaukie Hospital</t>
  </si>
  <si>
    <t>Providence Newberg Hospital</t>
  </si>
  <si>
    <t>Providence Portland Medical Center</t>
  </si>
  <si>
    <t>Providence Seaside Hospital</t>
  </si>
  <si>
    <t>Rogue Valley Medical Center</t>
  </si>
  <si>
    <t>Sacred Heart Medical Center at Riverbend</t>
  </si>
  <si>
    <t>Sacred Heart Medical Center University District</t>
  </si>
  <si>
    <t>Saint Alphonsus Medical Center</t>
  </si>
  <si>
    <t>Saint Alphonsus Medical Center - Baker</t>
  </si>
  <si>
    <t>Salem Hospital</t>
  </si>
  <si>
    <t>Samaritan Albany General Hospital</t>
  </si>
  <si>
    <t>Samaritan Lebanon Community Hospital</t>
  </si>
  <si>
    <t>Samaritan Pacific Communities Hospital</t>
  </si>
  <si>
    <t>Santiam Memorial Hospital</t>
  </si>
  <si>
    <t>Shiners Childrens</t>
  </si>
  <si>
    <t>Silverton Hospital</t>
  </si>
  <si>
    <t>Sky Lakes Medical Center</t>
  </si>
  <si>
    <t>Southern Coos General Hospital</t>
  </si>
  <si>
    <t>St Anthony Hospital</t>
  </si>
  <si>
    <t>St Charles Medical Center - Bend</t>
  </si>
  <si>
    <t>St Charles Medical Center - Redmond</t>
  </si>
  <si>
    <t>St Vincent Hospital &amp; Medical Center</t>
  </si>
  <si>
    <t>Three Rivers Community Hospital</t>
  </si>
  <si>
    <t>Tillamook County General Hospital</t>
  </si>
  <si>
    <t>Tuality Healthcare</t>
  </si>
  <si>
    <t>Wallowa Memorial Hospital</t>
  </si>
  <si>
    <t>West Valley Hospital</t>
  </si>
  <si>
    <t>Willamette Falls Medical Center</t>
  </si>
  <si>
    <t>Institute for Mental Disease</t>
  </si>
  <si>
    <t>Out-of-State DSH Hospitals</t>
  </si>
  <si>
    <t>158253, 500603902</t>
  </si>
  <si>
    <t>136114</t>
  </si>
  <si>
    <t>015214</t>
  </si>
  <si>
    <t>018507</t>
  </si>
  <si>
    <t>170989</t>
  </si>
  <si>
    <t>000013</t>
  </si>
  <si>
    <t>237519</t>
  </si>
  <si>
    <t>119263</t>
  </si>
  <si>
    <t xml:space="preserve">072652, 500400202 </t>
  </si>
  <si>
    <t>008776</t>
  </si>
  <si>
    <t>067801</t>
  </si>
  <si>
    <t>092502</t>
  </si>
  <si>
    <t>210241, 500603889</t>
  </si>
  <si>
    <t>182311</t>
  </si>
  <si>
    <t>107532</t>
  </si>
  <si>
    <t>055103, 197855</t>
  </si>
  <si>
    <t>077404, 171108</t>
  </si>
  <si>
    <t>122499</t>
  </si>
  <si>
    <t>069526</t>
  </si>
  <si>
    <t>000054</t>
  </si>
  <si>
    <t>232828</t>
  </si>
  <si>
    <t>123109</t>
  </si>
  <si>
    <t>000070</t>
  </si>
  <si>
    <t>000088</t>
  </si>
  <si>
    <t>226659</t>
  </si>
  <si>
    <t>041178</t>
  </si>
  <si>
    <t>000195</t>
  </si>
  <si>
    <t>134697</t>
  </si>
  <si>
    <t>213312</t>
  </si>
  <si>
    <t>153023, 286211</t>
  </si>
  <si>
    <t>175620</t>
  </si>
  <si>
    <t>129028</t>
  </si>
  <si>
    <t>150300, 053210, 023981, 500400190</t>
  </si>
  <si>
    <t>000138</t>
  </si>
  <si>
    <t>162008, 276205, 500604342</t>
  </si>
  <si>
    <t>276221</t>
  </si>
  <si>
    <t>192500, 118497, 500604635</t>
  </si>
  <si>
    <t>194001, 053251</t>
  </si>
  <si>
    <t>000292</t>
  </si>
  <si>
    <t>026638</t>
  </si>
  <si>
    <t>268916</t>
  </si>
  <si>
    <t>000120</t>
  </si>
  <si>
    <t>000146</t>
  </si>
  <si>
    <t>152371</t>
  </si>
  <si>
    <t>000153</t>
  </si>
  <si>
    <t>054598, 500603949</t>
  </si>
  <si>
    <t>179069, 53228, 500400231</t>
  </si>
  <si>
    <t>292848</t>
  </si>
  <si>
    <t>022560</t>
  </si>
  <si>
    <t>005533</t>
  </si>
  <si>
    <t>214205</t>
  </si>
  <si>
    <t>100112</t>
  </si>
  <si>
    <t>217653, 500646328</t>
  </si>
  <si>
    <t>090452, 500400113, 166028</t>
  </si>
  <si>
    <t xml:space="preserve">Note 1 </t>
  </si>
  <si>
    <t xml:space="preserve">The hospital has a Medicaid inpatient utilization rate one or more standard deviations above the mean or low-income utilization rate exceeding 25%; </t>
  </si>
  <si>
    <t xml:space="preserve">and meets the federal obstetric requirement and has, at minimum, Medicaid inpatient utilization rate of one percent. </t>
  </si>
  <si>
    <t xml:space="preserve">Note 2 </t>
  </si>
  <si>
    <t>The hospital must meet the federal obstetric requirement, be located within the state (border hospitals are excluded) and provide a major teaching program</t>
  </si>
  <si>
    <t>with more than 200 residents or interns.</t>
  </si>
  <si>
    <t xml:space="preserve">Note 3 </t>
  </si>
  <si>
    <t xml:space="preserve">The hospital has a Medicaid utilization rate above one percent. </t>
  </si>
  <si>
    <t xml:space="preserve">Note 4 </t>
  </si>
  <si>
    <t xml:space="preserve">The psychiatric hospital has a Medicaid inpatient utilization rate one or more standard deviations above the mean or low-income utilization rate exceeding 25%; </t>
  </si>
  <si>
    <t xml:space="preserve">Note 5  </t>
  </si>
  <si>
    <t>Out-of-state hospital has entered into an agreement or contract with Division of Medical Assistance Programs (DMAP)</t>
  </si>
  <si>
    <t>Note 6</t>
  </si>
  <si>
    <t>The hospital was unable to submit support to calculate the low income utilization rate (LIUR).</t>
  </si>
  <si>
    <t>Note 7</t>
  </si>
  <si>
    <t>Note 8</t>
  </si>
  <si>
    <t>Note 5</t>
  </si>
  <si>
    <t>Note 1, 2</t>
  </si>
  <si>
    <t>Note 3</t>
  </si>
  <si>
    <t>Note 1, 3</t>
  </si>
  <si>
    <t>Note 4</t>
  </si>
  <si>
    <t>0027978</t>
  </si>
  <si>
    <t>500150</t>
  </si>
  <si>
    <r>
      <t xml:space="preserve">Kaiser Sunnyside Medical Center </t>
    </r>
    <r>
      <rPr>
        <b/>
        <sz val="9"/>
        <color theme="1"/>
        <rFont val="Calibri Light"/>
        <family val="1"/>
        <scheme val="major"/>
      </rPr>
      <t>(Note 6)</t>
    </r>
  </si>
  <si>
    <r>
      <t xml:space="preserve">Willamette Valley Medical Center </t>
    </r>
    <r>
      <rPr>
        <b/>
        <sz val="9"/>
        <color theme="1"/>
        <rFont val="Calibri Light"/>
        <family val="2"/>
        <scheme val="major"/>
      </rPr>
      <t>(Note 7)</t>
    </r>
  </si>
  <si>
    <t>Medicaid inpatient utilization rate based on cost report Medicaid and total days. Low-income utilization rate based on hospital submitted FYE 3/31/2013 data, not the entire Medicaid state plan rate year.</t>
  </si>
  <si>
    <t>The hospital chose not to participate in examination and has indicated that they will return all DSH funds, all amounts entered as zero.</t>
  </si>
  <si>
    <r>
      <t xml:space="preserve">Oregon State Hospital </t>
    </r>
    <r>
      <rPr>
        <b/>
        <sz val="9"/>
        <color theme="1"/>
        <rFont val="Calibri Light"/>
        <family val="2"/>
        <scheme val="major"/>
      </rPr>
      <t>(Note 9)</t>
    </r>
  </si>
  <si>
    <r>
      <t xml:space="preserve">Legacy Salmon Creek </t>
    </r>
    <r>
      <rPr>
        <b/>
        <sz val="9"/>
        <color theme="1"/>
        <rFont val="Calibri Light"/>
        <family val="1"/>
        <scheme val="major"/>
      </rPr>
      <t>(Note 8 &amp; 9)</t>
    </r>
  </si>
  <si>
    <r>
      <t xml:space="preserve">Oregon Health Sciences University </t>
    </r>
    <r>
      <rPr>
        <b/>
        <sz val="9"/>
        <color theme="1"/>
        <rFont val="Calibri Light"/>
        <family val="2"/>
        <scheme val="major"/>
      </rPr>
      <t>(Note 9)</t>
    </r>
  </si>
  <si>
    <t>Note 9</t>
  </si>
  <si>
    <t>The state did not calculate an estimated hospital specific DSH limit, as such the DSH payment was included as the DSH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</si>
</sst>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theme="1"/>
      <name val="Calibri Light"/>
      <family val="1"/>
      <scheme val="major"/>
    </font>
    <font>
      <b/>
      <sz val="10"/>
      <color theme="1"/>
      <name val="Calibri Light"/>
      <family val="1"/>
      <scheme val="major"/>
    </font>
    <font>
      <sz val="11"/>
      <color theme="1"/>
      <name val="Calibri Light"/>
      <family val="1"/>
      <scheme val="major"/>
    </font>
    <font>
      <b/>
      <sz val="9"/>
      <color theme="1"/>
      <name val="Calibri Light"/>
      <family val="2"/>
      <scheme val="major"/>
    </font>
    <font>
      <sz val="10"/>
      <color theme="1"/>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8">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8" fillId="0" borderId="0"/>
    <xf numFmtId="0" fontId="8" fillId="0" borderId="0"/>
  </cellStyleXfs>
  <cellXfs count="58">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2"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xf numFmtId="10" fontId="2" fillId="0" borderId="0" xfId="3" applyNumberFormat="1" applyFont="1"/>
    <xf numFmtId="37" fontId="2" fillId="0" borderId="0" xfId="2" applyNumberFormat="1" applyFont="1" applyAlignment="1">
      <alignment horizontal="center"/>
    </xf>
    <xf numFmtId="37" fontId="2" fillId="0" borderId="0" xfId="2" applyNumberFormat="1" applyFont="1"/>
    <xf numFmtId="0" fontId="2" fillId="0" borderId="0" xfId="2" applyNumberFormat="1" applyFont="1" applyAlignment="1">
      <alignment horizontal="center"/>
    </xf>
    <xf numFmtId="37" fontId="2" fillId="0" borderId="3" xfId="2" applyNumberFormat="1" applyFont="1" applyBorder="1"/>
    <xf numFmtId="10" fontId="2" fillId="0" borderId="3" xfId="3" applyNumberFormat="1" applyFont="1" applyBorder="1"/>
    <xf numFmtId="37" fontId="2" fillId="0" borderId="3" xfId="2" applyNumberFormat="1" applyFont="1" applyBorder="1" applyAlignment="1">
      <alignment horizontal="center"/>
    </xf>
    <xf numFmtId="0" fontId="2" fillId="0" borderId="3" xfId="2" applyNumberFormat="1" applyFont="1" applyBorder="1" applyAlignment="1">
      <alignment horizontal="center"/>
    </xf>
    <xf numFmtId="0" fontId="2" fillId="0" borderId="4" xfId="1" applyFont="1" applyBorder="1"/>
    <xf numFmtId="37" fontId="2" fillId="0" borderId="4" xfId="2" applyNumberFormat="1" applyFont="1" applyBorder="1"/>
    <xf numFmtId="10" fontId="2" fillId="0" borderId="5" xfId="3" applyNumberFormat="1" applyFont="1" applyBorder="1"/>
    <xf numFmtId="37" fontId="2" fillId="0" borderId="4" xfId="2" applyNumberFormat="1" applyFont="1" applyBorder="1" applyAlignment="1">
      <alignment horizontal="center"/>
    </xf>
    <xf numFmtId="0" fontId="2" fillId="0" borderId="4" xfId="2" applyNumberFormat="1" applyFont="1" applyBorder="1" applyAlignment="1">
      <alignment horizontal="center"/>
    </xf>
    <xf numFmtId="37" fontId="2" fillId="0" borderId="0" xfId="3" applyNumberFormat="1" applyFont="1"/>
    <xf numFmtId="0" fontId="4" fillId="2" borderId="0" xfId="1" applyFont="1" applyFill="1"/>
    <xf numFmtId="37" fontId="2" fillId="2" borderId="0" xfId="2" applyNumberFormat="1" applyFont="1" applyFill="1"/>
    <xf numFmtId="37" fontId="2" fillId="2" borderId="0" xfId="3" applyNumberFormat="1" applyFont="1" applyFill="1"/>
    <xf numFmtId="37" fontId="2" fillId="2" borderId="0" xfId="2" applyNumberFormat="1" applyFont="1" applyFill="1" applyAlignment="1">
      <alignment horizontal="center"/>
    </xf>
    <xf numFmtId="0" fontId="2" fillId="2" borderId="0" xfId="2" applyNumberFormat="1" applyFont="1" applyFill="1" applyAlignment="1">
      <alignment horizontal="center"/>
    </xf>
    <xf numFmtId="37" fontId="2" fillId="0" borderId="3" xfId="3" applyNumberFormat="1" applyFont="1" applyBorder="1"/>
    <xf numFmtId="9" fontId="2" fillId="0" borderId="0" xfId="3" applyFont="1"/>
    <xf numFmtId="164" fontId="2" fillId="2" borderId="0" xfId="2" applyNumberFormat="1" applyFont="1" applyFill="1"/>
    <xf numFmtId="9" fontId="2" fillId="2" borderId="0" xfId="3" applyFont="1" applyFill="1"/>
    <xf numFmtId="164" fontId="2" fillId="0" borderId="4" xfId="2" applyNumberFormat="1" applyFont="1" applyBorder="1"/>
    <xf numFmtId="164" fontId="2" fillId="0" borderId="0" xfId="5" applyNumberFormat="1" applyFont="1"/>
    <xf numFmtId="0" fontId="2" fillId="0" borderId="0" xfId="4" applyFont="1"/>
    <xf numFmtId="0" fontId="2" fillId="0" borderId="0" xfId="4" applyFont="1" applyAlignment="1">
      <alignment horizontal="left" vertical="center" wrapText="1"/>
    </xf>
    <xf numFmtId="0" fontId="6" fillId="0" borderId="0" xfId="4" applyFont="1"/>
    <xf numFmtId="0" fontId="2" fillId="0" borderId="0" xfId="4" applyFont="1" applyAlignment="1">
      <alignment horizontal="left" vertical="center"/>
    </xf>
    <xf numFmtId="37" fontId="2" fillId="0" borderId="5" xfId="2" applyNumberFormat="1" applyFont="1" applyBorder="1"/>
    <xf numFmtId="37" fontId="2" fillId="0" borderId="5" xfId="2" applyNumberFormat="1" applyFont="1" applyBorder="1" applyAlignment="1">
      <alignment horizontal="center"/>
    </xf>
    <xf numFmtId="0" fontId="2" fillId="0" borderId="5" xfId="2" applyNumberFormat="1" applyFont="1" applyBorder="1" applyAlignment="1">
      <alignment horizontal="center"/>
    </xf>
    <xf numFmtId="37" fontId="2" fillId="0" borderId="4" xfId="3" applyNumberFormat="1" applyFont="1" applyBorder="1"/>
    <xf numFmtId="0" fontId="2" fillId="0" borderId="0" xfId="2" applyNumberFormat="1" applyFont="1" applyAlignment="1">
      <alignment horizontal="center" wrapText="1"/>
    </xf>
    <xf numFmtId="0" fontId="2" fillId="0" borderId="3" xfId="2" applyNumberFormat="1" applyFont="1" applyBorder="1" applyAlignment="1">
      <alignment horizontal="center" wrapText="1"/>
    </xf>
    <xf numFmtId="0" fontId="2" fillId="0" borderId="0" xfId="1" applyFont="1" applyAlignment="1">
      <alignment vertical="center" wrapText="1"/>
    </xf>
    <xf numFmtId="0" fontId="5" fillId="0" borderId="0" xfId="4" applyFont="1" applyAlignment="1">
      <alignment vertical="center" wrapText="1"/>
    </xf>
    <xf numFmtId="0" fontId="2" fillId="0" borderId="0" xfId="4" applyFont="1" applyAlignment="1">
      <alignment vertical="center" wrapText="1"/>
    </xf>
    <xf numFmtId="0" fontId="2" fillId="0" borderId="0" xfId="4" applyFont="1" applyFill="1" applyAlignment="1">
      <alignment vertical="center"/>
    </xf>
    <xf numFmtId="0" fontId="2" fillId="0" borderId="0" xfId="4" applyFont="1" applyFill="1" applyAlignment="1"/>
    <xf numFmtId="164" fontId="2" fillId="0" borderId="4" xfId="2" applyNumberFormat="1" applyFont="1" applyFill="1" applyBorder="1"/>
    <xf numFmtId="10" fontId="2" fillId="0" borderId="5" xfId="3" applyNumberFormat="1" applyFont="1" applyFill="1" applyBorder="1"/>
    <xf numFmtId="164" fontId="2" fillId="0" borderId="4" xfId="2" applyNumberFormat="1" applyFont="1" applyBorder="1" applyAlignment="1">
      <alignment horizontal="center"/>
    </xf>
    <xf numFmtId="37" fontId="2" fillId="0" borderId="4" xfId="2" applyNumberFormat="1" applyFont="1" applyFill="1" applyBorder="1"/>
    <xf numFmtId="164" fontId="2" fillId="0" borderId="4" xfId="2" quotePrefix="1" applyNumberFormat="1" applyFont="1" applyBorder="1" applyAlignment="1">
      <alignment horizontal="center"/>
    </xf>
    <xf numFmtId="37" fontId="2" fillId="0" borderId="0" xfId="2" applyNumberFormat="1" applyFont="1" applyFill="1" applyAlignment="1">
      <alignment horizontal="center"/>
    </xf>
    <xf numFmtId="37" fontId="2" fillId="0" borderId="3" xfId="2" applyNumberFormat="1" applyFont="1" applyFill="1" applyBorder="1" applyAlignment="1">
      <alignment horizontal="center"/>
    </xf>
    <xf numFmtId="0" fontId="2" fillId="0" borderId="0" xfId="1" applyFont="1" applyBorder="1" applyAlignment="1">
      <alignment horizontal="left" vertical="top" wrapText="1"/>
    </xf>
  </cellXfs>
  <cellStyles count="8">
    <cellStyle name="Comma 3" xfId="2" xr:uid="{00000000-0005-0000-0000-000000000000}"/>
    <cellStyle name="Comma 6" xfId="5" xr:uid="{00000000-0005-0000-0000-000001000000}"/>
    <cellStyle name="Normal" xfId="0" builtinId="0"/>
    <cellStyle name="Normal 13" xfId="4" xr:uid="{00000000-0005-0000-0000-000003000000}"/>
    <cellStyle name="Normal 32" xfId="6" xr:uid="{00000000-0005-0000-0000-000004000000}"/>
    <cellStyle name="Normal 41" xfId="7" xr:uid="{00000000-0005-0000-0000-000005000000}"/>
    <cellStyle name="Normal 5" xfId="1" xr:uid="{00000000-0005-0000-0000-000006000000}"/>
    <cellStyle name="Percent 3"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estricted_Access\026-39455%20Oregon%20DSH\Statewide%20Calculation\2013\0300%20Statewide%20DSH%20Calculation%20Template%201%20Year%202016%2009-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Report on Verifications 2"/>
      <sheetName val="Annual Reporting Requirements 2"/>
      <sheetName val="Sheet2"/>
    </sheetNames>
    <sheetDataSet>
      <sheetData sheetId="0"/>
      <sheetData sheetId="1"/>
      <sheetData sheetId="2"/>
      <sheetData sheetId="3"/>
      <sheetData sheetId="4">
        <row r="30">
          <cell r="GA30" t="str">
            <v>00877641455</v>
          </cell>
        </row>
      </sheetData>
      <sheetData sheetId="5">
        <row r="4">
          <cell r="A4">
            <v>41091</v>
          </cell>
          <cell r="B4">
            <v>41455</v>
          </cell>
        </row>
      </sheetData>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pageSetUpPr fitToPage="1"/>
  </sheetPr>
  <dimension ref="A2:U355"/>
  <sheetViews>
    <sheetView showGridLines="0" tabSelected="1" zoomScaleNormal="100" workbookViewId="0">
      <selection activeCell="K44" sqref="K44"/>
    </sheetView>
  </sheetViews>
  <sheetFormatPr defaultColWidth="7.54296875" defaultRowHeight="12" x14ac:dyDescent="0.3"/>
  <cols>
    <col min="1" max="1" width="34.54296875" style="1" bestFit="1" customWidth="1"/>
    <col min="2" max="2" width="11.453125" style="1" customWidth="1"/>
    <col min="3" max="4" width="9" style="1" customWidth="1"/>
    <col min="5" max="5" width="12.453125" style="1" customWidth="1"/>
    <col min="6" max="10" width="10.54296875" style="1" customWidth="1"/>
    <col min="11" max="11" width="12.453125" style="1" customWidth="1"/>
    <col min="12" max="12" width="10.54296875" style="1" customWidth="1"/>
    <col min="13" max="13" width="9.1796875" style="1" customWidth="1"/>
    <col min="14" max="14" width="12" style="1" customWidth="1"/>
    <col min="15" max="15" width="12.453125" style="1" customWidth="1"/>
    <col min="16" max="16" width="12.54296875" style="1" customWidth="1"/>
    <col min="17" max="17" width="10.54296875" style="1" customWidth="1"/>
    <col min="18" max="18" width="9.54296875" style="1" customWidth="1"/>
    <col min="19" max="19" width="17" style="1" customWidth="1"/>
    <col min="20" max="20" width="8.54296875" style="1" customWidth="1"/>
    <col min="21" max="21" width="12.453125" style="1" customWidth="1"/>
    <col min="22" max="16384" width="7.54296875" style="1"/>
  </cols>
  <sheetData>
    <row r="2" spans="1:21" ht="108" customHeight="1" x14ac:dyDescent="0.3">
      <c r="A2" s="2" t="s">
        <v>0</v>
      </c>
      <c r="B2" s="57" t="s">
        <v>1</v>
      </c>
      <c r="C2" s="57"/>
      <c r="D2" s="57"/>
      <c r="E2" s="57"/>
      <c r="F2" s="57"/>
      <c r="G2" s="57"/>
      <c r="H2" s="57"/>
      <c r="I2" s="57"/>
      <c r="J2" s="57"/>
      <c r="K2" s="57"/>
      <c r="L2" s="57"/>
      <c r="M2" s="57"/>
      <c r="N2" s="57"/>
      <c r="O2" s="57"/>
      <c r="P2" s="57"/>
      <c r="Q2" s="57"/>
    </row>
    <row r="4" spans="1:21" x14ac:dyDescent="0.3">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3" t="s">
        <v>20</v>
      </c>
      <c r="T4" s="3" t="s">
        <v>21</v>
      </c>
      <c r="U4" s="3" t="s">
        <v>22</v>
      </c>
    </row>
    <row r="5" spans="1:21" ht="84.75" customHeight="1" x14ac:dyDescent="0.3">
      <c r="A5" s="4" t="s">
        <v>23</v>
      </c>
      <c r="B5" s="4" t="s">
        <v>24</v>
      </c>
      <c r="C5" s="4" t="s">
        <v>25</v>
      </c>
      <c r="D5" s="4" t="s">
        <v>26</v>
      </c>
      <c r="E5" s="4" t="s">
        <v>27</v>
      </c>
      <c r="F5" s="4" t="s">
        <v>28</v>
      </c>
      <c r="G5" s="4" t="s">
        <v>29</v>
      </c>
      <c r="H5" s="4" t="s">
        <v>30</v>
      </c>
      <c r="I5" s="4" t="s">
        <v>31</v>
      </c>
      <c r="J5" s="4" t="s">
        <v>32</v>
      </c>
      <c r="K5" s="4" t="s">
        <v>33</v>
      </c>
      <c r="L5" s="4" t="s">
        <v>34</v>
      </c>
      <c r="M5" s="4" t="s">
        <v>35</v>
      </c>
      <c r="N5" s="4" t="s">
        <v>36</v>
      </c>
      <c r="O5" s="4" t="s">
        <v>37</v>
      </c>
      <c r="P5" s="4" t="s">
        <v>38</v>
      </c>
      <c r="Q5" s="4" t="s">
        <v>39</v>
      </c>
      <c r="R5" s="4" t="s">
        <v>40</v>
      </c>
      <c r="S5" s="4" t="s">
        <v>41</v>
      </c>
      <c r="T5" s="4" t="s">
        <v>42</v>
      </c>
      <c r="U5" s="4" t="s">
        <v>43</v>
      </c>
    </row>
    <row r="6" spans="1:21" ht="17.25" customHeight="1" x14ac:dyDescent="0.3">
      <c r="A6" s="5"/>
      <c r="B6" s="6"/>
      <c r="C6" s="7"/>
      <c r="D6" s="7"/>
      <c r="E6" s="6"/>
      <c r="F6" s="6"/>
      <c r="G6" s="6"/>
      <c r="H6" s="6"/>
      <c r="I6" s="8" t="s">
        <v>44</v>
      </c>
      <c r="J6" s="6"/>
      <c r="K6" s="8" t="s">
        <v>45</v>
      </c>
      <c r="L6" s="6"/>
      <c r="M6" s="6"/>
      <c r="N6" s="6"/>
      <c r="O6" s="8" t="s">
        <v>46</v>
      </c>
      <c r="P6" s="8" t="s">
        <v>47</v>
      </c>
      <c r="Q6" s="6"/>
      <c r="R6" s="6"/>
      <c r="S6" s="6"/>
      <c r="T6" s="6"/>
      <c r="U6" s="6"/>
    </row>
    <row r="7" spans="1:21" x14ac:dyDescent="0.3">
      <c r="A7" s="1" t="s">
        <v>48</v>
      </c>
      <c r="B7" s="12">
        <v>12299588</v>
      </c>
      <c r="C7" s="10">
        <v>0.4136966224768503</v>
      </c>
      <c r="D7" s="10">
        <v>0.1656</v>
      </c>
      <c r="E7" s="55" t="s">
        <v>179</v>
      </c>
      <c r="F7" s="12">
        <v>24002170</v>
      </c>
      <c r="G7" s="12">
        <v>30068797</v>
      </c>
      <c r="H7" s="12">
        <v>1474085</v>
      </c>
      <c r="I7" s="12">
        <f>F7+G7+H7</f>
        <v>55545052</v>
      </c>
      <c r="J7" s="12">
        <v>47718818</v>
      </c>
      <c r="K7" s="12">
        <f>J7-I7</f>
        <v>-7826234</v>
      </c>
      <c r="L7" s="12">
        <v>1719916</v>
      </c>
      <c r="M7" s="12">
        <v>0</v>
      </c>
      <c r="N7" s="12">
        <v>10463878</v>
      </c>
      <c r="O7" s="12">
        <f>N7-M7-L7</f>
        <v>8743962</v>
      </c>
      <c r="P7" s="12">
        <f>K7+O7</f>
        <v>917728</v>
      </c>
      <c r="Q7" s="12">
        <v>640666</v>
      </c>
      <c r="R7" s="12">
        <v>0</v>
      </c>
      <c r="S7" s="43" t="s">
        <v>106</v>
      </c>
      <c r="T7" s="13">
        <v>380060</v>
      </c>
      <c r="U7" s="12">
        <v>182040972</v>
      </c>
    </row>
    <row r="8" spans="1:21" x14ac:dyDescent="0.3">
      <c r="A8" s="1" t="s">
        <v>49</v>
      </c>
      <c r="B8" s="12">
        <v>1143586</v>
      </c>
      <c r="C8" s="10">
        <v>0.30991902834008095</v>
      </c>
      <c r="D8" s="10">
        <v>0.1123</v>
      </c>
      <c r="E8" s="11" t="s">
        <v>178</v>
      </c>
      <c r="F8" s="12">
        <v>3179852</v>
      </c>
      <c r="G8" s="12">
        <v>2727444</v>
      </c>
      <c r="H8" s="12">
        <v>0</v>
      </c>
      <c r="I8" s="12">
        <f t="shared" ref="I8:I64" si="0">F8+G8+H8</f>
        <v>5907296</v>
      </c>
      <c r="J8" s="12">
        <v>6732090</v>
      </c>
      <c r="K8" s="12">
        <f t="shared" ref="K8:K65" si="1">J8-I8</f>
        <v>824794</v>
      </c>
      <c r="L8" s="12">
        <v>273027</v>
      </c>
      <c r="M8" s="12">
        <v>0</v>
      </c>
      <c r="N8" s="12">
        <v>1311178</v>
      </c>
      <c r="O8" s="12">
        <f t="shared" ref="O8:O65" si="2">N8-M8-L8</f>
        <v>1038151</v>
      </c>
      <c r="P8" s="12">
        <f t="shared" ref="P8:P65" si="3">K8+O8</f>
        <v>1862945</v>
      </c>
      <c r="Q8" s="12">
        <v>51401</v>
      </c>
      <c r="R8" s="12">
        <v>0</v>
      </c>
      <c r="S8" s="43" t="s">
        <v>107</v>
      </c>
      <c r="T8" s="13">
        <v>380005</v>
      </c>
      <c r="U8" s="12">
        <v>40250334</v>
      </c>
    </row>
    <row r="9" spans="1:21" x14ac:dyDescent="0.3">
      <c r="A9" s="1" t="s">
        <v>50</v>
      </c>
      <c r="B9" s="12">
        <v>6445416</v>
      </c>
      <c r="C9" s="10">
        <v>0.37659404888416576</v>
      </c>
      <c r="D9" s="10">
        <v>0.1865</v>
      </c>
      <c r="E9" s="11" t="s">
        <v>178</v>
      </c>
      <c r="F9" s="12">
        <v>17143472</v>
      </c>
      <c r="G9" s="12">
        <v>16288714</v>
      </c>
      <c r="H9" s="12">
        <v>546191</v>
      </c>
      <c r="I9" s="12">
        <f t="shared" si="0"/>
        <v>33978377</v>
      </c>
      <c r="J9" s="12">
        <v>33021387</v>
      </c>
      <c r="K9" s="12">
        <f t="shared" si="1"/>
        <v>-956990</v>
      </c>
      <c r="L9" s="12">
        <v>525988</v>
      </c>
      <c r="M9" s="12">
        <v>0</v>
      </c>
      <c r="N9" s="12">
        <v>4905250</v>
      </c>
      <c r="O9" s="12">
        <f t="shared" si="2"/>
        <v>4379262</v>
      </c>
      <c r="P9" s="12">
        <f t="shared" si="3"/>
        <v>3422272</v>
      </c>
      <c r="Q9" s="12">
        <v>311161</v>
      </c>
      <c r="R9" s="12">
        <v>0</v>
      </c>
      <c r="S9" s="43" t="s">
        <v>108</v>
      </c>
      <c r="T9" s="13">
        <v>380090</v>
      </c>
      <c r="U9" s="12">
        <v>107423792</v>
      </c>
    </row>
    <row r="10" spans="1:21" x14ac:dyDescent="0.3">
      <c r="A10" s="1" t="s">
        <v>51</v>
      </c>
      <c r="B10" s="12">
        <v>569780</v>
      </c>
      <c r="C10" s="10">
        <v>0.20876826722338204</v>
      </c>
      <c r="D10" s="10">
        <v>0.12209999999999999</v>
      </c>
      <c r="E10" s="11" t="s">
        <v>178</v>
      </c>
      <c r="F10" s="12">
        <v>847562</v>
      </c>
      <c r="G10" s="12">
        <v>555737</v>
      </c>
      <c r="H10" s="12">
        <v>0</v>
      </c>
      <c r="I10" s="12">
        <f t="shared" si="0"/>
        <v>1403299</v>
      </c>
      <c r="J10" s="12">
        <v>1487103</v>
      </c>
      <c r="K10" s="12">
        <f t="shared" si="1"/>
        <v>83804</v>
      </c>
      <c r="L10" s="12">
        <v>154156</v>
      </c>
      <c r="M10" s="12">
        <v>0</v>
      </c>
      <c r="N10" s="12">
        <v>562457</v>
      </c>
      <c r="O10" s="12">
        <f t="shared" si="2"/>
        <v>408301</v>
      </c>
      <c r="P10" s="12">
        <f t="shared" si="3"/>
        <v>492105</v>
      </c>
      <c r="Q10" s="12">
        <v>25556</v>
      </c>
      <c r="R10" s="12">
        <v>0</v>
      </c>
      <c r="S10" s="43" t="s">
        <v>109</v>
      </c>
      <c r="T10" s="13">
        <v>381305</v>
      </c>
      <c r="U10" s="12">
        <v>9214481</v>
      </c>
    </row>
    <row r="11" spans="1:21" x14ac:dyDescent="0.3">
      <c r="A11" s="5" t="s">
        <v>52</v>
      </c>
      <c r="B11" s="14">
        <v>1845236</v>
      </c>
      <c r="C11" s="15">
        <v>0.27485629124973388</v>
      </c>
      <c r="D11" s="15">
        <v>0.15010000000000001</v>
      </c>
      <c r="E11" s="16" t="s">
        <v>178</v>
      </c>
      <c r="F11" s="14">
        <v>2901257</v>
      </c>
      <c r="G11" s="14">
        <v>4601476</v>
      </c>
      <c r="H11" s="14">
        <v>0</v>
      </c>
      <c r="I11" s="14">
        <f t="shared" si="0"/>
        <v>7502733</v>
      </c>
      <c r="J11" s="14">
        <v>7211397</v>
      </c>
      <c r="K11" s="14">
        <f t="shared" si="1"/>
        <v>-291336</v>
      </c>
      <c r="L11" s="14">
        <v>453163</v>
      </c>
      <c r="M11" s="14">
        <v>0</v>
      </c>
      <c r="N11" s="14">
        <v>2890061</v>
      </c>
      <c r="O11" s="14">
        <f t="shared" si="2"/>
        <v>2436898</v>
      </c>
      <c r="P11" s="14">
        <f t="shared" si="3"/>
        <v>2145562</v>
      </c>
      <c r="Q11" s="14">
        <v>82609</v>
      </c>
      <c r="R11" s="14">
        <v>0</v>
      </c>
      <c r="S11" s="44" t="s">
        <v>110</v>
      </c>
      <c r="T11" s="17">
        <v>381320</v>
      </c>
      <c r="U11" s="14">
        <v>50317707</v>
      </c>
    </row>
    <row r="12" spans="1:21" x14ac:dyDescent="0.3">
      <c r="A12" s="1" t="s">
        <v>53</v>
      </c>
      <c r="B12" s="12">
        <v>486670</v>
      </c>
      <c r="C12" s="10">
        <v>0.23353819139596138</v>
      </c>
      <c r="D12" s="10">
        <v>5.33E-2</v>
      </c>
      <c r="E12" s="11" t="s">
        <v>178</v>
      </c>
      <c r="F12" s="12">
        <v>1649285</v>
      </c>
      <c r="G12" s="12">
        <v>594172</v>
      </c>
      <c r="H12" s="12">
        <v>0</v>
      </c>
      <c r="I12" s="12">
        <f t="shared" si="0"/>
        <v>2243457</v>
      </c>
      <c r="J12" s="12">
        <v>2708006</v>
      </c>
      <c r="K12" s="12">
        <f t="shared" si="1"/>
        <v>464549</v>
      </c>
      <c r="L12" s="12">
        <v>114377</v>
      </c>
      <c r="M12" s="12">
        <v>0</v>
      </c>
      <c r="N12" s="12">
        <v>672062</v>
      </c>
      <c r="O12" s="12">
        <f t="shared" si="2"/>
        <v>557685</v>
      </c>
      <c r="P12" s="12">
        <f t="shared" si="3"/>
        <v>1022234</v>
      </c>
      <c r="Q12" s="12">
        <v>21759</v>
      </c>
      <c r="R12" s="12">
        <v>0</v>
      </c>
      <c r="S12" s="43" t="s">
        <v>111</v>
      </c>
      <c r="T12" s="13">
        <v>381312</v>
      </c>
      <c r="U12" s="12">
        <v>16205627</v>
      </c>
    </row>
    <row r="13" spans="1:21" x14ac:dyDescent="0.3">
      <c r="A13" s="1" t="s">
        <v>54</v>
      </c>
      <c r="B13" s="12">
        <v>2854558</v>
      </c>
      <c r="C13" s="10">
        <v>0.30299667036625971</v>
      </c>
      <c r="D13" s="10">
        <v>0.18240000000000001</v>
      </c>
      <c r="E13" s="11" t="s">
        <v>178</v>
      </c>
      <c r="F13" s="12">
        <v>1675507</v>
      </c>
      <c r="G13" s="12">
        <v>2227447</v>
      </c>
      <c r="H13" s="12">
        <v>0</v>
      </c>
      <c r="I13" s="12">
        <f t="shared" si="0"/>
        <v>3902954</v>
      </c>
      <c r="J13" s="12">
        <v>4568264</v>
      </c>
      <c r="K13" s="12">
        <f t="shared" si="1"/>
        <v>665310</v>
      </c>
      <c r="L13" s="12">
        <v>76518</v>
      </c>
      <c r="M13" s="12">
        <v>0</v>
      </c>
      <c r="N13" s="12">
        <v>1637246</v>
      </c>
      <c r="O13" s="12">
        <f t="shared" si="2"/>
        <v>1560728</v>
      </c>
      <c r="P13" s="12">
        <f t="shared" si="3"/>
        <v>2226038</v>
      </c>
      <c r="Q13" s="12">
        <v>151340</v>
      </c>
      <c r="R13" s="12">
        <v>0</v>
      </c>
      <c r="S13" s="43" t="s">
        <v>112</v>
      </c>
      <c r="T13" s="13">
        <v>381301</v>
      </c>
      <c r="U13" s="12">
        <v>20749428</v>
      </c>
    </row>
    <row r="14" spans="1:21" x14ac:dyDescent="0.3">
      <c r="A14" s="1" t="s">
        <v>55</v>
      </c>
      <c r="B14" s="12">
        <v>258035</v>
      </c>
      <c r="C14" s="10">
        <v>0.24551831644583008</v>
      </c>
      <c r="D14" s="10">
        <v>8.6300000000000002E-2</v>
      </c>
      <c r="E14" s="11" t="s">
        <v>178</v>
      </c>
      <c r="F14" s="12">
        <v>2001055</v>
      </c>
      <c r="G14" s="12">
        <v>824842</v>
      </c>
      <c r="H14" s="12">
        <v>0</v>
      </c>
      <c r="I14" s="12">
        <f t="shared" si="0"/>
        <v>2825897</v>
      </c>
      <c r="J14" s="12">
        <v>3116787</v>
      </c>
      <c r="K14" s="12">
        <f t="shared" si="1"/>
        <v>290890</v>
      </c>
      <c r="L14" s="12">
        <v>302674</v>
      </c>
      <c r="M14" s="12">
        <v>0</v>
      </c>
      <c r="N14" s="12">
        <v>1459814</v>
      </c>
      <c r="O14" s="12">
        <f t="shared" si="2"/>
        <v>1157140</v>
      </c>
      <c r="P14" s="12">
        <f t="shared" si="3"/>
        <v>1448030</v>
      </c>
      <c r="Q14" s="12">
        <v>13810</v>
      </c>
      <c r="R14" s="12">
        <v>0</v>
      </c>
      <c r="S14" s="43" t="s">
        <v>113</v>
      </c>
      <c r="T14" s="13">
        <v>381322</v>
      </c>
      <c r="U14" s="12">
        <v>20370880</v>
      </c>
    </row>
    <row r="15" spans="1:21" x14ac:dyDescent="0.3">
      <c r="A15" s="1" t="s">
        <v>56</v>
      </c>
      <c r="B15" s="12">
        <v>11369632</v>
      </c>
      <c r="C15" s="10">
        <v>0.26076872100728959</v>
      </c>
      <c r="D15" s="10">
        <v>0.13419999999999999</v>
      </c>
      <c r="E15" s="11" t="s">
        <v>178</v>
      </c>
      <c r="F15" s="12">
        <v>20330601</v>
      </c>
      <c r="G15" s="12">
        <v>20506865</v>
      </c>
      <c r="H15" s="12">
        <v>1685537</v>
      </c>
      <c r="I15" s="12">
        <f t="shared" si="0"/>
        <v>42523003</v>
      </c>
      <c r="J15" s="12">
        <v>42623245</v>
      </c>
      <c r="K15" s="12">
        <f t="shared" si="1"/>
        <v>100242</v>
      </c>
      <c r="L15" s="12">
        <v>742150</v>
      </c>
      <c r="M15" s="12">
        <v>34620</v>
      </c>
      <c r="N15" s="12">
        <v>9646451</v>
      </c>
      <c r="O15" s="12">
        <f t="shared" si="2"/>
        <v>8869681</v>
      </c>
      <c r="P15" s="12">
        <f t="shared" si="3"/>
        <v>8969923</v>
      </c>
      <c r="Q15" s="12">
        <v>579662</v>
      </c>
      <c r="R15" s="12">
        <v>0</v>
      </c>
      <c r="S15" s="43" t="s">
        <v>114</v>
      </c>
      <c r="T15" s="13">
        <v>380014</v>
      </c>
      <c r="U15" s="12">
        <v>237259243</v>
      </c>
    </row>
    <row r="16" spans="1:21" x14ac:dyDescent="0.3">
      <c r="A16" s="5" t="s">
        <v>57</v>
      </c>
      <c r="B16" s="14">
        <v>6187487</v>
      </c>
      <c r="C16" s="15">
        <v>0.43287283032235213</v>
      </c>
      <c r="D16" s="15">
        <v>0.20679999999999998</v>
      </c>
      <c r="E16" s="56" t="s">
        <v>179</v>
      </c>
      <c r="F16" s="14">
        <v>7206382</v>
      </c>
      <c r="G16" s="14">
        <v>4224682</v>
      </c>
      <c r="H16" s="14">
        <v>0</v>
      </c>
      <c r="I16" s="14">
        <f t="shared" si="0"/>
        <v>11431064</v>
      </c>
      <c r="J16" s="14">
        <v>11182788</v>
      </c>
      <c r="K16" s="14">
        <f t="shared" si="1"/>
        <v>-248276</v>
      </c>
      <c r="L16" s="14">
        <v>420608</v>
      </c>
      <c r="M16" s="14">
        <v>0</v>
      </c>
      <c r="N16" s="14">
        <v>3659414</v>
      </c>
      <c r="O16" s="14">
        <f t="shared" si="2"/>
        <v>3238806</v>
      </c>
      <c r="P16" s="14">
        <f t="shared" si="3"/>
        <v>2990530</v>
      </c>
      <c r="Q16" s="14">
        <v>421965</v>
      </c>
      <c r="R16" s="14">
        <v>0</v>
      </c>
      <c r="S16" s="44" t="s">
        <v>115</v>
      </c>
      <c r="T16" s="17">
        <v>381325</v>
      </c>
      <c r="U16" s="14">
        <v>50710691</v>
      </c>
    </row>
    <row r="17" spans="1:21" x14ac:dyDescent="0.3">
      <c r="A17" s="1" t="s">
        <v>58</v>
      </c>
      <c r="B17" s="12">
        <v>3447036</v>
      </c>
      <c r="C17" s="10">
        <v>0.33194628333648574</v>
      </c>
      <c r="D17" s="10">
        <v>0.19550000000000001</v>
      </c>
      <c r="E17" s="11" t="s">
        <v>178</v>
      </c>
      <c r="F17" s="12">
        <v>7237682</v>
      </c>
      <c r="G17" s="12">
        <v>4974472</v>
      </c>
      <c r="H17" s="12">
        <v>0</v>
      </c>
      <c r="I17" s="12">
        <f t="shared" si="0"/>
        <v>12212154</v>
      </c>
      <c r="J17" s="12">
        <v>10926825</v>
      </c>
      <c r="K17" s="12">
        <f t="shared" si="1"/>
        <v>-1285329</v>
      </c>
      <c r="L17" s="12">
        <v>528172</v>
      </c>
      <c r="M17" s="12">
        <v>0</v>
      </c>
      <c r="N17" s="12">
        <v>2649885</v>
      </c>
      <c r="O17" s="12">
        <f t="shared" si="2"/>
        <v>2121713</v>
      </c>
      <c r="P17" s="12">
        <f t="shared" si="3"/>
        <v>836384</v>
      </c>
      <c r="Q17" s="12">
        <v>177480</v>
      </c>
      <c r="R17" s="12">
        <v>0</v>
      </c>
      <c r="S17" s="43" t="s">
        <v>116</v>
      </c>
      <c r="T17" s="13">
        <v>381321</v>
      </c>
      <c r="U17" s="12">
        <v>50902838</v>
      </c>
    </row>
    <row r="18" spans="1:21" x14ac:dyDescent="0.3">
      <c r="A18" s="1" t="s">
        <v>59</v>
      </c>
      <c r="B18" s="12">
        <v>536271</v>
      </c>
      <c r="C18" s="10">
        <v>0.30497131931166349</v>
      </c>
      <c r="D18" s="10">
        <v>0.18640000000000001</v>
      </c>
      <c r="E18" s="11" t="s">
        <v>178</v>
      </c>
      <c r="F18" s="12">
        <v>850581</v>
      </c>
      <c r="G18" s="12">
        <v>1606009</v>
      </c>
      <c r="H18" s="12">
        <v>0</v>
      </c>
      <c r="I18" s="12">
        <f t="shared" si="0"/>
        <v>2456590</v>
      </c>
      <c r="J18" s="12">
        <v>2635019</v>
      </c>
      <c r="K18" s="12">
        <f t="shared" si="1"/>
        <v>178429</v>
      </c>
      <c r="L18" s="12">
        <v>192297</v>
      </c>
      <c r="M18" s="12">
        <v>0</v>
      </c>
      <c r="N18" s="12">
        <v>825259</v>
      </c>
      <c r="O18" s="12">
        <f t="shared" si="2"/>
        <v>632962</v>
      </c>
      <c r="P18" s="12">
        <f t="shared" si="3"/>
        <v>811391</v>
      </c>
      <c r="Q18" s="12">
        <v>23646</v>
      </c>
      <c r="R18" s="12">
        <v>0</v>
      </c>
      <c r="S18" s="43" t="s">
        <v>117</v>
      </c>
      <c r="T18" s="13">
        <v>381307</v>
      </c>
      <c r="U18" s="12">
        <v>11255801</v>
      </c>
    </row>
    <row r="19" spans="1:21" x14ac:dyDescent="0.3">
      <c r="A19" s="1" t="s">
        <v>60</v>
      </c>
      <c r="B19" s="12">
        <v>4975082</v>
      </c>
      <c r="C19" s="10">
        <v>0.41286727456940225</v>
      </c>
      <c r="D19" s="10">
        <v>0.16739999999999999</v>
      </c>
      <c r="E19" s="11" t="s">
        <v>178</v>
      </c>
      <c r="F19" s="12">
        <v>6336143</v>
      </c>
      <c r="G19" s="12">
        <v>4847917</v>
      </c>
      <c r="H19" s="12">
        <v>0</v>
      </c>
      <c r="I19" s="12">
        <f t="shared" si="0"/>
        <v>11184060</v>
      </c>
      <c r="J19" s="12">
        <v>12867089</v>
      </c>
      <c r="K19" s="12">
        <f t="shared" si="1"/>
        <v>1683029</v>
      </c>
      <c r="L19" s="12">
        <v>474944</v>
      </c>
      <c r="M19" s="12">
        <v>0</v>
      </c>
      <c r="N19" s="12">
        <v>2857451</v>
      </c>
      <c r="O19" s="12">
        <f t="shared" si="2"/>
        <v>2382507</v>
      </c>
      <c r="P19" s="12">
        <f t="shared" si="3"/>
        <v>4065536</v>
      </c>
      <c r="Q19" s="12">
        <v>270671</v>
      </c>
      <c r="R19" s="12">
        <v>0</v>
      </c>
      <c r="S19" s="43" t="s">
        <v>118</v>
      </c>
      <c r="T19" s="13">
        <v>381318</v>
      </c>
      <c r="U19" s="12">
        <v>53776273</v>
      </c>
    </row>
    <row r="20" spans="1:21" x14ac:dyDescent="0.3">
      <c r="A20" s="1" t="s">
        <v>183</v>
      </c>
      <c r="B20" s="12">
        <v>2784868</v>
      </c>
      <c r="C20" s="10">
        <v>7.5891466513648656E-2</v>
      </c>
      <c r="D20" s="10">
        <v>0</v>
      </c>
      <c r="E20" s="11" t="s">
        <v>178</v>
      </c>
      <c r="F20" s="12">
        <v>17731487</v>
      </c>
      <c r="G20" s="12">
        <v>3641400</v>
      </c>
      <c r="H20" s="12">
        <v>607126</v>
      </c>
      <c r="I20" s="12">
        <f t="shared" si="0"/>
        <v>21980013</v>
      </c>
      <c r="J20" s="12">
        <v>22827698</v>
      </c>
      <c r="K20" s="12">
        <f t="shared" si="1"/>
        <v>847685</v>
      </c>
      <c r="L20" s="12">
        <v>148665</v>
      </c>
      <c r="M20" s="12">
        <v>0</v>
      </c>
      <c r="N20" s="12">
        <v>6410059</v>
      </c>
      <c r="O20" s="12">
        <f t="shared" si="2"/>
        <v>6261394</v>
      </c>
      <c r="P20" s="12">
        <f t="shared" si="3"/>
        <v>7109079</v>
      </c>
      <c r="Q20" s="12">
        <v>132633</v>
      </c>
      <c r="R20" s="12">
        <v>0</v>
      </c>
      <c r="S20" s="43" t="s">
        <v>119</v>
      </c>
      <c r="T20" s="13">
        <v>380091</v>
      </c>
      <c r="U20" s="12">
        <v>411965209</v>
      </c>
    </row>
    <row r="21" spans="1:21" x14ac:dyDescent="0.3">
      <c r="A21" s="5" t="s">
        <v>61</v>
      </c>
      <c r="B21" s="14">
        <v>270966</v>
      </c>
      <c r="C21" s="15">
        <v>0.21783526208304968</v>
      </c>
      <c r="D21" s="15">
        <v>0.1045</v>
      </c>
      <c r="E21" s="16" t="s">
        <v>178</v>
      </c>
      <c r="F21" s="14">
        <v>1637702</v>
      </c>
      <c r="G21" s="14">
        <v>231986</v>
      </c>
      <c r="H21" s="14">
        <v>0</v>
      </c>
      <c r="I21" s="14">
        <f t="shared" si="0"/>
        <v>1869688</v>
      </c>
      <c r="J21" s="14">
        <v>1869582</v>
      </c>
      <c r="K21" s="14">
        <f t="shared" si="1"/>
        <v>-106</v>
      </c>
      <c r="L21" s="14">
        <v>156846</v>
      </c>
      <c r="M21" s="14">
        <v>0</v>
      </c>
      <c r="N21" s="14">
        <v>341355</v>
      </c>
      <c r="O21" s="14">
        <f t="shared" si="2"/>
        <v>184509</v>
      </c>
      <c r="P21" s="14">
        <f t="shared" si="3"/>
        <v>184403</v>
      </c>
      <c r="Q21" s="14">
        <v>15768</v>
      </c>
      <c r="R21" s="14">
        <v>0</v>
      </c>
      <c r="S21" s="44" t="s">
        <v>120</v>
      </c>
      <c r="T21" s="17">
        <v>381309</v>
      </c>
      <c r="U21" s="14">
        <v>12828555</v>
      </c>
    </row>
    <row r="22" spans="1:21" x14ac:dyDescent="0.3">
      <c r="A22" s="1" t="s">
        <v>62</v>
      </c>
      <c r="B22" s="12">
        <v>62476176</v>
      </c>
      <c r="C22" s="10">
        <v>0.36489885183160198</v>
      </c>
      <c r="D22" s="10">
        <v>0.19590000000000002</v>
      </c>
      <c r="E22" s="55" t="s">
        <v>179</v>
      </c>
      <c r="F22" s="12">
        <v>31464763</v>
      </c>
      <c r="G22" s="12">
        <v>94921260</v>
      </c>
      <c r="H22" s="12">
        <v>4280592</v>
      </c>
      <c r="I22" s="12">
        <f t="shared" si="0"/>
        <v>130666615</v>
      </c>
      <c r="J22" s="12">
        <v>129149854</v>
      </c>
      <c r="K22" s="12">
        <f t="shared" si="1"/>
        <v>-1516761</v>
      </c>
      <c r="L22" s="12">
        <v>959969</v>
      </c>
      <c r="M22" s="12">
        <v>57289</v>
      </c>
      <c r="N22" s="12">
        <v>23668848</v>
      </c>
      <c r="O22" s="12">
        <f t="shared" si="2"/>
        <v>22651590</v>
      </c>
      <c r="P22" s="12">
        <f t="shared" si="3"/>
        <v>21134829</v>
      </c>
      <c r="Q22" s="12">
        <v>3388411</v>
      </c>
      <c r="R22" s="12">
        <v>0</v>
      </c>
      <c r="S22" s="43" t="s">
        <v>121</v>
      </c>
      <c r="T22" s="13">
        <v>380007</v>
      </c>
      <c r="U22" s="12">
        <v>417870765</v>
      </c>
    </row>
    <row r="23" spans="1:21" x14ac:dyDescent="0.3">
      <c r="A23" s="1" t="s">
        <v>63</v>
      </c>
      <c r="B23" s="12">
        <v>18420316</v>
      </c>
      <c r="C23" s="10">
        <v>0.14555500740009866</v>
      </c>
      <c r="D23" s="10">
        <v>0.1396</v>
      </c>
      <c r="E23" s="11" t="s">
        <v>178</v>
      </c>
      <c r="F23" s="12">
        <v>9293661</v>
      </c>
      <c r="G23" s="12">
        <v>16581798</v>
      </c>
      <c r="H23" s="12">
        <v>1114012</v>
      </c>
      <c r="I23" s="12">
        <f t="shared" si="0"/>
        <v>26989471</v>
      </c>
      <c r="J23" s="12">
        <v>29334433</v>
      </c>
      <c r="K23" s="12">
        <f t="shared" si="1"/>
        <v>2344962</v>
      </c>
      <c r="L23" s="12">
        <v>955998</v>
      </c>
      <c r="M23" s="12">
        <v>13941</v>
      </c>
      <c r="N23" s="12">
        <v>10433536</v>
      </c>
      <c r="O23" s="12">
        <f t="shared" si="2"/>
        <v>9463597</v>
      </c>
      <c r="P23" s="12">
        <f t="shared" si="3"/>
        <v>11808559</v>
      </c>
      <c r="Q23" s="12">
        <v>987227</v>
      </c>
      <c r="R23" s="12">
        <v>0</v>
      </c>
      <c r="S23" s="43" t="s">
        <v>122</v>
      </c>
      <c r="T23" s="13">
        <v>380017</v>
      </c>
      <c r="U23" s="12">
        <v>249676274</v>
      </c>
    </row>
    <row r="24" spans="1:21" x14ac:dyDescent="0.3">
      <c r="A24" s="1" t="s">
        <v>64</v>
      </c>
      <c r="B24" s="12">
        <v>6304880</v>
      </c>
      <c r="C24" s="10">
        <v>9.9804800462695201E-2</v>
      </c>
      <c r="D24" s="10">
        <v>8.8599999999999998E-2</v>
      </c>
      <c r="E24" s="11" t="s">
        <v>178</v>
      </c>
      <c r="F24" s="12">
        <v>3590138</v>
      </c>
      <c r="G24" s="12">
        <v>5543137</v>
      </c>
      <c r="H24" s="12">
        <v>558632</v>
      </c>
      <c r="I24" s="12">
        <f t="shared" si="0"/>
        <v>9691907</v>
      </c>
      <c r="J24" s="12">
        <v>9951509</v>
      </c>
      <c r="K24" s="12">
        <f t="shared" si="1"/>
        <v>259602</v>
      </c>
      <c r="L24" s="12">
        <v>952479</v>
      </c>
      <c r="M24" s="12">
        <v>63991</v>
      </c>
      <c r="N24" s="12">
        <v>5299950</v>
      </c>
      <c r="O24" s="12">
        <f t="shared" si="2"/>
        <v>4283480</v>
      </c>
      <c r="P24" s="12">
        <f t="shared" si="3"/>
        <v>4543082</v>
      </c>
      <c r="Q24" s="12">
        <v>357509</v>
      </c>
      <c r="R24" s="12">
        <v>0</v>
      </c>
      <c r="S24" s="43" t="s">
        <v>123</v>
      </c>
      <c r="T24" s="13">
        <v>380089</v>
      </c>
      <c r="U24" s="12">
        <v>151055261</v>
      </c>
    </row>
    <row r="25" spans="1:21" x14ac:dyDescent="0.3">
      <c r="A25" s="1" t="s">
        <v>65</v>
      </c>
      <c r="B25" s="12">
        <v>10135092</v>
      </c>
      <c r="C25" s="10">
        <v>0.2644280672617812</v>
      </c>
      <c r="D25" s="10">
        <v>0.28320000000000001</v>
      </c>
      <c r="E25" s="55" t="s">
        <v>179</v>
      </c>
      <c r="F25" s="12">
        <v>4541339</v>
      </c>
      <c r="G25" s="12">
        <v>16937925</v>
      </c>
      <c r="H25" s="12">
        <v>1121807</v>
      </c>
      <c r="I25" s="12">
        <f t="shared" si="0"/>
        <v>22601071</v>
      </c>
      <c r="J25" s="12">
        <v>21914352</v>
      </c>
      <c r="K25" s="12">
        <f t="shared" si="1"/>
        <v>-686719</v>
      </c>
      <c r="L25" s="12">
        <v>442628</v>
      </c>
      <c r="M25" s="12">
        <v>131144</v>
      </c>
      <c r="N25" s="12">
        <v>8208748</v>
      </c>
      <c r="O25" s="12">
        <f t="shared" si="2"/>
        <v>7634976</v>
      </c>
      <c r="P25" s="12">
        <f t="shared" si="3"/>
        <v>6948257</v>
      </c>
      <c r="Q25" s="12">
        <v>670199</v>
      </c>
      <c r="R25" s="12">
        <v>0</v>
      </c>
      <c r="S25" s="43" t="s">
        <v>124</v>
      </c>
      <c r="T25" s="13">
        <v>380025</v>
      </c>
      <c r="U25" s="12">
        <v>101375012</v>
      </c>
    </row>
    <row r="26" spans="1:21" x14ac:dyDescent="0.3">
      <c r="A26" s="5" t="s">
        <v>66</v>
      </c>
      <c r="B26" s="14">
        <v>434674</v>
      </c>
      <c r="C26" s="15">
        <v>0.17318982387475537</v>
      </c>
      <c r="D26" s="15">
        <v>6.5799999999999997E-2</v>
      </c>
      <c r="E26" s="16" t="s">
        <v>178</v>
      </c>
      <c r="F26" s="14">
        <v>1237138</v>
      </c>
      <c r="G26" s="14">
        <v>101206</v>
      </c>
      <c r="H26" s="14">
        <v>0</v>
      </c>
      <c r="I26" s="14">
        <f t="shared" si="0"/>
        <v>1338344</v>
      </c>
      <c r="J26" s="14">
        <v>1350362</v>
      </c>
      <c r="K26" s="14">
        <f t="shared" si="1"/>
        <v>12018</v>
      </c>
      <c r="L26" s="14">
        <v>84299</v>
      </c>
      <c r="M26" s="14">
        <v>0</v>
      </c>
      <c r="N26" s="14">
        <v>524450</v>
      </c>
      <c r="O26" s="14">
        <f t="shared" si="2"/>
        <v>440151</v>
      </c>
      <c r="P26" s="14">
        <f t="shared" si="3"/>
        <v>452169</v>
      </c>
      <c r="Q26" s="14">
        <v>19229</v>
      </c>
      <c r="R26" s="14">
        <v>0</v>
      </c>
      <c r="S26" s="44" t="s">
        <v>125</v>
      </c>
      <c r="T26" s="17">
        <v>381311</v>
      </c>
      <c r="U26" s="14">
        <v>12602459</v>
      </c>
    </row>
    <row r="27" spans="1:21" x14ac:dyDescent="0.3">
      <c r="A27" s="1" t="s">
        <v>67</v>
      </c>
      <c r="B27" s="12">
        <v>2836120</v>
      </c>
      <c r="C27" s="10">
        <v>0.17924059776965101</v>
      </c>
      <c r="D27" s="10">
        <v>9.5400000000000013E-2</v>
      </c>
      <c r="E27" s="11" t="s">
        <v>178</v>
      </c>
      <c r="F27" s="12">
        <v>8481321</v>
      </c>
      <c r="G27" s="12">
        <v>7875955</v>
      </c>
      <c r="H27" s="12">
        <v>684983</v>
      </c>
      <c r="I27" s="12">
        <f t="shared" si="0"/>
        <v>17042259</v>
      </c>
      <c r="J27" s="12">
        <v>14562637</v>
      </c>
      <c r="K27" s="12">
        <f t="shared" si="1"/>
        <v>-2479622</v>
      </c>
      <c r="L27" s="12">
        <v>899512</v>
      </c>
      <c r="M27" s="12">
        <v>28530</v>
      </c>
      <c r="N27" s="12">
        <v>4623644</v>
      </c>
      <c r="O27" s="12">
        <f t="shared" si="2"/>
        <v>3695602</v>
      </c>
      <c r="P27" s="12">
        <f t="shared" si="3"/>
        <v>1215980</v>
      </c>
      <c r="Q27" s="12">
        <v>104781</v>
      </c>
      <c r="R27" s="12">
        <v>0</v>
      </c>
      <c r="S27" s="43" t="s">
        <v>126</v>
      </c>
      <c r="T27" s="13">
        <v>380020</v>
      </c>
      <c r="U27" s="12">
        <v>102662076</v>
      </c>
    </row>
    <row r="28" spans="1:21" x14ac:dyDescent="0.3">
      <c r="A28" s="1" t="s">
        <v>68</v>
      </c>
      <c r="B28" s="12">
        <v>6976081</v>
      </c>
      <c r="C28" s="10">
        <v>0.31913362596243794</v>
      </c>
      <c r="D28" s="10">
        <v>0.20050000000000001</v>
      </c>
      <c r="E28" s="11" t="s">
        <v>178</v>
      </c>
      <c r="F28" s="12">
        <v>17190582</v>
      </c>
      <c r="G28" s="12">
        <v>21861671</v>
      </c>
      <c r="H28" s="12">
        <v>1034200</v>
      </c>
      <c r="I28" s="12">
        <f t="shared" si="0"/>
        <v>40086453</v>
      </c>
      <c r="J28" s="12">
        <v>38865096</v>
      </c>
      <c r="K28" s="12">
        <f t="shared" si="1"/>
        <v>-1221357</v>
      </c>
      <c r="L28" s="12">
        <v>1062534</v>
      </c>
      <c r="M28" s="12">
        <v>0</v>
      </c>
      <c r="N28" s="12">
        <v>7740017</v>
      </c>
      <c r="O28" s="12">
        <f t="shared" si="2"/>
        <v>6677483</v>
      </c>
      <c r="P28" s="12">
        <f t="shared" si="3"/>
        <v>5456126</v>
      </c>
      <c r="Q28" s="12">
        <v>301035</v>
      </c>
      <c r="R28" s="12">
        <v>0</v>
      </c>
      <c r="S28" s="43" t="s">
        <v>127</v>
      </c>
      <c r="T28" s="13">
        <v>380027</v>
      </c>
      <c r="U28" s="12">
        <v>133675909</v>
      </c>
    </row>
    <row r="29" spans="1:21" x14ac:dyDescent="0.3">
      <c r="A29" s="1" t="s">
        <v>69</v>
      </c>
      <c r="B29" s="12">
        <v>4257716</v>
      </c>
      <c r="C29" s="10">
        <v>0.32292946669943473</v>
      </c>
      <c r="D29" s="10">
        <v>9.9199999999999997E-2</v>
      </c>
      <c r="E29" s="11" t="s">
        <v>178</v>
      </c>
      <c r="F29" s="12">
        <v>7562271</v>
      </c>
      <c r="G29" s="12">
        <v>4577014</v>
      </c>
      <c r="H29" s="12">
        <v>0</v>
      </c>
      <c r="I29" s="12">
        <f t="shared" si="0"/>
        <v>12139285</v>
      </c>
      <c r="J29" s="12">
        <v>13097672</v>
      </c>
      <c r="K29" s="12">
        <f t="shared" si="1"/>
        <v>958387</v>
      </c>
      <c r="L29" s="12">
        <v>164519</v>
      </c>
      <c r="M29" s="12">
        <v>0</v>
      </c>
      <c r="N29" s="12">
        <v>1251006</v>
      </c>
      <c r="O29" s="12">
        <f t="shared" si="2"/>
        <v>1086487</v>
      </c>
      <c r="P29" s="12">
        <f t="shared" si="3"/>
        <v>2044874</v>
      </c>
      <c r="Q29" s="12">
        <v>198022</v>
      </c>
      <c r="R29" s="12">
        <v>0</v>
      </c>
      <c r="S29" s="43" t="s">
        <v>128</v>
      </c>
      <c r="T29" s="13">
        <v>380001</v>
      </c>
      <c r="U29" s="12">
        <v>59248208</v>
      </c>
    </row>
    <row r="30" spans="1:21" x14ac:dyDescent="0.3">
      <c r="A30" s="1" t="s">
        <v>70</v>
      </c>
      <c r="B30" s="12">
        <v>1384968</v>
      </c>
      <c r="C30" s="10">
        <v>0.52732240437158473</v>
      </c>
      <c r="D30" s="10">
        <v>0.2535</v>
      </c>
      <c r="E30" s="55" t="s">
        <v>179</v>
      </c>
      <c r="F30" s="12">
        <v>4709811</v>
      </c>
      <c r="G30" s="12">
        <v>2876175</v>
      </c>
      <c r="H30" s="12">
        <v>0</v>
      </c>
      <c r="I30" s="12">
        <f t="shared" si="0"/>
        <v>7585986</v>
      </c>
      <c r="J30" s="12">
        <v>7908224</v>
      </c>
      <c r="K30" s="12">
        <f t="shared" si="1"/>
        <v>322238</v>
      </c>
      <c r="L30" s="12">
        <v>155327</v>
      </c>
      <c r="M30" s="12">
        <v>0</v>
      </c>
      <c r="N30" s="12">
        <v>607234</v>
      </c>
      <c r="O30" s="12">
        <f t="shared" si="2"/>
        <v>451907</v>
      </c>
      <c r="P30" s="12">
        <f t="shared" si="3"/>
        <v>774145</v>
      </c>
      <c r="Q30" s="12">
        <v>68579</v>
      </c>
      <c r="R30" s="12">
        <v>0</v>
      </c>
      <c r="S30" s="43" t="s">
        <v>129</v>
      </c>
      <c r="T30" s="13">
        <v>381324</v>
      </c>
      <c r="U30" s="12">
        <v>20331787</v>
      </c>
    </row>
    <row r="31" spans="1:21" x14ac:dyDescent="0.3">
      <c r="A31" s="5" t="s">
        <v>71</v>
      </c>
      <c r="B31" s="14">
        <v>1616657</v>
      </c>
      <c r="C31" s="15">
        <v>0.33221476510067116</v>
      </c>
      <c r="D31" s="15">
        <v>0.20429999999999998</v>
      </c>
      <c r="E31" s="16" t="s">
        <v>178</v>
      </c>
      <c r="F31" s="14">
        <v>3791917</v>
      </c>
      <c r="G31" s="14">
        <v>3716657</v>
      </c>
      <c r="H31" s="14">
        <v>0</v>
      </c>
      <c r="I31" s="14">
        <f t="shared" si="0"/>
        <v>7508574</v>
      </c>
      <c r="J31" s="14">
        <v>8155135</v>
      </c>
      <c r="K31" s="14">
        <f t="shared" si="1"/>
        <v>646561</v>
      </c>
      <c r="L31" s="14">
        <v>319816</v>
      </c>
      <c r="M31" s="14">
        <v>0</v>
      </c>
      <c r="N31" s="14">
        <v>2189240</v>
      </c>
      <c r="O31" s="14">
        <f t="shared" si="2"/>
        <v>1869424</v>
      </c>
      <c r="P31" s="14">
        <f t="shared" si="3"/>
        <v>2515985</v>
      </c>
      <c r="Q31" s="14">
        <v>87282</v>
      </c>
      <c r="R31" s="14">
        <v>0</v>
      </c>
      <c r="S31" s="44" t="s">
        <v>130</v>
      </c>
      <c r="T31" s="17">
        <v>381302</v>
      </c>
      <c r="U31" s="14">
        <v>31403598</v>
      </c>
    </row>
    <row r="32" spans="1:21" x14ac:dyDescent="0.3">
      <c r="A32" s="1" t="s">
        <v>189</v>
      </c>
      <c r="B32" s="12">
        <v>28174423</v>
      </c>
      <c r="C32" s="10">
        <v>0.39378353398710852</v>
      </c>
      <c r="D32" s="10">
        <v>0.23370000000000002</v>
      </c>
      <c r="E32" s="55" t="s">
        <v>177</v>
      </c>
      <c r="F32" s="12">
        <v>139176669</v>
      </c>
      <c r="G32" s="12">
        <v>157970742</v>
      </c>
      <c r="H32" s="12">
        <v>35725378</v>
      </c>
      <c r="I32" s="12">
        <f t="shared" si="0"/>
        <v>332872789</v>
      </c>
      <c r="J32" s="12">
        <v>322531059</v>
      </c>
      <c r="K32" s="12">
        <f t="shared" si="1"/>
        <v>-10341730</v>
      </c>
      <c r="L32" s="12">
        <v>2631339</v>
      </c>
      <c r="M32" s="12">
        <v>0</v>
      </c>
      <c r="N32" s="12">
        <v>47568830</v>
      </c>
      <c r="O32" s="12">
        <f t="shared" si="2"/>
        <v>44937491</v>
      </c>
      <c r="P32" s="12">
        <f t="shared" si="3"/>
        <v>34595761</v>
      </c>
      <c r="Q32" s="12">
        <v>28174423</v>
      </c>
      <c r="R32" s="12">
        <v>0</v>
      </c>
      <c r="S32" s="43" t="s">
        <v>131</v>
      </c>
      <c r="T32" s="13">
        <v>380009</v>
      </c>
      <c r="U32" s="12">
        <v>1062917562</v>
      </c>
    </row>
    <row r="33" spans="1:21" x14ac:dyDescent="0.3">
      <c r="A33" s="1" t="s">
        <v>72</v>
      </c>
      <c r="B33" s="12">
        <v>4481131</v>
      </c>
      <c r="C33" s="10">
        <v>0.21505376344086022</v>
      </c>
      <c r="D33" s="10">
        <v>0.13700000000000001</v>
      </c>
      <c r="E33" s="11" t="s">
        <v>178</v>
      </c>
      <c r="F33" s="12">
        <v>6201655</v>
      </c>
      <c r="G33" s="12">
        <v>294409</v>
      </c>
      <c r="H33" s="12">
        <v>0</v>
      </c>
      <c r="I33" s="12">
        <f t="shared" si="0"/>
        <v>6496064</v>
      </c>
      <c r="J33" s="12">
        <v>8133751</v>
      </c>
      <c r="K33" s="12">
        <f t="shared" si="1"/>
        <v>1637687</v>
      </c>
      <c r="L33" s="12">
        <v>174867</v>
      </c>
      <c r="M33" s="12">
        <v>0</v>
      </c>
      <c r="N33" s="12">
        <v>2738584</v>
      </c>
      <c r="O33" s="12">
        <f t="shared" si="2"/>
        <v>2563717</v>
      </c>
      <c r="P33" s="12">
        <f t="shared" si="3"/>
        <v>4201404</v>
      </c>
      <c r="Q33" s="12">
        <v>260111</v>
      </c>
      <c r="R33" s="12">
        <v>0</v>
      </c>
      <c r="S33" s="43" t="s">
        <v>132</v>
      </c>
      <c r="T33" s="13">
        <v>381316</v>
      </c>
      <c r="U33" s="12">
        <v>56936603</v>
      </c>
    </row>
    <row r="34" spans="1:21" x14ac:dyDescent="0.3">
      <c r="A34" s="1" t="s">
        <v>73</v>
      </c>
      <c r="B34" s="12">
        <v>204327</v>
      </c>
      <c r="C34" s="10">
        <v>5.6250000000000001E-2</v>
      </c>
      <c r="D34" s="10">
        <v>1.37E-2</v>
      </c>
      <c r="E34" s="11" t="s">
        <v>178</v>
      </c>
      <c r="F34" s="12">
        <v>129155</v>
      </c>
      <c r="G34" s="12">
        <v>11669</v>
      </c>
      <c r="H34" s="12">
        <v>0</v>
      </c>
      <c r="I34" s="12">
        <f t="shared" si="0"/>
        <v>140824</v>
      </c>
      <c r="J34" s="12">
        <v>142646</v>
      </c>
      <c r="K34" s="12">
        <f t="shared" si="1"/>
        <v>1822</v>
      </c>
      <c r="L34" s="12">
        <v>38178</v>
      </c>
      <c r="M34" s="12">
        <v>0</v>
      </c>
      <c r="N34" s="12">
        <v>142837</v>
      </c>
      <c r="O34" s="12">
        <f t="shared" si="2"/>
        <v>104659</v>
      </c>
      <c r="P34" s="12">
        <f t="shared" si="3"/>
        <v>106481</v>
      </c>
      <c r="Q34" s="12">
        <v>10532</v>
      </c>
      <c r="R34" s="12">
        <v>0</v>
      </c>
      <c r="S34" s="43" t="s">
        <v>133</v>
      </c>
      <c r="T34" s="13">
        <v>381310</v>
      </c>
      <c r="U34" s="12">
        <v>3005838</v>
      </c>
    </row>
    <row r="35" spans="1:21" x14ac:dyDescent="0.3">
      <c r="A35" s="1" t="s">
        <v>74</v>
      </c>
      <c r="B35" s="12">
        <v>1024782</v>
      </c>
      <c r="C35" s="10">
        <v>0.33910034602076122</v>
      </c>
      <c r="D35" s="10">
        <v>0.19450000000000001</v>
      </c>
      <c r="E35" s="11" t="s">
        <v>178</v>
      </c>
      <c r="F35" s="12">
        <v>2621752</v>
      </c>
      <c r="G35" s="12">
        <v>2817859</v>
      </c>
      <c r="H35" s="12">
        <v>0</v>
      </c>
      <c r="I35" s="12">
        <f t="shared" si="0"/>
        <v>5439611</v>
      </c>
      <c r="J35" s="12">
        <v>4799689</v>
      </c>
      <c r="K35" s="12">
        <f t="shared" si="1"/>
        <v>-639922</v>
      </c>
      <c r="L35" s="12">
        <v>261412</v>
      </c>
      <c r="M35" s="12">
        <v>0</v>
      </c>
      <c r="N35" s="12">
        <v>1193150</v>
      </c>
      <c r="O35" s="12">
        <f t="shared" si="2"/>
        <v>931738</v>
      </c>
      <c r="P35" s="12">
        <f t="shared" si="3"/>
        <v>291816</v>
      </c>
      <c r="Q35" s="12">
        <v>48767</v>
      </c>
      <c r="R35" s="12">
        <v>0</v>
      </c>
      <c r="S35" s="43" t="s">
        <v>134</v>
      </c>
      <c r="T35" s="13">
        <v>381313</v>
      </c>
      <c r="U35" s="12">
        <v>16656953</v>
      </c>
    </row>
    <row r="36" spans="1:21" x14ac:dyDescent="0.3">
      <c r="A36" s="5" t="s">
        <v>75</v>
      </c>
      <c r="B36" s="14">
        <v>9855382</v>
      </c>
      <c r="C36" s="15">
        <v>0.27712918660287084</v>
      </c>
      <c r="D36" s="15">
        <v>0.22869999999999999</v>
      </c>
      <c r="E36" s="16" t="s">
        <v>178</v>
      </c>
      <c r="F36" s="14">
        <v>12410647</v>
      </c>
      <c r="G36" s="14">
        <v>20405442</v>
      </c>
      <c r="H36" s="14">
        <v>566402</v>
      </c>
      <c r="I36" s="14">
        <f t="shared" si="0"/>
        <v>33382491</v>
      </c>
      <c r="J36" s="14">
        <v>33049688</v>
      </c>
      <c r="K36" s="14">
        <f t="shared" si="1"/>
        <v>-332803</v>
      </c>
      <c r="L36" s="14">
        <v>901133</v>
      </c>
      <c r="M36" s="14">
        <v>0</v>
      </c>
      <c r="N36" s="14">
        <v>8140124</v>
      </c>
      <c r="O36" s="14">
        <f t="shared" si="2"/>
        <v>7238991</v>
      </c>
      <c r="P36" s="14">
        <f t="shared" si="3"/>
        <v>6906188</v>
      </c>
      <c r="Q36" s="14">
        <v>507061</v>
      </c>
      <c r="R36" s="14">
        <v>0</v>
      </c>
      <c r="S36" s="44" t="s">
        <v>135</v>
      </c>
      <c r="T36" s="17">
        <v>380075</v>
      </c>
      <c r="U36" s="14">
        <v>141380895</v>
      </c>
    </row>
    <row r="37" spans="1:21" x14ac:dyDescent="0.3">
      <c r="A37" s="1" t="s">
        <v>76</v>
      </c>
      <c r="B37" s="12">
        <v>7821766</v>
      </c>
      <c r="C37" s="10">
        <v>0.24168276454174717</v>
      </c>
      <c r="D37" s="10">
        <v>0.22899999999999998</v>
      </c>
      <c r="E37" s="11" t="s">
        <v>178</v>
      </c>
      <c r="F37" s="12">
        <v>5049091</v>
      </c>
      <c r="G37" s="12">
        <v>10541405</v>
      </c>
      <c r="H37" s="12">
        <v>771340</v>
      </c>
      <c r="I37" s="12">
        <f t="shared" si="0"/>
        <v>16361836</v>
      </c>
      <c r="J37" s="12">
        <v>15512080</v>
      </c>
      <c r="K37" s="12">
        <f t="shared" si="1"/>
        <v>-849756</v>
      </c>
      <c r="L37" s="12">
        <v>556439</v>
      </c>
      <c r="M37" s="12">
        <v>0</v>
      </c>
      <c r="N37" s="12">
        <v>5704913</v>
      </c>
      <c r="O37" s="12">
        <f t="shared" si="2"/>
        <v>5148474</v>
      </c>
      <c r="P37" s="12">
        <f t="shared" si="3"/>
        <v>4298718</v>
      </c>
      <c r="Q37" s="12">
        <v>397153</v>
      </c>
      <c r="R37" s="12">
        <v>0</v>
      </c>
      <c r="S37" s="43" t="s">
        <v>136</v>
      </c>
      <c r="T37" s="13">
        <v>380082</v>
      </c>
      <c r="U37" s="12">
        <v>73271034</v>
      </c>
    </row>
    <row r="38" spans="1:21" x14ac:dyDescent="0.3">
      <c r="A38" s="1" t="s">
        <v>77</v>
      </c>
      <c r="B38" s="12">
        <v>6300433</v>
      </c>
      <c r="C38" s="10">
        <v>0.2504684572142411</v>
      </c>
      <c r="D38" s="10">
        <v>0.19750000000000001</v>
      </c>
      <c r="E38" s="11" t="s">
        <v>178</v>
      </c>
      <c r="F38" s="12">
        <v>5971531</v>
      </c>
      <c r="G38" s="12">
        <v>6148783</v>
      </c>
      <c r="H38" s="12">
        <v>0</v>
      </c>
      <c r="I38" s="12">
        <f t="shared" si="0"/>
        <v>12120314</v>
      </c>
      <c r="J38" s="12">
        <v>11707838</v>
      </c>
      <c r="K38" s="12">
        <f t="shared" si="1"/>
        <v>-412476</v>
      </c>
      <c r="L38" s="12">
        <v>524316</v>
      </c>
      <c r="M38" s="12">
        <v>0</v>
      </c>
      <c r="N38" s="12">
        <v>3937373</v>
      </c>
      <c r="O38" s="12">
        <f t="shared" si="2"/>
        <v>3413057</v>
      </c>
      <c r="P38" s="12">
        <f t="shared" si="3"/>
        <v>3000581</v>
      </c>
      <c r="Q38" s="12">
        <v>331661</v>
      </c>
      <c r="R38" s="12">
        <v>0</v>
      </c>
      <c r="S38" s="43" t="s">
        <v>137</v>
      </c>
      <c r="T38" s="13">
        <v>380037</v>
      </c>
      <c r="U38" s="12">
        <v>62337563</v>
      </c>
    </row>
    <row r="39" spans="1:21" ht="24" x14ac:dyDescent="0.3">
      <c r="A39" s="1" t="s">
        <v>78</v>
      </c>
      <c r="B39" s="12">
        <v>34594457</v>
      </c>
      <c r="C39" s="10">
        <v>0.29686917629519194</v>
      </c>
      <c r="D39" s="10">
        <v>0.17880000000000001</v>
      </c>
      <c r="E39" s="11" t="s">
        <v>178</v>
      </c>
      <c r="F39" s="12">
        <v>43979911</v>
      </c>
      <c r="G39" s="12">
        <v>57298278</v>
      </c>
      <c r="H39" s="12">
        <v>2836810</v>
      </c>
      <c r="I39" s="12">
        <f t="shared" si="0"/>
        <v>104114999</v>
      </c>
      <c r="J39" s="12">
        <v>113709278</v>
      </c>
      <c r="K39" s="12">
        <f t="shared" si="1"/>
        <v>9594279</v>
      </c>
      <c r="L39" s="12">
        <v>2702969</v>
      </c>
      <c r="M39" s="12">
        <v>0</v>
      </c>
      <c r="N39" s="12">
        <v>26757958</v>
      </c>
      <c r="O39" s="12">
        <f t="shared" si="2"/>
        <v>24054989</v>
      </c>
      <c r="P39" s="12">
        <f t="shared" si="3"/>
        <v>33649268</v>
      </c>
      <c r="Q39" s="12">
        <v>1830302</v>
      </c>
      <c r="R39" s="12">
        <v>0</v>
      </c>
      <c r="S39" s="43" t="s">
        <v>138</v>
      </c>
      <c r="T39" s="13">
        <v>380061</v>
      </c>
      <c r="U39" s="12">
        <v>504613169</v>
      </c>
    </row>
    <row r="40" spans="1:21" x14ac:dyDescent="0.3">
      <c r="A40" s="1" t="s">
        <v>79</v>
      </c>
      <c r="B40" s="12">
        <v>3561667</v>
      </c>
      <c r="C40" s="10">
        <v>0.2988970588235294</v>
      </c>
      <c r="D40" s="10">
        <v>0.2016</v>
      </c>
      <c r="E40" s="11" t="s">
        <v>178</v>
      </c>
      <c r="F40" s="12">
        <v>5556863</v>
      </c>
      <c r="G40" s="12">
        <v>2392350</v>
      </c>
      <c r="H40" s="12">
        <v>0</v>
      </c>
      <c r="I40" s="12">
        <f t="shared" si="0"/>
        <v>7949213</v>
      </c>
      <c r="J40" s="12">
        <v>7277523</v>
      </c>
      <c r="K40" s="12">
        <f t="shared" si="1"/>
        <v>-671690</v>
      </c>
      <c r="L40" s="12">
        <v>231097</v>
      </c>
      <c r="M40" s="12">
        <v>0</v>
      </c>
      <c r="N40" s="12">
        <v>2274009</v>
      </c>
      <c r="O40" s="12">
        <f t="shared" si="2"/>
        <v>2042912</v>
      </c>
      <c r="P40" s="12">
        <f t="shared" si="3"/>
        <v>1371222</v>
      </c>
      <c r="Q40" s="12">
        <v>205393</v>
      </c>
      <c r="R40" s="12">
        <v>0</v>
      </c>
      <c r="S40" s="43" t="s">
        <v>139</v>
      </c>
      <c r="T40" s="13">
        <v>381303</v>
      </c>
      <c r="U40" s="12">
        <v>31053854</v>
      </c>
    </row>
    <row r="41" spans="1:21" ht="24" x14ac:dyDescent="0.3">
      <c r="A41" s="5" t="s">
        <v>80</v>
      </c>
      <c r="B41" s="14">
        <v>25878520</v>
      </c>
      <c r="C41" s="15">
        <v>0.2474676838313202</v>
      </c>
      <c r="D41" s="15">
        <v>0.19059999999999999</v>
      </c>
      <c r="E41" s="16" t="s">
        <v>178</v>
      </c>
      <c r="F41" s="14">
        <v>24015874</v>
      </c>
      <c r="G41" s="14">
        <v>45522734</v>
      </c>
      <c r="H41" s="14">
        <v>1717331</v>
      </c>
      <c r="I41" s="14">
        <f t="shared" si="0"/>
        <v>71255939</v>
      </c>
      <c r="J41" s="14">
        <v>66087774</v>
      </c>
      <c r="K41" s="14">
        <f t="shared" si="1"/>
        <v>-5168165</v>
      </c>
      <c r="L41" s="14">
        <v>1387277</v>
      </c>
      <c r="M41" s="14">
        <v>0</v>
      </c>
      <c r="N41" s="14">
        <v>14540072</v>
      </c>
      <c r="O41" s="14">
        <f t="shared" si="2"/>
        <v>13152795</v>
      </c>
      <c r="P41" s="14">
        <f t="shared" si="3"/>
        <v>7984630</v>
      </c>
      <c r="Q41" s="14">
        <v>1343514</v>
      </c>
      <c r="R41" s="14">
        <v>0</v>
      </c>
      <c r="S41" s="44" t="s">
        <v>140</v>
      </c>
      <c r="T41" s="17">
        <v>380018</v>
      </c>
      <c r="U41" s="14">
        <v>333882067</v>
      </c>
    </row>
    <row r="42" spans="1:21" x14ac:dyDescent="0.3">
      <c r="A42" s="1" t="s">
        <v>81</v>
      </c>
      <c r="B42" s="12">
        <v>23508715</v>
      </c>
      <c r="C42" s="10">
        <v>0.25390116093917375</v>
      </c>
      <c r="D42" s="10">
        <v>0.1905</v>
      </c>
      <c r="E42" s="11" t="s">
        <v>178</v>
      </c>
      <c r="F42" s="12">
        <v>30302590</v>
      </c>
      <c r="G42" s="12">
        <v>57521780</v>
      </c>
      <c r="H42" s="12">
        <v>3622321</v>
      </c>
      <c r="I42" s="12">
        <f t="shared" si="0"/>
        <v>91446691</v>
      </c>
      <c r="J42" s="12">
        <v>83622516</v>
      </c>
      <c r="K42" s="12">
        <f t="shared" si="1"/>
        <v>-7824175</v>
      </c>
      <c r="L42" s="12">
        <v>2274163</v>
      </c>
      <c r="M42" s="12">
        <v>0</v>
      </c>
      <c r="N42" s="12">
        <v>20901578</v>
      </c>
      <c r="O42" s="12">
        <f t="shared" si="2"/>
        <v>18627415</v>
      </c>
      <c r="P42" s="12">
        <f t="shared" si="3"/>
        <v>10803240</v>
      </c>
      <c r="Q42" s="12">
        <v>1039944</v>
      </c>
      <c r="R42" s="12">
        <v>0</v>
      </c>
      <c r="S42" s="43" t="s">
        <v>141</v>
      </c>
      <c r="T42" s="13">
        <v>380102</v>
      </c>
      <c r="U42" s="12">
        <v>451943591</v>
      </c>
    </row>
    <row r="43" spans="1:21" ht="24" x14ac:dyDescent="0.3">
      <c r="A43" s="1" t="s">
        <v>82</v>
      </c>
      <c r="B43" s="12">
        <v>13183173</v>
      </c>
      <c r="C43" s="10">
        <v>0.27977998952331062</v>
      </c>
      <c r="D43" s="10">
        <v>0.186</v>
      </c>
      <c r="E43" s="11" t="s">
        <v>178</v>
      </c>
      <c r="F43" s="12">
        <v>3822064</v>
      </c>
      <c r="G43" s="12">
        <v>9706230</v>
      </c>
      <c r="H43" s="12">
        <v>100766</v>
      </c>
      <c r="I43" s="12">
        <f t="shared" si="0"/>
        <v>13629060</v>
      </c>
      <c r="J43" s="12">
        <v>12407270</v>
      </c>
      <c r="K43" s="12">
        <f t="shared" si="1"/>
        <v>-1221790</v>
      </c>
      <c r="L43" s="12">
        <v>451356</v>
      </c>
      <c r="M43" s="12">
        <v>0</v>
      </c>
      <c r="N43" s="12">
        <v>5093322</v>
      </c>
      <c r="O43" s="12">
        <f t="shared" si="2"/>
        <v>4641966</v>
      </c>
      <c r="P43" s="12">
        <f t="shared" si="3"/>
        <v>3420176</v>
      </c>
      <c r="Q43" s="12">
        <v>740386</v>
      </c>
      <c r="R43" s="12">
        <v>0</v>
      </c>
      <c r="S43" s="43" t="s">
        <v>142</v>
      </c>
      <c r="T43" s="13">
        <v>380033</v>
      </c>
      <c r="U43" s="12">
        <v>62448064</v>
      </c>
    </row>
    <row r="44" spans="1:21" x14ac:dyDescent="0.3">
      <c r="A44" s="1" t="s">
        <v>83</v>
      </c>
      <c r="B44" s="12">
        <v>1983988</v>
      </c>
      <c r="C44" s="10">
        <v>0.32219184890656066</v>
      </c>
      <c r="D44" s="10">
        <v>0.15190000000000001</v>
      </c>
      <c r="E44" s="11" t="s">
        <v>178</v>
      </c>
      <c r="F44" s="12">
        <v>7763748</v>
      </c>
      <c r="G44" s="12">
        <v>3704606</v>
      </c>
      <c r="H44" s="12">
        <v>0</v>
      </c>
      <c r="I44" s="12">
        <f t="shared" si="0"/>
        <v>11468354</v>
      </c>
      <c r="J44" s="12">
        <v>13581506</v>
      </c>
      <c r="K44" s="12">
        <f t="shared" si="1"/>
        <v>2113152</v>
      </c>
      <c r="L44" s="12">
        <v>805964</v>
      </c>
      <c r="M44" s="12">
        <v>97703</v>
      </c>
      <c r="N44" s="12">
        <v>3299450</v>
      </c>
      <c r="O44" s="12">
        <f t="shared" si="2"/>
        <v>2395783</v>
      </c>
      <c r="P44" s="12">
        <f t="shared" si="3"/>
        <v>4508935</v>
      </c>
      <c r="Q44" s="12">
        <v>69715</v>
      </c>
      <c r="R44" s="12">
        <v>0</v>
      </c>
      <c r="S44" s="43">
        <v>500621255</v>
      </c>
      <c r="T44" s="13">
        <v>380052</v>
      </c>
      <c r="U44" s="12">
        <v>52322224</v>
      </c>
    </row>
    <row r="45" spans="1:21" x14ac:dyDescent="0.3">
      <c r="A45" s="1" t="s">
        <v>84</v>
      </c>
      <c r="B45" s="12">
        <v>680071</v>
      </c>
      <c r="C45" s="10">
        <v>9.7140762463343105E-2</v>
      </c>
      <c r="D45" s="10">
        <v>4.19E-2</v>
      </c>
      <c r="E45" s="11" t="s">
        <v>178</v>
      </c>
      <c r="F45" s="12">
        <v>933835</v>
      </c>
      <c r="G45" s="12">
        <v>251618</v>
      </c>
      <c r="H45" s="12">
        <v>0</v>
      </c>
      <c r="I45" s="12">
        <f t="shared" si="0"/>
        <v>1185453</v>
      </c>
      <c r="J45" s="12">
        <v>1160497</v>
      </c>
      <c r="K45" s="12">
        <f t="shared" si="1"/>
        <v>-24956</v>
      </c>
      <c r="L45" s="12">
        <v>23629</v>
      </c>
      <c r="M45" s="12">
        <v>0</v>
      </c>
      <c r="N45" s="12">
        <v>648609</v>
      </c>
      <c r="O45" s="12">
        <f t="shared" si="2"/>
        <v>624980</v>
      </c>
      <c r="P45" s="12">
        <f t="shared" si="3"/>
        <v>600024</v>
      </c>
      <c r="Q45" s="12">
        <v>23008</v>
      </c>
      <c r="R45" s="12">
        <v>0</v>
      </c>
      <c r="S45" s="43">
        <v>500619115</v>
      </c>
      <c r="T45" s="13">
        <v>381315</v>
      </c>
      <c r="U45" s="12">
        <v>22954357</v>
      </c>
    </row>
    <row r="46" spans="1:21" x14ac:dyDescent="0.3">
      <c r="A46" s="5" t="s">
        <v>85</v>
      </c>
      <c r="B46" s="14">
        <v>32855609</v>
      </c>
      <c r="C46" s="15">
        <v>0.35294665204890058</v>
      </c>
      <c r="D46" s="15">
        <v>0.37350000000000005</v>
      </c>
      <c r="E46" s="16" t="s">
        <v>178</v>
      </c>
      <c r="F46" s="14">
        <v>55303664</v>
      </c>
      <c r="G46" s="14">
        <v>53519812</v>
      </c>
      <c r="H46" s="14">
        <v>3364125</v>
      </c>
      <c r="I46" s="14">
        <f t="shared" si="0"/>
        <v>112187601</v>
      </c>
      <c r="J46" s="14">
        <v>130741516</v>
      </c>
      <c r="K46" s="14">
        <f t="shared" si="1"/>
        <v>18553915</v>
      </c>
      <c r="L46" s="14">
        <v>1114675</v>
      </c>
      <c r="M46" s="14">
        <v>0</v>
      </c>
      <c r="N46" s="14">
        <v>24210262</v>
      </c>
      <c r="O46" s="14">
        <f t="shared" si="2"/>
        <v>23095587</v>
      </c>
      <c r="P46" s="14">
        <f t="shared" si="3"/>
        <v>41649502</v>
      </c>
      <c r="Q46" s="14">
        <v>1667295</v>
      </c>
      <c r="R46" s="14">
        <v>0</v>
      </c>
      <c r="S46" s="44" t="s">
        <v>143</v>
      </c>
      <c r="T46" s="17">
        <v>380051</v>
      </c>
      <c r="U46" s="14">
        <v>461886465</v>
      </c>
    </row>
    <row r="47" spans="1:21" x14ac:dyDescent="0.3">
      <c r="A47" s="1" t="s">
        <v>86</v>
      </c>
      <c r="B47" s="12">
        <v>5101847</v>
      </c>
      <c r="C47" s="10">
        <v>0.3328259312320917</v>
      </c>
      <c r="D47" s="10">
        <v>0.18080000000000002</v>
      </c>
      <c r="E47" s="55" t="s">
        <v>179</v>
      </c>
      <c r="F47" s="12">
        <v>7731756</v>
      </c>
      <c r="G47" s="12">
        <v>13003915</v>
      </c>
      <c r="H47" s="12">
        <v>569643</v>
      </c>
      <c r="I47" s="12">
        <f t="shared" si="0"/>
        <v>21305314</v>
      </c>
      <c r="J47" s="12">
        <v>21727276</v>
      </c>
      <c r="K47" s="12">
        <f t="shared" si="1"/>
        <v>421962</v>
      </c>
      <c r="L47" s="12">
        <v>450110</v>
      </c>
      <c r="M47" s="12">
        <v>0</v>
      </c>
      <c r="N47" s="12">
        <v>5061924</v>
      </c>
      <c r="O47" s="12">
        <f t="shared" si="2"/>
        <v>4611814</v>
      </c>
      <c r="P47" s="12">
        <f t="shared" si="3"/>
        <v>5033776</v>
      </c>
      <c r="Q47" s="12">
        <v>276794</v>
      </c>
      <c r="R47" s="12">
        <v>0</v>
      </c>
      <c r="S47" s="43" t="s">
        <v>144</v>
      </c>
      <c r="T47" s="13">
        <v>380022</v>
      </c>
      <c r="U47" s="12">
        <v>96154907</v>
      </c>
    </row>
    <row r="48" spans="1:21" x14ac:dyDescent="0.3">
      <c r="A48" s="1" t="s">
        <v>87</v>
      </c>
      <c r="B48" s="12">
        <v>5584849</v>
      </c>
      <c r="C48" s="10">
        <v>0.42040598290598291</v>
      </c>
      <c r="D48" s="10">
        <v>0.18099999999999999</v>
      </c>
      <c r="E48" s="55" t="s">
        <v>179</v>
      </c>
      <c r="F48" s="12">
        <v>7098703</v>
      </c>
      <c r="G48" s="12">
        <v>7655226</v>
      </c>
      <c r="H48" s="12">
        <v>0</v>
      </c>
      <c r="I48" s="12">
        <f t="shared" si="0"/>
        <v>14753929</v>
      </c>
      <c r="J48" s="12">
        <v>16506054</v>
      </c>
      <c r="K48" s="12">
        <f t="shared" si="1"/>
        <v>1752125</v>
      </c>
      <c r="L48" s="12">
        <v>299462</v>
      </c>
      <c r="M48" s="12">
        <v>0</v>
      </c>
      <c r="N48" s="12">
        <v>3316220</v>
      </c>
      <c r="O48" s="12">
        <f t="shared" si="2"/>
        <v>3016758</v>
      </c>
      <c r="P48" s="12">
        <f t="shared" si="3"/>
        <v>4768883</v>
      </c>
      <c r="Q48" s="12">
        <v>264591</v>
      </c>
      <c r="R48" s="12">
        <v>0</v>
      </c>
      <c r="S48" s="43" t="s">
        <v>145</v>
      </c>
      <c r="T48" s="13">
        <v>381323</v>
      </c>
      <c r="U48" s="12">
        <v>60904310</v>
      </c>
    </row>
    <row r="49" spans="1:21" x14ac:dyDescent="0.3">
      <c r="A49" s="1" t="s">
        <v>88</v>
      </c>
      <c r="B49" s="12">
        <v>2524845</v>
      </c>
      <c r="C49" s="10">
        <v>0.35874855156431057</v>
      </c>
      <c r="D49" s="10">
        <v>0.19889999999999999</v>
      </c>
      <c r="E49" s="11" t="s">
        <v>178</v>
      </c>
      <c r="F49" s="12">
        <v>6247862</v>
      </c>
      <c r="G49" s="12">
        <v>5067944</v>
      </c>
      <c r="H49" s="12">
        <v>0</v>
      </c>
      <c r="I49" s="12">
        <f t="shared" si="0"/>
        <v>11315806</v>
      </c>
      <c r="J49" s="12">
        <v>11565031</v>
      </c>
      <c r="K49" s="12">
        <f t="shared" si="1"/>
        <v>249225</v>
      </c>
      <c r="L49" s="12">
        <v>336029</v>
      </c>
      <c r="M49" s="12">
        <v>8537</v>
      </c>
      <c r="N49" s="12">
        <v>2545584</v>
      </c>
      <c r="O49" s="12">
        <f t="shared" si="2"/>
        <v>2201018</v>
      </c>
      <c r="P49" s="12">
        <f t="shared" si="3"/>
        <v>2450243</v>
      </c>
      <c r="Q49" s="12">
        <v>131044</v>
      </c>
      <c r="R49" s="12">
        <v>0</v>
      </c>
      <c r="S49" s="43" t="s">
        <v>146</v>
      </c>
      <c r="T49" s="13">
        <v>381314</v>
      </c>
      <c r="U49" s="12">
        <v>47524152</v>
      </c>
    </row>
    <row r="50" spans="1:21" x14ac:dyDescent="0.3">
      <c r="A50" s="1" t="s">
        <v>89</v>
      </c>
      <c r="B50" s="12">
        <v>1360371</v>
      </c>
      <c r="C50" s="10">
        <v>0.12685185185185185</v>
      </c>
      <c r="D50" s="10">
        <v>6.7599999999999993E-2</v>
      </c>
      <c r="E50" s="11" t="s">
        <v>178</v>
      </c>
      <c r="F50" s="12">
        <v>1292555</v>
      </c>
      <c r="G50" s="12">
        <v>577203</v>
      </c>
      <c r="H50" s="12">
        <v>0</v>
      </c>
      <c r="I50" s="12">
        <f t="shared" si="0"/>
        <v>1869758</v>
      </c>
      <c r="J50" s="12">
        <v>2104146</v>
      </c>
      <c r="K50" s="12">
        <f t="shared" si="1"/>
        <v>234388</v>
      </c>
      <c r="L50" s="12">
        <v>24134</v>
      </c>
      <c r="M50" s="12">
        <v>0</v>
      </c>
      <c r="N50" s="12">
        <v>1046554</v>
      </c>
      <c r="O50" s="12">
        <f t="shared" si="2"/>
        <v>1022420</v>
      </c>
      <c r="P50" s="12">
        <f t="shared" si="3"/>
        <v>1256808</v>
      </c>
      <c r="Q50" s="12">
        <v>62760</v>
      </c>
      <c r="R50" s="12">
        <v>0</v>
      </c>
      <c r="S50" s="43" t="s">
        <v>147</v>
      </c>
      <c r="T50" s="13">
        <v>380056</v>
      </c>
      <c r="U50" s="12">
        <v>23218046</v>
      </c>
    </row>
    <row r="51" spans="1:21" x14ac:dyDescent="0.3">
      <c r="A51" s="5" t="s">
        <v>90</v>
      </c>
      <c r="B51" s="14">
        <v>31491</v>
      </c>
      <c r="C51" s="15">
        <v>0.44120135363790186</v>
      </c>
      <c r="D51" s="15">
        <v>0.62449999999999994</v>
      </c>
      <c r="E51" s="16" t="s">
        <v>178</v>
      </c>
      <c r="F51" s="14">
        <v>770259</v>
      </c>
      <c r="G51" s="14">
        <v>7273889</v>
      </c>
      <c r="H51" s="14">
        <v>0</v>
      </c>
      <c r="I51" s="14">
        <f t="shared" si="0"/>
        <v>8044148</v>
      </c>
      <c r="J51" s="14">
        <v>12677504</v>
      </c>
      <c r="K51" s="14">
        <f t="shared" si="1"/>
        <v>4633356</v>
      </c>
      <c r="L51" s="14">
        <v>0</v>
      </c>
      <c r="M51" s="14">
        <v>0</v>
      </c>
      <c r="N51" s="14">
        <v>2595832</v>
      </c>
      <c r="O51" s="14">
        <f t="shared" si="2"/>
        <v>2595832</v>
      </c>
      <c r="P51" s="14">
        <f t="shared" si="3"/>
        <v>7229188</v>
      </c>
      <c r="Q51" s="14">
        <v>1693</v>
      </c>
      <c r="R51" s="14">
        <v>0</v>
      </c>
      <c r="S51" s="44">
        <v>271154</v>
      </c>
      <c r="T51" s="17">
        <v>383300</v>
      </c>
      <c r="U51" s="14">
        <v>29461118</v>
      </c>
    </row>
    <row r="52" spans="1:21" x14ac:dyDescent="0.3">
      <c r="A52" s="1" t="s">
        <v>91</v>
      </c>
      <c r="B52" s="12">
        <v>6370037</v>
      </c>
      <c r="C52" s="10">
        <v>0.42219822214837582</v>
      </c>
      <c r="D52" s="10">
        <v>0.21360000000000001</v>
      </c>
      <c r="E52" s="55" t="s">
        <v>179</v>
      </c>
      <c r="F52" s="12">
        <v>7362887</v>
      </c>
      <c r="G52" s="12">
        <v>8962599</v>
      </c>
      <c r="H52" s="12">
        <v>0</v>
      </c>
      <c r="I52" s="12">
        <f t="shared" si="0"/>
        <v>16325486</v>
      </c>
      <c r="J52" s="12">
        <v>16952572</v>
      </c>
      <c r="K52" s="12">
        <f t="shared" si="1"/>
        <v>627086</v>
      </c>
      <c r="L52" s="12">
        <v>1062745</v>
      </c>
      <c r="M52" s="12">
        <v>0</v>
      </c>
      <c r="N52" s="12">
        <v>3896345</v>
      </c>
      <c r="O52" s="12">
        <f t="shared" si="2"/>
        <v>2833600</v>
      </c>
      <c r="P52" s="12">
        <f t="shared" si="3"/>
        <v>3460686</v>
      </c>
      <c r="Q52" s="12">
        <v>753586</v>
      </c>
      <c r="R52" s="12">
        <v>0</v>
      </c>
      <c r="S52" s="43" t="s">
        <v>148</v>
      </c>
      <c r="T52" s="13">
        <v>380029</v>
      </c>
      <c r="U52" s="12">
        <v>66591547</v>
      </c>
    </row>
    <row r="53" spans="1:21" x14ac:dyDescent="0.3">
      <c r="A53" s="1" t="s">
        <v>92</v>
      </c>
      <c r="B53" s="12">
        <v>7656129</v>
      </c>
      <c r="C53" s="10">
        <v>0.3374344953292322</v>
      </c>
      <c r="D53" s="10">
        <v>0.14560000000000001</v>
      </c>
      <c r="E53" s="11" t="s">
        <v>178</v>
      </c>
      <c r="F53" s="12">
        <v>14718877</v>
      </c>
      <c r="G53" s="12">
        <v>12764846</v>
      </c>
      <c r="H53" s="12">
        <v>1200771</v>
      </c>
      <c r="I53" s="12">
        <f t="shared" si="0"/>
        <v>28684494</v>
      </c>
      <c r="J53" s="12">
        <v>32116851</v>
      </c>
      <c r="K53" s="12">
        <f t="shared" si="1"/>
        <v>3432357</v>
      </c>
      <c r="L53" s="12">
        <v>901921</v>
      </c>
      <c r="M53" s="12">
        <v>0</v>
      </c>
      <c r="N53" s="12">
        <v>7018811</v>
      </c>
      <c r="O53" s="12">
        <f t="shared" si="2"/>
        <v>6116890</v>
      </c>
      <c r="P53" s="12">
        <f t="shared" si="3"/>
        <v>9549247</v>
      </c>
      <c r="Q53" s="12">
        <v>351982</v>
      </c>
      <c r="R53" s="12">
        <v>0</v>
      </c>
      <c r="S53" s="43" t="s">
        <v>149</v>
      </c>
      <c r="T53" s="13">
        <v>380050</v>
      </c>
      <c r="U53" s="12">
        <v>131851059</v>
      </c>
    </row>
    <row r="54" spans="1:21" x14ac:dyDescent="0.3">
      <c r="A54" s="1" t="s">
        <v>93</v>
      </c>
      <c r="B54" s="12">
        <v>483962</v>
      </c>
      <c r="C54" s="10">
        <v>0.18649517684887459</v>
      </c>
      <c r="D54" s="10">
        <v>5.74E-2</v>
      </c>
      <c r="E54" s="11" t="s">
        <v>178</v>
      </c>
      <c r="F54" s="12">
        <v>811028</v>
      </c>
      <c r="G54" s="12">
        <v>354274</v>
      </c>
      <c r="H54" s="12">
        <v>0</v>
      </c>
      <c r="I54" s="12">
        <f t="shared" si="0"/>
        <v>1165302</v>
      </c>
      <c r="J54" s="12">
        <v>1164062</v>
      </c>
      <c r="K54" s="12">
        <f t="shared" si="1"/>
        <v>-1240</v>
      </c>
      <c r="L54" s="12">
        <v>14910</v>
      </c>
      <c r="M54" s="12">
        <v>0</v>
      </c>
      <c r="N54" s="12">
        <v>197296</v>
      </c>
      <c r="O54" s="12">
        <f t="shared" si="2"/>
        <v>182386</v>
      </c>
      <c r="P54" s="12">
        <f t="shared" si="3"/>
        <v>181146</v>
      </c>
      <c r="Q54" s="12">
        <v>25860</v>
      </c>
      <c r="R54" s="12">
        <v>0</v>
      </c>
      <c r="S54" s="43" t="s">
        <v>150</v>
      </c>
      <c r="T54" s="13">
        <v>381304</v>
      </c>
      <c r="U54" s="12">
        <v>10828515</v>
      </c>
    </row>
    <row r="55" spans="1:21" x14ac:dyDescent="0.3">
      <c r="A55" s="1" t="s">
        <v>94</v>
      </c>
      <c r="B55" s="12">
        <v>2744354</v>
      </c>
      <c r="C55" s="10">
        <v>0.32214369846878682</v>
      </c>
      <c r="D55" s="10">
        <v>0.1192</v>
      </c>
      <c r="E55" s="11" t="s">
        <v>178</v>
      </c>
      <c r="F55" s="12">
        <v>4074454</v>
      </c>
      <c r="G55" s="12">
        <v>2710264</v>
      </c>
      <c r="H55" s="12">
        <v>0</v>
      </c>
      <c r="I55" s="12">
        <f t="shared" si="0"/>
        <v>6784718</v>
      </c>
      <c r="J55" s="12">
        <v>6442205</v>
      </c>
      <c r="K55" s="12">
        <f t="shared" si="1"/>
        <v>-342513</v>
      </c>
      <c r="L55" s="12">
        <v>759</v>
      </c>
      <c r="M55" s="12">
        <v>0</v>
      </c>
      <c r="N55" s="12">
        <v>1981516</v>
      </c>
      <c r="O55" s="12">
        <f t="shared" si="2"/>
        <v>1980757</v>
      </c>
      <c r="P55" s="12">
        <f t="shared" si="3"/>
        <v>1638244</v>
      </c>
      <c r="Q55" s="12">
        <v>139652</v>
      </c>
      <c r="R55" s="12">
        <v>0</v>
      </c>
      <c r="S55" s="43" t="s">
        <v>151</v>
      </c>
      <c r="T55" s="13">
        <v>381319</v>
      </c>
      <c r="U55" s="12">
        <v>37434537</v>
      </c>
    </row>
    <row r="56" spans="1:21" ht="24" x14ac:dyDescent="0.3">
      <c r="A56" s="5" t="s">
        <v>95</v>
      </c>
      <c r="B56" s="14">
        <v>16539436</v>
      </c>
      <c r="C56" s="15">
        <v>0.28656173754963404</v>
      </c>
      <c r="D56" s="15">
        <v>0.1676</v>
      </c>
      <c r="E56" s="16" t="s">
        <v>178</v>
      </c>
      <c r="F56" s="14">
        <v>28611937</v>
      </c>
      <c r="G56" s="14">
        <v>37891908</v>
      </c>
      <c r="H56" s="14">
        <v>2054671</v>
      </c>
      <c r="I56" s="14">
        <f t="shared" si="0"/>
        <v>68558516</v>
      </c>
      <c r="J56" s="14">
        <v>72933394</v>
      </c>
      <c r="K56" s="14">
        <f t="shared" si="1"/>
        <v>4374878</v>
      </c>
      <c r="L56" s="14">
        <v>2380662</v>
      </c>
      <c r="M56" s="14">
        <v>46086</v>
      </c>
      <c r="N56" s="14">
        <v>14038266</v>
      </c>
      <c r="O56" s="14">
        <f t="shared" si="2"/>
        <v>11611518</v>
      </c>
      <c r="P56" s="14">
        <f t="shared" si="3"/>
        <v>15986396</v>
      </c>
      <c r="Q56" s="14">
        <v>817419</v>
      </c>
      <c r="R56" s="14">
        <v>0</v>
      </c>
      <c r="S56" s="44" t="s">
        <v>152</v>
      </c>
      <c r="T56" s="17">
        <v>380047</v>
      </c>
      <c r="U56" s="14">
        <v>321416068</v>
      </c>
    </row>
    <row r="57" spans="1:21" x14ac:dyDescent="0.3">
      <c r="A57" s="1" t="s">
        <v>96</v>
      </c>
      <c r="B57" s="12">
        <v>4295206</v>
      </c>
      <c r="C57" s="10">
        <v>0.33889468196037537</v>
      </c>
      <c r="D57" s="10">
        <v>0.22309999999999999</v>
      </c>
      <c r="E57" s="11" t="s">
        <v>178</v>
      </c>
      <c r="F57" s="12">
        <v>5429097</v>
      </c>
      <c r="G57" s="12">
        <v>10045398</v>
      </c>
      <c r="H57" s="12">
        <v>0</v>
      </c>
      <c r="I57" s="12">
        <f t="shared" si="0"/>
        <v>15474495</v>
      </c>
      <c r="J57" s="12">
        <v>14484398</v>
      </c>
      <c r="K57" s="12">
        <f t="shared" si="1"/>
        <v>-990097</v>
      </c>
      <c r="L57" s="12">
        <v>548263</v>
      </c>
      <c r="M57" s="12">
        <v>5903</v>
      </c>
      <c r="N57" s="12">
        <v>3756807</v>
      </c>
      <c r="O57" s="12">
        <f t="shared" si="2"/>
        <v>3202641</v>
      </c>
      <c r="P57" s="12">
        <f t="shared" si="3"/>
        <v>2212544</v>
      </c>
      <c r="Q57" s="12">
        <v>209364</v>
      </c>
      <c r="R57" s="12">
        <v>0</v>
      </c>
      <c r="S57" s="43" t="s">
        <v>153</v>
      </c>
      <c r="T57" s="13">
        <v>380040</v>
      </c>
      <c r="U57" s="12">
        <v>51687761</v>
      </c>
    </row>
    <row r="58" spans="1:21" x14ac:dyDescent="0.3">
      <c r="A58" s="1" t="s">
        <v>97</v>
      </c>
      <c r="B58" s="12">
        <v>31845030</v>
      </c>
      <c r="C58" s="10">
        <v>0.2415041222602051</v>
      </c>
      <c r="D58" s="10">
        <v>0.13570000000000002</v>
      </c>
      <c r="E58" s="11" t="s">
        <v>178</v>
      </c>
      <c r="F58" s="12">
        <v>45261927</v>
      </c>
      <c r="G58" s="12">
        <v>45459801</v>
      </c>
      <c r="H58" s="12">
        <v>5163034</v>
      </c>
      <c r="I58" s="12">
        <f t="shared" si="0"/>
        <v>95884762</v>
      </c>
      <c r="J58" s="12">
        <v>105911070</v>
      </c>
      <c r="K58" s="12">
        <f t="shared" si="1"/>
        <v>10026308</v>
      </c>
      <c r="L58" s="12">
        <v>2329506</v>
      </c>
      <c r="M58" s="12">
        <v>0</v>
      </c>
      <c r="N58" s="12">
        <v>25899999</v>
      </c>
      <c r="O58" s="12">
        <f t="shared" si="2"/>
        <v>23570493</v>
      </c>
      <c r="P58" s="12">
        <f t="shared" si="3"/>
        <v>33596801</v>
      </c>
      <c r="Q58" s="12">
        <v>1743000</v>
      </c>
      <c r="R58" s="12">
        <v>0</v>
      </c>
      <c r="S58" s="43">
        <v>193805</v>
      </c>
      <c r="T58" s="13">
        <v>380004</v>
      </c>
      <c r="U58" s="12">
        <v>619052913</v>
      </c>
    </row>
    <row r="59" spans="1:21" x14ac:dyDescent="0.3">
      <c r="A59" s="1" t="s">
        <v>98</v>
      </c>
      <c r="B59" s="12">
        <v>13323206</v>
      </c>
      <c r="C59" s="10">
        <v>0.26993518075433942</v>
      </c>
      <c r="D59" s="10">
        <v>0.26829999999999998</v>
      </c>
      <c r="E59" s="11" t="s">
        <v>178</v>
      </c>
      <c r="F59" s="12">
        <v>7229587</v>
      </c>
      <c r="G59" s="12">
        <v>21530106</v>
      </c>
      <c r="H59" s="12">
        <v>751953</v>
      </c>
      <c r="I59" s="12">
        <f t="shared" si="0"/>
        <v>29511646</v>
      </c>
      <c r="J59" s="12">
        <v>25145043</v>
      </c>
      <c r="K59" s="12">
        <f t="shared" si="1"/>
        <v>-4366603</v>
      </c>
      <c r="L59" s="12">
        <v>850049</v>
      </c>
      <c r="M59" s="12">
        <v>0</v>
      </c>
      <c r="N59" s="12">
        <v>7269528</v>
      </c>
      <c r="O59" s="12">
        <f t="shared" si="2"/>
        <v>6419479</v>
      </c>
      <c r="P59" s="12">
        <f t="shared" si="3"/>
        <v>2052876</v>
      </c>
      <c r="Q59" s="12">
        <v>696357</v>
      </c>
      <c r="R59" s="12">
        <v>0</v>
      </c>
      <c r="S59" s="43" t="s">
        <v>154</v>
      </c>
      <c r="T59" s="13">
        <v>380002</v>
      </c>
      <c r="U59" s="12">
        <v>113914010</v>
      </c>
    </row>
    <row r="60" spans="1:21" x14ac:dyDescent="0.3">
      <c r="A60" s="1" t="s">
        <v>99</v>
      </c>
      <c r="B60" s="12">
        <v>3799984</v>
      </c>
      <c r="C60" s="10">
        <v>0.23759884974838247</v>
      </c>
      <c r="D60" s="10">
        <v>0.20619999999999999</v>
      </c>
      <c r="E60" s="11" t="s">
        <v>178</v>
      </c>
      <c r="F60" s="12">
        <v>2808636</v>
      </c>
      <c r="G60" s="12">
        <v>3698773</v>
      </c>
      <c r="H60" s="12">
        <v>0</v>
      </c>
      <c r="I60" s="12">
        <f t="shared" si="0"/>
        <v>6507409</v>
      </c>
      <c r="J60" s="12">
        <v>6136065</v>
      </c>
      <c r="K60" s="12">
        <f t="shared" si="1"/>
        <v>-371344</v>
      </c>
      <c r="L60" s="12">
        <v>200513</v>
      </c>
      <c r="M60" s="12">
        <v>0</v>
      </c>
      <c r="N60" s="12">
        <v>2298185</v>
      </c>
      <c r="O60" s="12">
        <f t="shared" si="2"/>
        <v>2097672</v>
      </c>
      <c r="P60" s="12">
        <f t="shared" si="3"/>
        <v>1726328</v>
      </c>
      <c r="Q60" s="12">
        <v>220965</v>
      </c>
      <c r="R60" s="12">
        <v>0</v>
      </c>
      <c r="S60" s="43" t="s">
        <v>155</v>
      </c>
      <c r="T60" s="13">
        <v>381317</v>
      </c>
      <c r="U60" s="12">
        <v>33122084</v>
      </c>
    </row>
    <row r="61" spans="1:21" x14ac:dyDescent="0.3">
      <c r="A61" s="5" t="s">
        <v>100</v>
      </c>
      <c r="B61" s="14">
        <v>5711537</v>
      </c>
      <c r="C61" s="15">
        <v>0.19206106870229009</v>
      </c>
      <c r="D61" s="15">
        <v>0.16839999999999999</v>
      </c>
      <c r="E61" s="56" t="s">
        <v>179</v>
      </c>
      <c r="F61" s="14">
        <v>6192789</v>
      </c>
      <c r="G61" s="14">
        <v>17372726</v>
      </c>
      <c r="H61" s="14">
        <v>1161703</v>
      </c>
      <c r="I61" s="14">
        <f t="shared" si="0"/>
        <v>24727218</v>
      </c>
      <c r="J61" s="14">
        <v>23225768</v>
      </c>
      <c r="K61" s="14">
        <f t="shared" si="1"/>
        <v>-1501450</v>
      </c>
      <c r="L61" s="14">
        <v>1019485</v>
      </c>
      <c r="M61" s="14">
        <v>51331</v>
      </c>
      <c r="N61" s="14">
        <v>8022424</v>
      </c>
      <c r="O61" s="14">
        <f t="shared" si="2"/>
        <v>6951608</v>
      </c>
      <c r="P61" s="14">
        <f t="shared" si="3"/>
        <v>5450158</v>
      </c>
      <c r="Q61" s="14">
        <v>296554</v>
      </c>
      <c r="R61" s="14">
        <v>0</v>
      </c>
      <c r="S61" s="44">
        <v>198606</v>
      </c>
      <c r="T61" s="17">
        <v>380021</v>
      </c>
      <c r="U61" s="14">
        <v>132369406</v>
      </c>
    </row>
    <row r="62" spans="1:21" x14ac:dyDescent="0.3">
      <c r="A62" s="1" t="s">
        <v>101</v>
      </c>
      <c r="B62" s="12">
        <v>441511</v>
      </c>
      <c r="C62" s="10">
        <v>0.22445019404915911</v>
      </c>
      <c r="D62" s="10">
        <v>9.2399999999999996E-2</v>
      </c>
      <c r="E62" s="11" t="s">
        <v>178</v>
      </c>
      <c r="F62" s="12">
        <v>1193125</v>
      </c>
      <c r="G62" s="12">
        <v>562980</v>
      </c>
      <c r="H62" s="12">
        <v>0</v>
      </c>
      <c r="I62" s="12">
        <f t="shared" si="0"/>
        <v>1756105</v>
      </c>
      <c r="J62" s="12">
        <v>1861398</v>
      </c>
      <c r="K62" s="12">
        <f t="shared" si="1"/>
        <v>105293</v>
      </c>
      <c r="L62" s="12">
        <v>15159</v>
      </c>
      <c r="M62" s="12">
        <v>0</v>
      </c>
      <c r="N62" s="12">
        <v>404944</v>
      </c>
      <c r="O62" s="12">
        <f t="shared" si="2"/>
        <v>389785</v>
      </c>
      <c r="P62" s="12">
        <f t="shared" si="3"/>
        <v>495078</v>
      </c>
      <c r="Q62" s="12">
        <v>21889</v>
      </c>
      <c r="R62" s="12">
        <v>0</v>
      </c>
      <c r="S62" s="43" t="s">
        <v>156</v>
      </c>
      <c r="T62" s="13">
        <v>381306</v>
      </c>
      <c r="U62" s="12">
        <v>11429577</v>
      </c>
    </row>
    <row r="63" spans="1:21" x14ac:dyDescent="0.3">
      <c r="A63" s="1" t="s">
        <v>102</v>
      </c>
      <c r="B63" s="12">
        <v>2107395</v>
      </c>
      <c r="C63" s="10">
        <v>0.36118598382749328</v>
      </c>
      <c r="D63" s="10">
        <v>0.29530000000000001</v>
      </c>
      <c r="E63" s="11" t="s">
        <v>178</v>
      </c>
      <c r="F63" s="12">
        <v>1875204</v>
      </c>
      <c r="G63" s="12">
        <v>1528213</v>
      </c>
      <c r="H63" s="12">
        <v>0</v>
      </c>
      <c r="I63" s="12">
        <f t="shared" si="0"/>
        <v>3403417</v>
      </c>
      <c r="J63" s="12">
        <v>4308085</v>
      </c>
      <c r="K63" s="12">
        <f t="shared" si="1"/>
        <v>904668</v>
      </c>
      <c r="L63" s="12">
        <v>127477</v>
      </c>
      <c r="M63" s="12">
        <v>0</v>
      </c>
      <c r="N63" s="12">
        <v>1491831</v>
      </c>
      <c r="O63" s="12">
        <f t="shared" si="2"/>
        <v>1364354</v>
      </c>
      <c r="P63" s="12">
        <f t="shared" si="3"/>
        <v>2269022</v>
      </c>
      <c r="Q63" s="12">
        <v>106404</v>
      </c>
      <c r="R63" s="12">
        <v>0</v>
      </c>
      <c r="S63" s="43" t="s">
        <v>157</v>
      </c>
      <c r="T63" s="13">
        <v>381308</v>
      </c>
      <c r="U63" s="12">
        <v>17464440</v>
      </c>
    </row>
    <row r="64" spans="1:21" x14ac:dyDescent="0.3">
      <c r="A64" s="1" t="s">
        <v>103</v>
      </c>
      <c r="B64" s="12">
        <v>5401713</v>
      </c>
      <c r="C64" s="10">
        <v>0.29606905899978597</v>
      </c>
      <c r="D64" s="10">
        <v>0.2049</v>
      </c>
      <c r="E64" s="11" t="s">
        <v>178</v>
      </c>
      <c r="F64" s="12">
        <v>6299342</v>
      </c>
      <c r="G64" s="12">
        <v>11078553</v>
      </c>
      <c r="H64" s="12">
        <v>12449</v>
      </c>
      <c r="I64" s="12">
        <f t="shared" si="0"/>
        <v>17390344</v>
      </c>
      <c r="J64" s="12">
        <v>18157447</v>
      </c>
      <c r="K64" s="12">
        <f t="shared" si="1"/>
        <v>767103</v>
      </c>
      <c r="L64" s="12">
        <v>424419</v>
      </c>
      <c r="M64" s="12">
        <v>0</v>
      </c>
      <c r="N64" s="12">
        <v>5207027</v>
      </c>
      <c r="O64" s="12">
        <f t="shared" si="2"/>
        <v>4782608</v>
      </c>
      <c r="P64" s="12">
        <f t="shared" si="3"/>
        <v>5549711</v>
      </c>
      <c r="Q64" s="12">
        <v>282285</v>
      </c>
      <c r="R64" s="12">
        <v>0</v>
      </c>
      <c r="S64" s="43" t="s">
        <v>158</v>
      </c>
      <c r="T64" s="13">
        <v>380038</v>
      </c>
      <c r="U64" s="12">
        <v>86141126</v>
      </c>
    </row>
    <row r="65" spans="1:21" ht="24" x14ac:dyDescent="0.3">
      <c r="A65" s="1" t="s">
        <v>184</v>
      </c>
      <c r="B65" s="12">
        <v>461243</v>
      </c>
      <c r="C65" s="10">
        <v>0</v>
      </c>
      <c r="D65" s="10">
        <v>0</v>
      </c>
      <c r="E65" s="11" t="s">
        <v>178</v>
      </c>
      <c r="F65" s="12">
        <v>0</v>
      </c>
      <c r="G65" s="12">
        <v>0</v>
      </c>
      <c r="H65" s="12">
        <v>0</v>
      </c>
      <c r="I65" s="12">
        <v>0</v>
      </c>
      <c r="J65" s="12">
        <v>0</v>
      </c>
      <c r="K65" s="12">
        <f t="shared" si="1"/>
        <v>0</v>
      </c>
      <c r="L65" s="12">
        <v>0</v>
      </c>
      <c r="M65" s="12">
        <v>0</v>
      </c>
      <c r="N65" s="12">
        <v>0</v>
      </c>
      <c r="O65" s="12">
        <f t="shared" si="2"/>
        <v>0</v>
      </c>
      <c r="P65" s="12">
        <f t="shared" si="3"/>
        <v>0</v>
      </c>
      <c r="Q65" s="12">
        <v>14043</v>
      </c>
      <c r="R65" s="12">
        <v>0</v>
      </c>
      <c r="S65" s="43" t="s">
        <v>159</v>
      </c>
      <c r="T65" s="13">
        <v>380071</v>
      </c>
      <c r="U65" s="12">
        <v>63552302</v>
      </c>
    </row>
    <row r="66" spans="1:21" ht="12.5" thickBot="1" x14ac:dyDescent="0.35">
      <c r="A66" s="18"/>
      <c r="B66" s="19"/>
      <c r="C66" s="42"/>
      <c r="D66" s="42"/>
      <c r="E66" s="21"/>
      <c r="F66" s="19"/>
      <c r="G66" s="19"/>
      <c r="H66" s="19"/>
      <c r="I66" s="19"/>
      <c r="J66" s="19"/>
      <c r="K66" s="19"/>
      <c r="L66" s="19"/>
      <c r="M66" s="19"/>
      <c r="N66" s="19"/>
      <c r="O66" s="19"/>
      <c r="P66" s="19"/>
      <c r="Q66" s="19"/>
      <c r="R66" s="19"/>
      <c r="S66" s="22"/>
      <c r="T66" s="22"/>
      <c r="U66" s="19"/>
    </row>
    <row r="67" spans="1:21" x14ac:dyDescent="0.3">
      <c r="B67" s="12"/>
      <c r="C67" s="23"/>
      <c r="D67" s="23"/>
      <c r="E67" s="11"/>
      <c r="F67" s="12"/>
      <c r="G67" s="12"/>
      <c r="H67" s="12"/>
      <c r="I67" s="12"/>
      <c r="J67" s="12"/>
      <c r="K67" s="12"/>
      <c r="L67" s="12"/>
      <c r="M67" s="12"/>
      <c r="N67" s="12"/>
      <c r="O67" s="12"/>
      <c r="P67" s="12"/>
      <c r="Q67" s="12"/>
      <c r="R67" s="12"/>
      <c r="S67" s="13"/>
      <c r="T67" s="13"/>
      <c r="U67" s="12"/>
    </row>
    <row r="68" spans="1:21" x14ac:dyDescent="0.3">
      <c r="B68" s="12"/>
      <c r="C68" s="23"/>
      <c r="D68" s="23"/>
      <c r="E68" s="11"/>
      <c r="F68" s="12"/>
      <c r="G68" s="12"/>
      <c r="H68" s="12"/>
      <c r="I68" s="12"/>
      <c r="J68" s="12"/>
      <c r="K68" s="12"/>
      <c r="L68" s="12"/>
      <c r="M68" s="12"/>
      <c r="N68" s="12"/>
      <c r="O68" s="12"/>
      <c r="P68" s="12"/>
      <c r="Q68" s="12"/>
      <c r="R68" s="12"/>
      <c r="S68" s="13"/>
      <c r="T68" s="13"/>
      <c r="U68" s="12"/>
    </row>
    <row r="69" spans="1:21" x14ac:dyDescent="0.3">
      <c r="A69" s="24" t="s">
        <v>104</v>
      </c>
      <c r="B69" s="25"/>
      <c r="C69" s="26"/>
      <c r="D69" s="26"/>
      <c r="E69" s="27"/>
      <c r="F69" s="25"/>
      <c r="G69" s="25"/>
      <c r="H69" s="25"/>
      <c r="I69" s="25"/>
      <c r="J69" s="25"/>
      <c r="K69" s="25"/>
      <c r="L69" s="25"/>
      <c r="M69" s="25"/>
      <c r="N69" s="25"/>
      <c r="O69" s="25"/>
      <c r="P69" s="25"/>
      <c r="Q69" s="25"/>
      <c r="R69" s="25"/>
      <c r="S69" s="28"/>
      <c r="T69" s="28"/>
      <c r="U69" s="25"/>
    </row>
    <row r="70" spans="1:21" x14ac:dyDescent="0.3">
      <c r="A70" s="5"/>
      <c r="B70" s="14"/>
      <c r="C70" s="29"/>
      <c r="D70" s="29"/>
      <c r="E70" s="16"/>
      <c r="F70" s="14"/>
      <c r="G70" s="14"/>
      <c r="H70" s="14"/>
      <c r="I70" s="14"/>
      <c r="J70" s="14"/>
      <c r="K70" s="14"/>
      <c r="L70" s="14"/>
      <c r="M70" s="14"/>
      <c r="N70" s="14"/>
      <c r="O70" s="14"/>
      <c r="P70" s="14"/>
      <c r="Q70" s="14"/>
      <c r="R70" s="14"/>
      <c r="S70" s="17"/>
      <c r="T70" s="17"/>
      <c r="U70" s="14"/>
    </row>
    <row r="71" spans="1:21" ht="12.5" thickBot="1" x14ac:dyDescent="0.35">
      <c r="A71" s="18" t="s">
        <v>187</v>
      </c>
      <c r="B71" s="39">
        <v>18941552</v>
      </c>
      <c r="C71" s="20">
        <v>0.30985751671997674</v>
      </c>
      <c r="D71" s="20">
        <v>6.5500000000000003E-2</v>
      </c>
      <c r="E71" s="40" t="s">
        <v>180</v>
      </c>
      <c r="F71" s="39">
        <v>3170191</v>
      </c>
      <c r="G71" s="39">
        <v>106389</v>
      </c>
      <c r="H71" s="39">
        <v>7196780</v>
      </c>
      <c r="I71" s="39">
        <f>F71+G71+H71</f>
        <v>10473360</v>
      </c>
      <c r="J71" s="39">
        <v>1911314</v>
      </c>
      <c r="K71" s="39">
        <f>J71-I71</f>
        <v>-8562046</v>
      </c>
      <c r="L71" s="39">
        <v>408348</v>
      </c>
      <c r="M71" s="39">
        <v>0</v>
      </c>
      <c r="N71" s="39">
        <v>75101437</v>
      </c>
      <c r="O71" s="39">
        <f>N71-M71-L71</f>
        <v>74693089</v>
      </c>
      <c r="P71" s="39">
        <f>O71+K71</f>
        <v>66131043</v>
      </c>
      <c r="Q71" s="39">
        <v>18941552</v>
      </c>
      <c r="R71" s="39">
        <v>0</v>
      </c>
      <c r="S71" s="41">
        <v>400028</v>
      </c>
      <c r="T71" s="41">
        <v>384008</v>
      </c>
      <c r="U71" s="39">
        <v>127088195</v>
      </c>
    </row>
    <row r="72" spans="1:21" x14ac:dyDescent="0.3">
      <c r="B72" s="9"/>
      <c r="C72" s="10"/>
      <c r="D72" s="10"/>
      <c r="E72" s="9"/>
      <c r="F72" s="9"/>
      <c r="G72" s="9"/>
      <c r="H72" s="9"/>
      <c r="I72" s="9"/>
      <c r="J72" s="9"/>
      <c r="K72" s="9"/>
      <c r="L72" s="9"/>
      <c r="M72" s="9"/>
      <c r="N72" s="9"/>
      <c r="O72" s="9"/>
      <c r="P72" s="9"/>
      <c r="Q72" s="9"/>
      <c r="R72" s="9"/>
      <c r="S72" s="9"/>
      <c r="T72" s="9"/>
      <c r="U72" s="9"/>
    </row>
    <row r="73" spans="1:21" x14ac:dyDescent="0.3">
      <c r="B73" s="9"/>
      <c r="C73" s="10"/>
      <c r="D73" s="10"/>
      <c r="E73" s="9"/>
      <c r="F73" s="9"/>
      <c r="G73" s="9"/>
      <c r="H73" s="9"/>
      <c r="I73" s="9"/>
      <c r="J73" s="9"/>
      <c r="K73" s="9"/>
      <c r="L73" s="9"/>
      <c r="M73" s="9"/>
      <c r="N73" s="9"/>
      <c r="O73" s="9"/>
      <c r="P73" s="9"/>
      <c r="Q73" s="9"/>
      <c r="R73" s="9"/>
      <c r="S73" s="9"/>
      <c r="T73" s="9"/>
      <c r="U73" s="9"/>
    </row>
    <row r="74" spans="1:21" x14ac:dyDescent="0.3">
      <c r="B74" s="9"/>
      <c r="C74" s="30"/>
      <c r="D74" s="30"/>
      <c r="E74" s="9"/>
      <c r="F74" s="9"/>
      <c r="G74" s="9"/>
      <c r="H74" s="9"/>
      <c r="I74" s="9"/>
      <c r="J74" s="9"/>
      <c r="K74" s="9"/>
      <c r="L74" s="9"/>
      <c r="M74" s="9"/>
      <c r="N74" s="9"/>
      <c r="O74" s="9"/>
      <c r="P74" s="9"/>
      <c r="Q74" s="9"/>
      <c r="R74" s="9"/>
      <c r="S74" s="9"/>
      <c r="T74" s="9"/>
      <c r="U74" s="9"/>
    </row>
    <row r="75" spans="1:21" x14ac:dyDescent="0.3">
      <c r="A75" s="24" t="s">
        <v>105</v>
      </c>
      <c r="B75" s="31"/>
      <c r="C75" s="32"/>
      <c r="D75" s="32"/>
      <c r="E75" s="31"/>
      <c r="F75" s="31"/>
      <c r="G75" s="31"/>
      <c r="H75" s="31"/>
      <c r="I75" s="31"/>
      <c r="J75" s="31"/>
      <c r="K75" s="31"/>
      <c r="L75" s="31"/>
      <c r="M75" s="31"/>
      <c r="N75" s="31"/>
      <c r="O75" s="31"/>
      <c r="P75" s="31"/>
      <c r="Q75" s="31"/>
      <c r="R75" s="31"/>
      <c r="S75" s="31"/>
      <c r="T75" s="31"/>
      <c r="U75" s="31"/>
    </row>
    <row r="76" spans="1:21" x14ac:dyDescent="0.3">
      <c r="A76" s="5"/>
      <c r="B76" s="6"/>
      <c r="C76" s="7"/>
      <c r="D76" s="7"/>
      <c r="E76" s="6"/>
      <c r="F76" s="6"/>
      <c r="G76" s="6"/>
      <c r="H76" s="6"/>
      <c r="I76" s="6"/>
      <c r="J76" s="6"/>
      <c r="K76" s="6"/>
      <c r="L76" s="6"/>
      <c r="M76" s="6"/>
      <c r="N76" s="6"/>
      <c r="O76" s="6"/>
      <c r="P76" s="6"/>
      <c r="Q76" s="6"/>
      <c r="R76" s="6"/>
      <c r="S76" s="6"/>
      <c r="T76" s="6"/>
      <c r="U76" s="6"/>
    </row>
    <row r="77" spans="1:21" ht="12.5" thickBot="1" x14ac:dyDescent="0.35">
      <c r="A77" s="18" t="s">
        <v>188</v>
      </c>
      <c r="B77" s="50">
        <v>2405</v>
      </c>
      <c r="C77" s="51">
        <v>0.18529999999999999</v>
      </c>
      <c r="D77" s="51">
        <v>0.19289999999999999</v>
      </c>
      <c r="E77" s="52" t="s">
        <v>176</v>
      </c>
      <c r="F77" s="50">
        <v>257264</v>
      </c>
      <c r="G77" s="50"/>
      <c r="H77" s="50"/>
      <c r="I77" s="53">
        <v>257264</v>
      </c>
      <c r="J77" s="50"/>
      <c r="K77" s="50"/>
      <c r="L77" s="50"/>
      <c r="M77" s="50"/>
      <c r="N77" s="50"/>
      <c r="O77" s="50"/>
      <c r="P77" s="50"/>
      <c r="Q77" s="50">
        <v>2405</v>
      </c>
      <c r="R77" s="50"/>
      <c r="S77" s="54" t="s">
        <v>181</v>
      </c>
      <c r="T77" s="54" t="s">
        <v>182</v>
      </c>
      <c r="U77" s="33" t="e">
        <v>#N/A</v>
      </c>
    </row>
    <row r="78" spans="1:21" x14ac:dyDescent="0.3">
      <c r="B78" s="9"/>
      <c r="C78" s="30"/>
      <c r="D78" s="30"/>
      <c r="E78" s="9"/>
      <c r="F78" s="9"/>
      <c r="G78" s="9"/>
      <c r="H78" s="9"/>
      <c r="I78" s="9"/>
      <c r="J78" s="9"/>
      <c r="K78" s="9"/>
      <c r="L78" s="9"/>
      <c r="M78" s="9"/>
      <c r="N78" s="9"/>
      <c r="O78" s="9"/>
      <c r="P78" s="9"/>
      <c r="Q78" s="9"/>
      <c r="R78" s="9"/>
    </row>
    <row r="79" spans="1:21" x14ac:dyDescent="0.3">
      <c r="A79" s="45"/>
      <c r="B79" s="48" t="s">
        <v>160</v>
      </c>
      <c r="C79" s="48" t="s">
        <v>161</v>
      </c>
      <c r="D79" s="45"/>
      <c r="E79" s="45"/>
      <c r="F79" s="45"/>
      <c r="G79" s="45"/>
      <c r="H79" s="45"/>
      <c r="I79" s="45"/>
      <c r="J79" s="45"/>
      <c r="K79" s="45"/>
      <c r="L79" s="45"/>
      <c r="M79" s="45"/>
      <c r="N79" s="45"/>
      <c r="O79" s="45"/>
      <c r="P79" s="45"/>
      <c r="Q79" s="45"/>
      <c r="R79" s="45"/>
    </row>
    <row r="80" spans="1:21" x14ac:dyDescent="0.3">
      <c r="B80" s="48"/>
      <c r="C80" s="48" t="s">
        <v>162</v>
      </c>
    </row>
    <row r="81" spans="1:18" ht="13" x14ac:dyDescent="0.3">
      <c r="A81" s="46"/>
      <c r="B81" s="48"/>
      <c r="C81" s="48"/>
      <c r="D81" s="46"/>
      <c r="E81" s="46"/>
      <c r="F81" s="46"/>
      <c r="G81" s="46"/>
      <c r="H81" s="46"/>
      <c r="I81" s="46"/>
      <c r="J81" s="46"/>
      <c r="K81" s="46"/>
      <c r="L81" s="46"/>
      <c r="M81" s="46"/>
      <c r="N81" s="46"/>
      <c r="O81" s="34"/>
      <c r="P81" s="34"/>
      <c r="Q81" s="34"/>
      <c r="R81" s="34"/>
    </row>
    <row r="82" spans="1:18" x14ac:dyDescent="0.3">
      <c r="A82" s="47"/>
      <c r="B82" s="48" t="s">
        <v>163</v>
      </c>
      <c r="C82" s="48" t="s">
        <v>164</v>
      </c>
      <c r="D82" s="47"/>
      <c r="E82" s="47"/>
      <c r="F82" s="47"/>
      <c r="G82" s="47"/>
      <c r="H82" s="35"/>
      <c r="I82" s="34"/>
      <c r="J82" s="34"/>
      <c r="K82" s="34"/>
      <c r="L82" s="34"/>
      <c r="M82" s="34"/>
      <c r="N82" s="34"/>
      <c r="O82" s="34"/>
      <c r="P82" s="34"/>
      <c r="Q82" s="34"/>
      <c r="R82" s="34"/>
    </row>
    <row r="83" spans="1:18" x14ac:dyDescent="0.3">
      <c r="A83" s="47"/>
      <c r="B83" s="48"/>
      <c r="C83" s="48" t="s">
        <v>165</v>
      </c>
      <c r="D83" s="47"/>
      <c r="E83" s="47"/>
      <c r="F83" s="47"/>
      <c r="G83" s="47"/>
      <c r="H83" s="35"/>
      <c r="I83" s="34"/>
      <c r="J83" s="34"/>
      <c r="K83" s="34"/>
      <c r="L83" s="34"/>
      <c r="M83" s="34"/>
      <c r="N83" s="34"/>
      <c r="O83" s="34"/>
      <c r="P83" s="34"/>
      <c r="Q83" s="34"/>
      <c r="R83" s="34"/>
    </row>
    <row r="84" spans="1:18" x14ac:dyDescent="0.3">
      <c r="A84" s="47"/>
      <c r="B84" s="48"/>
      <c r="C84" s="48"/>
      <c r="D84" s="47"/>
      <c r="E84" s="47"/>
      <c r="F84" s="47"/>
      <c r="G84" s="47"/>
      <c r="H84" s="35"/>
      <c r="I84" s="34"/>
      <c r="J84" s="34"/>
      <c r="K84" s="34"/>
      <c r="L84" s="34"/>
      <c r="M84" s="34"/>
      <c r="N84" s="34"/>
      <c r="O84" s="34"/>
      <c r="P84" s="34"/>
      <c r="Q84" s="34"/>
      <c r="R84" s="34"/>
    </row>
    <row r="85" spans="1:18" ht="14.5" x14ac:dyDescent="0.35">
      <c r="A85" s="36"/>
      <c r="B85" s="48" t="s">
        <v>166</v>
      </c>
      <c r="C85" s="48" t="s">
        <v>167</v>
      </c>
      <c r="D85" s="36"/>
      <c r="E85" s="36"/>
      <c r="F85" s="36"/>
      <c r="G85" s="36"/>
      <c r="H85" s="37"/>
      <c r="I85" s="34"/>
      <c r="J85" s="34"/>
      <c r="K85" s="34"/>
      <c r="L85" s="34"/>
      <c r="M85" s="34"/>
      <c r="N85" s="34"/>
      <c r="O85" s="34"/>
      <c r="P85" s="34"/>
      <c r="Q85" s="34"/>
      <c r="R85" s="34"/>
    </row>
    <row r="86" spans="1:18" ht="14.5" x14ac:dyDescent="0.35">
      <c r="A86" s="47"/>
      <c r="B86" s="48"/>
      <c r="C86" s="48"/>
      <c r="D86" s="47"/>
      <c r="E86" s="47"/>
      <c r="F86" s="47"/>
      <c r="G86" s="47"/>
      <c r="H86" s="37"/>
      <c r="I86" s="34"/>
      <c r="J86" s="34"/>
      <c r="K86" s="34"/>
      <c r="L86" s="34"/>
      <c r="M86" s="34"/>
      <c r="N86" s="34"/>
      <c r="O86" s="34"/>
      <c r="P86" s="34"/>
      <c r="Q86" s="34"/>
      <c r="R86" s="34"/>
    </row>
    <row r="87" spans="1:18" x14ac:dyDescent="0.3">
      <c r="A87" s="47"/>
      <c r="B87" s="49" t="s">
        <v>168</v>
      </c>
      <c r="C87" s="48" t="s">
        <v>169</v>
      </c>
      <c r="D87" s="47"/>
      <c r="E87" s="47"/>
      <c r="F87" s="47"/>
      <c r="G87" s="47"/>
      <c r="H87" s="38"/>
      <c r="I87" s="34"/>
      <c r="J87" s="34"/>
      <c r="K87" s="34"/>
      <c r="L87" s="34"/>
      <c r="M87" s="34"/>
      <c r="N87" s="34"/>
      <c r="O87" s="34"/>
      <c r="P87" s="34"/>
      <c r="Q87" s="34"/>
      <c r="R87" s="34"/>
    </row>
    <row r="88" spans="1:18" ht="14.5" x14ac:dyDescent="0.35">
      <c r="A88" s="47"/>
      <c r="B88" s="49"/>
      <c r="C88" s="48" t="s">
        <v>162</v>
      </c>
      <c r="D88" s="47"/>
      <c r="E88" s="47"/>
      <c r="F88" s="47"/>
      <c r="G88" s="47"/>
      <c r="H88" s="37"/>
      <c r="I88" s="34"/>
      <c r="J88" s="34"/>
      <c r="K88" s="34"/>
      <c r="L88" s="34"/>
      <c r="M88" s="34"/>
      <c r="N88" s="34"/>
      <c r="O88" s="34"/>
      <c r="P88" s="34"/>
      <c r="Q88" s="34"/>
      <c r="R88" s="34"/>
    </row>
    <row r="89" spans="1:18" x14ac:dyDescent="0.3">
      <c r="A89" s="36"/>
      <c r="B89" s="49"/>
      <c r="C89" s="48"/>
      <c r="D89" s="47"/>
      <c r="E89" s="47"/>
      <c r="F89" s="47"/>
      <c r="G89" s="36"/>
      <c r="H89" s="38"/>
      <c r="I89" s="34"/>
      <c r="J89" s="34"/>
      <c r="K89" s="34"/>
      <c r="L89" s="34"/>
      <c r="M89" s="34"/>
      <c r="N89" s="34"/>
      <c r="O89" s="34"/>
      <c r="P89" s="34"/>
      <c r="Q89" s="34"/>
      <c r="R89" s="34"/>
    </row>
    <row r="90" spans="1:18" ht="14.5" x14ac:dyDescent="0.35">
      <c r="A90" s="38"/>
      <c r="B90" s="49" t="s">
        <v>170</v>
      </c>
      <c r="C90" s="48" t="s">
        <v>171</v>
      </c>
      <c r="D90" s="47"/>
      <c r="E90" s="47"/>
      <c r="F90" s="47"/>
      <c r="G90" s="36"/>
      <c r="H90" s="37"/>
      <c r="I90" s="34"/>
      <c r="J90" s="34"/>
      <c r="K90" s="34"/>
      <c r="L90" s="34"/>
      <c r="M90" s="34"/>
      <c r="N90" s="34"/>
      <c r="O90" s="34"/>
      <c r="P90" s="34"/>
      <c r="Q90" s="34"/>
      <c r="R90" s="34"/>
    </row>
    <row r="91" spans="1:18" x14ac:dyDescent="0.3">
      <c r="A91" s="47"/>
      <c r="B91" s="48"/>
      <c r="C91" s="48"/>
      <c r="D91" s="47"/>
      <c r="E91" s="47"/>
      <c r="F91" s="47"/>
      <c r="G91" s="47"/>
      <c r="H91" s="35"/>
      <c r="I91" s="34"/>
      <c r="J91" s="34"/>
      <c r="K91" s="34"/>
      <c r="L91" s="34"/>
      <c r="M91" s="34"/>
      <c r="N91" s="34"/>
      <c r="O91" s="34"/>
      <c r="P91" s="34"/>
      <c r="Q91" s="34"/>
      <c r="R91" s="34"/>
    </row>
    <row r="92" spans="1:18" ht="14.5" x14ac:dyDescent="0.35">
      <c r="A92" s="37"/>
      <c r="B92" s="48" t="s">
        <v>172</v>
      </c>
      <c r="C92" s="48" t="s">
        <v>173</v>
      </c>
      <c r="D92" s="47"/>
      <c r="E92" s="47"/>
      <c r="F92" s="47"/>
      <c r="G92" s="36"/>
      <c r="H92" s="35"/>
      <c r="I92" s="34"/>
      <c r="J92" s="34"/>
      <c r="K92" s="34"/>
      <c r="L92" s="34"/>
      <c r="M92" s="34"/>
      <c r="N92" s="34"/>
      <c r="O92" s="34"/>
      <c r="P92" s="34"/>
      <c r="Q92" s="34"/>
      <c r="R92" s="34"/>
    </row>
    <row r="93" spans="1:18" ht="14.5" x14ac:dyDescent="0.35">
      <c r="A93" s="37"/>
      <c r="B93" s="48"/>
      <c r="C93" s="48"/>
      <c r="D93" s="37"/>
      <c r="E93" s="37"/>
      <c r="F93" s="37"/>
      <c r="G93" s="36"/>
      <c r="H93" s="35"/>
      <c r="I93" s="34"/>
      <c r="J93" s="34"/>
      <c r="K93" s="34"/>
      <c r="L93" s="34"/>
      <c r="M93" s="34"/>
      <c r="N93" s="34"/>
      <c r="O93" s="34"/>
      <c r="P93" s="34"/>
      <c r="Q93" s="34"/>
      <c r="R93" s="34"/>
    </row>
    <row r="94" spans="1:18" ht="14.5" x14ac:dyDescent="0.35">
      <c r="A94" s="38"/>
      <c r="B94" s="48" t="s">
        <v>174</v>
      </c>
      <c r="C94" s="1" t="s">
        <v>186</v>
      </c>
      <c r="D94" s="47"/>
      <c r="E94" s="47"/>
      <c r="F94" s="47"/>
      <c r="G94" s="36"/>
      <c r="H94" s="37"/>
      <c r="I94" s="34"/>
      <c r="J94" s="34"/>
      <c r="K94" s="34"/>
      <c r="L94" s="34"/>
      <c r="M94" s="34"/>
      <c r="N94" s="34"/>
      <c r="O94" s="34"/>
      <c r="P94" s="34"/>
      <c r="Q94" s="34"/>
      <c r="R94" s="34"/>
    </row>
    <row r="95" spans="1:18" ht="14.5" x14ac:dyDescent="0.35">
      <c r="A95" s="37"/>
      <c r="D95" s="36"/>
      <c r="E95" s="36"/>
      <c r="F95" s="36"/>
      <c r="G95" s="36"/>
      <c r="H95" s="35"/>
      <c r="I95" s="34"/>
      <c r="J95" s="34"/>
      <c r="K95" s="34"/>
      <c r="L95" s="34"/>
      <c r="M95" s="34"/>
      <c r="N95" s="34"/>
      <c r="O95" s="34"/>
      <c r="P95" s="34"/>
      <c r="Q95" s="34"/>
      <c r="R95" s="34"/>
    </row>
    <row r="96" spans="1:18" x14ac:dyDescent="0.3">
      <c r="A96" s="38"/>
      <c r="B96" s="48" t="s">
        <v>175</v>
      </c>
      <c r="C96" s="1" t="s">
        <v>185</v>
      </c>
      <c r="D96" s="36"/>
      <c r="E96" s="36"/>
      <c r="F96" s="36"/>
      <c r="G96" s="36"/>
      <c r="H96" s="35"/>
      <c r="I96" s="34"/>
      <c r="J96" s="34"/>
      <c r="K96" s="34"/>
      <c r="L96" s="34"/>
      <c r="M96" s="34"/>
      <c r="N96" s="34"/>
      <c r="O96" s="34"/>
      <c r="P96" s="34"/>
      <c r="Q96" s="34"/>
      <c r="R96" s="34"/>
    </row>
    <row r="97" spans="1:18" ht="14.5" x14ac:dyDescent="0.35">
      <c r="A97" s="38"/>
      <c r="B97" s="35"/>
      <c r="C97" s="36"/>
      <c r="D97" s="36"/>
      <c r="E97" s="36"/>
      <c r="F97" s="36"/>
      <c r="G97" s="36"/>
      <c r="H97" s="37"/>
      <c r="I97" s="34"/>
      <c r="J97" s="34"/>
      <c r="K97" s="34"/>
      <c r="L97" s="34"/>
      <c r="M97" s="34"/>
      <c r="N97" s="34"/>
      <c r="O97" s="34"/>
      <c r="P97" s="34"/>
      <c r="Q97" s="34"/>
      <c r="R97" s="34"/>
    </row>
    <row r="98" spans="1:18" x14ac:dyDescent="0.3">
      <c r="B98" s="48" t="s">
        <v>190</v>
      </c>
      <c r="C98" s="1" t="s">
        <v>191</v>
      </c>
      <c r="D98" s="30"/>
      <c r="E98" s="9"/>
      <c r="F98" s="9"/>
      <c r="G98" s="9"/>
      <c r="H98" s="9"/>
      <c r="I98" s="9"/>
      <c r="J98" s="9"/>
      <c r="K98" s="9"/>
      <c r="L98" s="9"/>
      <c r="M98" s="9"/>
      <c r="N98" s="9"/>
      <c r="O98" s="9"/>
      <c r="P98" s="9"/>
      <c r="Q98" s="9"/>
    </row>
    <row r="99" spans="1:18" x14ac:dyDescent="0.3">
      <c r="B99" s="9"/>
      <c r="C99" s="30"/>
      <c r="D99" s="30"/>
      <c r="E99" s="9"/>
      <c r="F99" s="9"/>
      <c r="G99" s="9"/>
      <c r="H99" s="9"/>
      <c r="I99" s="9"/>
      <c r="J99" s="9"/>
      <c r="K99" s="9"/>
      <c r="L99" s="9"/>
      <c r="M99" s="9"/>
      <c r="N99" s="9"/>
      <c r="O99" s="9"/>
      <c r="P99" s="9"/>
      <c r="Q99" s="9"/>
    </row>
    <row r="100" spans="1:18" x14ac:dyDescent="0.3">
      <c r="B100" s="9"/>
      <c r="C100" s="30"/>
      <c r="D100" s="30"/>
      <c r="E100" s="9"/>
      <c r="F100" s="9"/>
      <c r="G100" s="9"/>
      <c r="H100" s="9"/>
      <c r="I100" s="9"/>
      <c r="J100" s="9"/>
      <c r="K100" s="9"/>
      <c r="L100" s="9"/>
      <c r="M100" s="9"/>
      <c r="N100" s="9"/>
      <c r="O100" s="9"/>
      <c r="P100" s="9"/>
      <c r="Q100" s="9"/>
    </row>
    <row r="101" spans="1:18" x14ac:dyDescent="0.3">
      <c r="B101" s="9"/>
      <c r="C101" s="30"/>
      <c r="D101" s="30"/>
      <c r="E101" s="9"/>
      <c r="F101" s="9"/>
      <c r="G101" s="9"/>
      <c r="H101" s="9"/>
      <c r="I101" s="9"/>
      <c r="J101" s="9"/>
      <c r="K101" s="9"/>
      <c r="L101" s="9"/>
      <c r="M101" s="9"/>
      <c r="N101" s="9"/>
      <c r="O101" s="9"/>
      <c r="P101" s="9"/>
      <c r="Q101" s="9"/>
    </row>
    <row r="102" spans="1:18" x14ac:dyDescent="0.3">
      <c r="B102" s="9"/>
      <c r="C102" s="30"/>
      <c r="D102" s="30"/>
      <c r="E102" s="9"/>
      <c r="F102" s="9"/>
      <c r="G102" s="9"/>
      <c r="H102" s="9"/>
      <c r="I102" s="9"/>
      <c r="J102" s="9"/>
      <c r="K102" s="9"/>
      <c r="L102" s="9"/>
      <c r="M102" s="9"/>
      <c r="N102" s="9"/>
      <c r="O102" s="9"/>
      <c r="P102" s="9"/>
      <c r="Q102" s="9"/>
    </row>
    <row r="103" spans="1:18" x14ac:dyDescent="0.3">
      <c r="B103" s="9"/>
      <c r="C103" s="30"/>
      <c r="D103" s="30"/>
      <c r="E103" s="9"/>
      <c r="F103" s="9"/>
      <c r="G103" s="9"/>
      <c r="H103" s="9"/>
      <c r="I103" s="9"/>
      <c r="J103" s="9"/>
      <c r="K103" s="9"/>
      <c r="L103" s="9"/>
      <c r="M103" s="9"/>
      <c r="N103" s="9"/>
      <c r="O103" s="9"/>
      <c r="P103" s="9"/>
      <c r="Q103" s="9"/>
    </row>
    <row r="104" spans="1:18" x14ac:dyDescent="0.3">
      <c r="B104" s="9"/>
      <c r="C104" s="30"/>
      <c r="D104" s="30"/>
      <c r="E104" s="9"/>
      <c r="F104" s="9"/>
      <c r="G104" s="9"/>
      <c r="H104" s="9"/>
      <c r="I104" s="9"/>
      <c r="J104" s="9"/>
      <c r="K104" s="9"/>
      <c r="L104" s="9"/>
      <c r="M104" s="9"/>
      <c r="N104" s="9"/>
      <c r="O104" s="9"/>
      <c r="P104" s="9"/>
      <c r="Q104" s="9"/>
    </row>
    <row r="105" spans="1:18" x14ac:dyDescent="0.3">
      <c r="B105" s="9"/>
      <c r="C105" s="30"/>
      <c r="D105" s="30"/>
      <c r="E105" s="9"/>
      <c r="F105" s="9"/>
      <c r="G105" s="9"/>
      <c r="H105" s="9"/>
      <c r="I105" s="9"/>
      <c r="J105" s="9"/>
      <c r="K105" s="9"/>
      <c r="L105" s="9"/>
      <c r="M105" s="9"/>
      <c r="N105" s="9"/>
      <c r="O105" s="9"/>
      <c r="P105" s="9"/>
      <c r="Q105" s="9"/>
    </row>
    <row r="106" spans="1:18" x14ac:dyDescent="0.3">
      <c r="B106" s="9"/>
      <c r="C106" s="30"/>
      <c r="D106" s="30"/>
      <c r="E106" s="9"/>
      <c r="F106" s="9"/>
      <c r="G106" s="9"/>
      <c r="H106" s="9"/>
      <c r="I106" s="9"/>
      <c r="J106" s="9"/>
      <c r="K106" s="9"/>
      <c r="L106" s="9"/>
      <c r="M106" s="9"/>
      <c r="N106" s="9"/>
      <c r="O106" s="9"/>
      <c r="P106" s="9"/>
      <c r="Q106" s="9"/>
    </row>
    <row r="107" spans="1:18" x14ac:dyDescent="0.3">
      <c r="B107" s="9"/>
      <c r="C107" s="30"/>
      <c r="D107" s="30"/>
      <c r="E107" s="9"/>
      <c r="F107" s="9"/>
      <c r="G107" s="9"/>
      <c r="H107" s="9"/>
      <c r="I107" s="9"/>
      <c r="J107" s="9"/>
      <c r="K107" s="9"/>
      <c r="L107" s="9"/>
      <c r="M107" s="9"/>
      <c r="N107" s="9"/>
      <c r="O107" s="9"/>
      <c r="P107" s="9"/>
      <c r="Q107" s="9"/>
    </row>
    <row r="108" spans="1:18" x14ac:dyDescent="0.3">
      <c r="B108" s="9"/>
      <c r="C108" s="30"/>
      <c r="D108" s="30"/>
      <c r="E108" s="9"/>
      <c r="F108" s="9"/>
      <c r="G108" s="9"/>
      <c r="H108" s="9"/>
      <c r="I108" s="9"/>
      <c r="J108" s="9"/>
      <c r="K108" s="9"/>
      <c r="L108" s="9"/>
      <c r="M108" s="9"/>
      <c r="N108" s="9"/>
      <c r="O108" s="9"/>
      <c r="P108" s="9"/>
      <c r="Q108" s="9"/>
    </row>
    <row r="109" spans="1:18" x14ac:dyDescent="0.3">
      <c r="B109" s="9"/>
      <c r="C109" s="30"/>
      <c r="D109" s="30"/>
      <c r="E109" s="9"/>
      <c r="F109" s="9"/>
      <c r="G109" s="9"/>
      <c r="H109" s="9"/>
      <c r="I109" s="9"/>
      <c r="J109" s="9"/>
      <c r="K109" s="9"/>
      <c r="L109" s="9"/>
      <c r="M109" s="9"/>
      <c r="N109" s="9"/>
      <c r="O109" s="9"/>
      <c r="P109" s="9"/>
      <c r="Q109" s="9"/>
    </row>
    <row r="110" spans="1:18" x14ac:dyDescent="0.3">
      <c r="B110" s="9"/>
      <c r="C110" s="30"/>
      <c r="D110" s="30"/>
      <c r="E110" s="9"/>
      <c r="F110" s="9"/>
      <c r="G110" s="9"/>
      <c r="H110" s="9"/>
      <c r="I110" s="9"/>
      <c r="J110" s="9"/>
      <c r="K110" s="9"/>
      <c r="L110" s="9"/>
      <c r="M110" s="9"/>
      <c r="N110" s="9"/>
      <c r="O110" s="9"/>
      <c r="P110" s="9"/>
      <c r="Q110" s="9"/>
    </row>
    <row r="111" spans="1:18" x14ac:dyDescent="0.3">
      <c r="B111" s="9"/>
      <c r="C111" s="30"/>
      <c r="D111" s="30"/>
      <c r="E111" s="9"/>
      <c r="F111" s="9"/>
      <c r="G111" s="9"/>
      <c r="H111" s="9"/>
      <c r="I111" s="9"/>
      <c r="J111" s="9"/>
      <c r="K111" s="9"/>
      <c r="L111" s="9"/>
      <c r="M111" s="9"/>
      <c r="N111" s="9"/>
      <c r="O111" s="9"/>
      <c r="P111" s="9"/>
      <c r="Q111" s="9"/>
    </row>
    <row r="112" spans="1:18" x14ac:dyDescent="0.3">
      <c r="B112" s="9"/>
      <c r="C112" s="30"/>
      <c r="D112" s="30"/>
      <c r="E112" s="9"/>
      <c r="F112" s="9"/>
      <c r="G112" s="9"/>
      <c r="H112" s="9"/>
      <c r="I112" s="9"/>
      <c r="J112" s="9"/>
      <c r="K112" s="9"/>
      <c r="L112" s="9"/>
      <c r="M112" s="9"/>
      <c r="N112" s="9"/>
      <c r="O112" s="9"/>
      <c r="P112" s="9"/>
      <c r="Q112" s="9"/>
    </row>
    <row r="113" spans="2:17" x14ac:dyDescent="0.3">
      <c r="B113" s="9"/>
      <c r="C113" s="30"/>
      <c r="D113" s="30"/>
      <c r="E113" s="9"/>
      <c r="F113" s="9"/>
      <c r="G113" s="9"/>
      <c r="H113" s="9"/>
      <c r="I113" s="9"/>
      <c r="J113" s="9"/>
      <c r="K113" s="9"/>
      <c r="L113" s="9"/>
      <c r="M113" s="9"/>
      <c r="N113" s="9"/>
      <c r="O113" s="9"/>
      <c r="P113" s="9"/>
      <c r="Q113" s="9"/>
    </row>
    <row r="114" spans="2:17" x14ac:dyDescent="0.3">
      <c r="B114" s="9"/>
      <c r="C114" s="30"/>
      <c r="D114" s="30"/>
      <c r="E114" s="9"/>
      <c r="F114" s="9"/>
      <c r="G114" s="9"/>
      <c r="H114" s="9"/>
      <c r="I114" s="9"/>
      <c r="J114" s="9"/>
      <c r="K114" s="9"/>
      <c r="L114" s="9"/>
      <c r="M114" s="9"/>
      <c r="N114" s="9"/>
      <c r="O114" s="9"/>
      <c r="P114" s="9"/>
      <c r="Q114" s="9"/>
    </row>
    <row r="115" spans="2:17" x14ac:dyDescent="0.3">
      <c r="B115" s="9"/>
      <c r="C115" s="30"/>
      <c r="D115" s="30"/>
      <c r="E115" s="9"/>
      <c r="F115" s="9"/>
      <c r="G115" s="9"/>
      <c r="H115" s="9"/>
      <c r="I115" s="9"/>
      <c r="J115" s="9"/>
      <c r="K115" s="9"/>
      <c r="L115" s="9"/>
      <c r="M115" s="9"/>
      <c r="N115" s="9"/>
      <c r="O115" s="9"/>
      <c r="P115" s="9"/>
      <c r="Q115" s="9"/>
    </row>
    <row r="116" spans="2:17" x14ac:dyDescent="0.3">
      <c r="B116" s="9"/>
      <c r="C116" s="30"/>
      <c r="D116" s="30"/>
      <c r="E116" s="9"/>
      <c r="F116" s="9"/>
      <c r="G116" s="9"/>
      <c r="H116" s="9"/>
      <c r="I116" s="9"/>
      <c r="J116" s="9"/>
      <c r="K116" s="9"/>
      <c r="L116" s="9"/>
      <c r="M116" s="9"/>
      <c r="N116" s="9"/>
      <c r="O116" s="9"/>
      <c r="P116" s="9"/>
      <c r="Q116" s="9"/>
    </row>
    <row r="117" spans="2:17" x14ac:dyDescent="0.3">
      <c r="B117" s="9"/>
      <c r="C117" s="30"/>
      <c r="D117" s="30"/>
      <c r="E117" s="9"/>
      <c r="F117" s="9"/>
      <c r="G117" s="9"/>
      <c r="H117" s="9"/>
      <c r="I117" s="9"/>
      <c r="J117" s="9"/>
      <c r="K117" s="9"/>
      <c r="L117" s="9"/>
      <c r="M117" s="9"/>
      <c r="N117" s="9"/>
      <c r="O117" s="9"/>
      <c r="P117" s="9"/>
      <c r="Q117" s="9"/>
    </row>
    <row r="118" spans="2:17" x14ac:dyDescent="0.3">
      <c r="B118" s="9"/>
      <c r="C118" s="30"/>
      <c r="D118" s="30"/>
      <c r="E118" s="9"/>
      <c r="F118" s="9"/>
      <c r="G118" s="9"/>
      <c r="H118" s="9"/>
      <c r="I118" s="9"/>
      <c r="J118" s="9"/>
      <c r="K118" s="9"/>
      <c r="L118" s="9"/>
      <c r="M118" s="9"/>
      <c r="N118" s="9"/>
      <c r="O118" s="9"/>
      <c r="P118" s="9"/>
      <c r="Q118" s="9"/>
    </row>
    <row r="119" spans="2:17" x14ac:dyDescent="0.3">
      <c r="B119" s="9"/>
      <c r="C119" s="30"/>
      <c r="D119" s="30"/>
      <c r="E119" s="9"/>
      <c r="F119" s="9"/>
      <c r="G119" s="9"/>
      <c r="H119" s="9"/>
      <c r="I119" s="9"/>
      <c r="J119" s="9"/>
      <c r="K119" s="9"/>
      <c r="L119" s="9"/>
      <c r="M119" s="9"/>
      <c r="N119" s="9"/>
      <c r="O119" s="9"/>
      <c r="P119" s="9"/>
      <c r="Q119" s="9"/>
    </row>
    <row r="120" spans="2:17" x14ac:dyDescent="0.3">
      <c r="B120" s="9"/>
      <c r="C120" s="30"/>
      <c r="D120" s="30"/>
      <c r="E120" s="9"/>
      <c r="F120" s="9"/>
      <c r="G120" s="9"/>
      <c r="H120" s="9"/>
      <c r="I120" s="9"/>
      <c r="J120" s="9"/>
      <c r="K120" s="9"/>
      <c r="L120" s="9"/>
      <c r="M120" s="9"/>
      <c r="N120" s="9"/>
      <c r="O120" s="9"/>
      <c r="P120" s="9"/>
      <c r="Q120" s="9"/>
    </row>
    <row r="121" spans="2:17" x14ac:dyDescent="0.3">
      <c r="B121" s="9"/>
      <c r="C121" s="30"/>
      <c r="D121" s="30"/>
      <c r="E121" s="9"/>
      <c r="F121" s="9"/>
      <c r="G121" s="9"/>
      <c r="H121" s="9"/>
      <c r="I121" s="9"/>
      <c r="J121" s="9"/>
      <c r="K121" s="9"/>
      <c r="L121" s="9"/>
      <c r="M121" s="9"/>
      <c r="N121" s="9"/>
      <c r="O121" s="9"/>
      <c r="P121" s="9"/>
      <c r="Q121" s="9"/>
    </row>
    <row r="122" spans="2:17" x14ac:dyDescent="0.3">
      <c r="B122" s="9"/>
      <c r="C122" s="30"/>
      <c r="D122" s="30"/>
      <c r="E122" s="9"/>
      <c r="F122" s="9"/>
      <c r="G122" s="9"/>
      <c r="H122" s="9"/>
      <c r="I122" s="9"/>
      <c r="J122" s="9"/>
      <c r="K122" s="9"/>
      <c r="L122" s="9"/>
      <c r="M122" s="9"/>
      <c r="N122" s="9"/>
      <c r="O122" s="9"/>
      <c r="P122" s="9"/>
      <c r="Q122" s="9"/>
    </row>
    <row r="123" spans="2:17" x14ac:dyDescent="0.3">
      <c r="B123" s="9"/>
      <c r="C123" s="30"/>
      <c r="D123" s="30"/>
      <c r="E123" s="9"/>
      <c r="F123" s="9"/>
      <c r="G123" s="9"/>
      <c r="H123" s="9"/>
      <c r="I123" s="9"/>
      <c r="J123" s="9"/>
      <c r="K123" s="9"/>
      <c r="L123" s="9"/>
      <c r="M123" s="9"/>
      <c r="N123" s="9"/>
      <c r="O123" s="9"/>
      <c r="P123" s="9"/>
      <c r="Q123" s="9"/>
    </row>
    <row r="124" spans="2:17" x14ac:dyDescent="0.3">
      <c r="B124" s="9"/>
      <c r="C124" s="30"/>
      <c r="D124" s="30"/>
      <c r="E124" s="9"/>
      <c r="F124" s="9"/>
      <c r="G124" s="9"/>
      <c r="H124" s="9"/>
      <c r="I124" s="9"/>
      <c r="J124" s="9"/>
      <c r="K124" s="9"/>
      <c r="L124" s="9"/>
      <c r="M124" s="9"/>
      <c r="N124" s="9"/>
      <c r="O124" s="9"/>
      <c r="P124" s="9"/>
      <c r="Q124" s="9"/>
    </row>
    <row r="125" spans="2:17" x14ac:dyDescent="0.3">
      <c r="B125" s="9"/>
      <c r="C125" s="30"/>
      <c r="D125" s="30"/>
      <c r="E125" s="9"/>
      <c r="F125" s="9"/>
      <c r="G125" s="9"/>
      <c r="H125" s="9"/>
      <c r="I125" s="9"/>
      <c r="J125" s="9"/>
      <c r="K125" s="9"/>
      <c r="L125" s="9"/>
      <c r="M125" s="9"/>
      <c r="N125" s="9"/>
      <c r="O125" s="9"/>
      <c r="P125" s="9"/>
      <c r="Q125" s="9"/>
    </row>
    <row r="126" spans="2:17" x14ac:dyDescent="0.3">
      <c r="B126" s="9"/>
      <c r="C126" s="30"/>
      <c r="D126" s="30"/>
      <c r="E126" s="9"/>
      <c r="F126" s="9"/>
      <c r="G126" s="9"/>
      <c r="H126" s="9"/>
      <c r="I126" s="9"/>
      <c r="J126" s="9"/>
      <c r="K126" s="9"/>
      <c r="L126" s="9"/>
      <c r="M126" s="9"/>
      <c r="N126" s="9"/>
      <c r="O126" s="9"/>
      <c r="P126" s="9"/>
      <c r="Q126" s="9"/>
    </row>
    <row r="127" spans="2:17" x14ac:dyDescent="0.3">
      <c r="B127" s="9"/>
      <c r="C127" s="30"/>
      <c r="D127" s="30"/>
      <c r="E127" s="9"/>
      <c r="F127" s="9"/>
      <c r="G127" s="9"/>
      <c r="H127" s="9"/>
      <c r="I127" s="9"/>
      <c r="J127" s="9"/>
      <c r="K127" s="9"/>
      <c r="L127" s="9"/>
      <c r="M127" s="9"/>
      <c r="N127" s="9"/>
      <c r="O127" s="9"/>
      <c r="P127" s="9"/>
      <c r="Q127" s="9"/>
    </row>
    <row r="128" spans="2:17" x14ac:dyDescent="0.3">
      <c r="B128" s="9"/>
      <c r="C128" s="30"/>
      <c r="D128" s="30"/>
      <c r="E128" s="9"/>
      <c r="F128" s="9"/>
      <c r="G128" s="9"/>
      <c r="H128" s="9"/>
      <c r="I128" s="9"/>
      <c r="J128" s="9"/>
      <c r="K128" s="9"/>
      <c r="L128" s="9"/>
      <c r="M128" s="9"/>
      <c r="N128" s="9"/>
      <c r="O128" s="9"/>
      <c r="P128" s="9"/>
      <c r="Q128" s="9"/>
    </row>
    <row r="129" spans="2:17" x14ac:dyDescent="0.3">
      <c r="B129" s="9"/>
      <c r="C129" s="30"/>
      <c r="D129" s="30"/>
      <c r="E129" s="9"/>
      <c r="F129" s="9"/>
      <c r="G129" s="9"/>
      <c r="H129" s="9"/>
      <c r="I129" s="9"/>
      <c r="J129" s="9"/>
      <c r="K129" s="9"/>
      <c r="L129" s="9"/>
      <c r="M129" s="9"/>
      <c r="N129" s="9"/>
      <c r="O129" s="9"/>
      <c r="P129" s="9"/>
      <c r="Q129" s="9"/>
    </row>
    <row r="130" spans="2:17" x14ac:dyDescent="0.3">
      <c r="B130" s="9"/>
      <c r="C130" s="30"/>
      <c r="D130" s="30"/>
      <c r="E130" s="9"/>
      <c r="F130" s="9"/>
      <c r="G130" s="9"/>
      <c r="H130" s="9"/>
      <c r="I130" s="9"/>
      <c r="J130" s="9"/>
      <c r="K130" s="9"/>
      <c r="L130" s="9"/>
      <c r="M130" s="9"/>
      <c r="N130" s="9"/>
      <c r="O130" s="9"/>
      <c r="P130" s="9"/>
      <c r="Q130" s="9"/>
    </row>
    <row r="131" spans="2:17" x14ac:dyDescent="0.3">
      <c r="B131" s="9"/>
      <c r="C131" s="30"/>
      <c r="D131" s="30"/>
      <c r="E131" s="9"/>
      <c r="F131" s="9"/>
      <c r="G131" s="9"/>
      <c r="H131" s="9"/>
      <c r="I131" s="9"/>
      <c r="J131" s="9"/>
      <c r="K131" s="9"/>
      <c r="L131" s="9"/>
      <c r="M131" s="9"/>
      <c r="N131" s="9"/>
      <c r="O131" s="9"/>
      <c r="P131" s="9"/>
      <c r="Q131" s="9"/>
    </row>
    <row r="132" spans="2:17" x14ac:dyDescent="0.3">
      <c r="B132" s="9"/>
      <c r="C132" s="30"/>
      <c r="D132" s="30"/>
      <c r="E132" s="9"/>
      <c r="F132" s="9"/>
      <c r="G132" s="9"/>
      <c r="H132" s="9"/>
      <c r="I132" s="9"/>
      <c r="J132" s="9"/>
      <c r="K132" s="9"/>
      <c r="L132" s="9"/>
      <c r="M132" s="9"/>
      <c r="N132" s="9"/>
      <c r="O132" s="9"/>
      <c r="P132" s="9"/>
      <c r="Q132" s="9"/>
    </row>
    <row r="133" spans="2:17" x14ac:dyDescent="0.3">
      <c r="B133" s="9"/>
      <c r="C133" s="30"/>
      <c r="D133" s="30"/>
      <c r="E133" s="9"/>
      <c r="F133" s="9"/>
      <c r="G133" s="9"/>
      <c r="H133" s="9"/>
      <c r="I133" s="9"/>
      <c r="J133" s="9"/>
      <c r="K133" s="9"/>
      <c r="L133" s="9"/>
      <c r="M133" s="9"/>
      <c r="N133" s="9"/>
      <c r="O133" s="9"/>
      <c r="P133" s="9"/>
      <c r="Q133" s="9"/>
    </row>
    <row r="134" spans="2:17" x14ac:dyDescent="0.3">
      <c r="B134" s="9"/>
      <c r="C134" s="30"/>
      <c r="D134" s="30"/>
      <c r="E134" s="9"/>
      <c r="F134" s="9"/>
      <c r="G134" s="9"/>
      <c r="H134" s="9"/>
      <c r="I134" s="9"/>
      <c r="J134" s="9"/>
      <c r="K134" s="9"/>
      <c r="L134" s="9"/>
      <c r="M134" s="9"/>
      <c r="N134" s="9"/>
      <c r="O134" s="9"/>
      <c r="P134" s="9"/>
      <c r="Q134" s="9"/>
    </row>
    <row r="135" spans="2:17" x14ac:dyDescent="0.3">
      <c r="B135" s="9"/>
      <c r="C135" s="30"/>
      <c r="D135" s="30"/>
      <c r="E135" s="9"/>
      <c r="F135" s="9"/>
      <c r="G135" s="9"/>
      <c r="H135" s="9"/>
      <c r="I135" s="9"/>
      <c r="J135" s="9"/>
      <c r="K135" s="9"/>
      <c r="L135" s="9"/>
      <c r="M135" s="9"/>
      <c r="N135" s="9"/>
      <c r="O135" s="9"/>
      <c r="P135" s="9"/>
      <c r="Q135" s="9"/>
    </row>
    <row r="136" spans="2:17" x14ac:dyDescent="0.3">
      <c r="B136" s="9"/>
      <c r="C136" s="30"/>
      <c r="D136" s="30"/>
      <c r="E136" s="9"/>
      <c r="F136" s="9"/>
      <c r="G136" s="9"/>
      <c r="H136" s="9"/>
      <c r="I136" s="9"/>
      <c r="J136" s="9"/>
      <c r="K136" s="9"/>
      <c r="L136" s="9"/>
      <c r="M136" s="9"/>
      <c r="N136" s="9"/>
      <c r="O136" s="9"/>
      <c r="P136" s="9"/>
      <c r="Q136" s="9"/>
    </row>
    <row r="137" spans="2:17" x14ac:dyDescent="0.3">
      <c r="B137" s="9"/>
      <c r="C137" s="30"/>
      <c r="D137" s="30"/>
      <c r="E137" s="9"/>
      <c r="F137" s="9"/>
      <c r="G137" s="9"/>
      <c r="H137" s="9"/>
      <c r="I137" s="9"/>
      <c r="J137" s="9"/>
      <c r="K137" s="9"/>
      <c r="L137" s="9"/>
      <c r="M137" s="9"/>
      <c r="N137" s="9"/>
      <c r="O137" s="9"/>
      <c r="P137" s="9"/>
      <c r="Q137" s="9"/>
    </row>
    <row r="138" spans="2:17" x14ac:dyDescent="0.3">
      <c r="B138" s="9"/>
      <c r="C138" s="30"/>
      <c r="D138" s="30"/>
      <c r="E138" s="9"/>
      <c r="F138" s="9"/>
      <c r="G138" s="9"/>
      <c r="H138" s="9"/>
      <c r="I138" s="9"/>
      <c r="J138" s="9"/>
      <c r="K138" s="9"/>
      <c r="L138" s="9"/>
      <c r="M138" s="9"/>
      <c r="N138" s="9"/>
      <c r="O138" s="9"/>
      <c r="P138" s="9"/>
      <c r="Q138" s="9"/>
    </row>
    <row r="139" spans="2:17" x14ac:dyDescent="0.3">
      <c r="B139" s="9"/>
      <c r="C139" s="30"/>
      <c r="D139" s="30"/>
      <c r="E139" s="9"/>
      <c r="F139" s="9"/>
      <c r="G139" s="9"/>
      <c r="H139" s="9"/>
      <c r="I139" s="9"/>
      <c r="J139" s="9"/>
      <c r="K139" s="9"/>
      <c r="L139" s="9"/>
      <c r="M139" s="9"/>
      <c r="N139" s="9"/>
      <c r="O139" s="9"/>
      <c r="P139" s="9"/>
      <c r="Q139" s="9"/>
    </row>
    <row r="140" spans="2:17" x14ac:dyDescent="0.3">
      <c r="B140" s="9"/>
      <c r="C140" s="30"/>
      <c r="D140" s="30"/>
      <c r="E140" s="9"/>
      <c r="F140" s="9"/>
      <c r="G140" s="9"/>
      <c r="H140" s="9"/>
      <c r="I140" s="9"/>
      <c r="J140" s="9"/>
      <c r="K140" s="9"/>
      <c r="L140" s="9"/>
      <c r="M140" s="9"/>
      <c r="N140" s="9"/>
      <c r="O140" s="9"/>
      <c r="P140" s="9"/>
      <c r="Q140" s="9"/>
    </row>
    <row r="141" spans="2:17" x14ac:dyDescent="0.3">
      <c r="B141" s="9"/>
      <c r="C141" s="30"/>
      <c r="D141" s="30"/>
      <c r="E141" s="9"/>
      <c r="F141" s="9"/>
      <c r="G141" s="9"/>
      <c r="H141" s="9"/>
      <c r="I141" s="9"/>
      <c r="J141" s="9"/>
      <c r="K141" s="9"/>
      <c r="L141" s="9"/>
      <c r="M141" s="9"/>
      <c r="N141" s="9"/>
      <c r="O141" s="9"/>
      <c r="P141" s="9"/>
      <c r="Q141" s="9"/>
    </row>
    <row r="142" spans="2:17" x14ac:dyDescent="0.3">
      <c r="B142" s="9"/>
      <c r="C142" s="30"/>
      <c r="D142" s="30"/>
      <c r="E142" s="9"/>
      <c r="F142" s="9"/>
      <c r="G142" s="9"/>
      <c r="H142" s="9"/>
      <c r="I142" s="9"/>
      <c r="J142" s="9"/>
      <c r="K142" s="9"/>
      <c r="L142" s="9"/>
      <c r="M142" s="9"/>
      <c r="N142" s="9"/>
      <c r="O142" s="9"/>
      <c r="P142" s="9"/>
      <c r="Q142" s="9"/>
    </row>
    <row r="143" spans="2:17" x14ac:dyDescent="0.3">
      <c r="B143" s="9"/>
      <c r="C143" s="30"/>
      <c r="D143" s="30"/>
      <c r="E143" s="9"/>
      <c r="F143" s="9"/>
      <c r="G143" s="9"/>
      <c r="H143" s="9"/>
      <c r="I143" s="9"/>
      <c r="J143" s="9"/>
      <c r="K143" s="9"/>
      <c r="L143" s="9"/>
      <c r="M143" s="9"/>
      <c r="N143" s="9"/>
      <c r="O143" s="9"/>
      <c r="P143" s="9"/>
      <c r="Q143" s="9"/>
    </row>
    <row r="144" spans="2:17" x14ac:dyDescent="0.3">
      <c r="B144" s="9"/>
      <c r="C144" s="30"/>
      <c r="D144" s="30"/>
      <c r="E144" s="9"/>
      <c r="F144" s="9"/>
      <c r="G144" s="9"/>
      <c r="H144" s="9"/>
      <c r="I144" s="9"/>
      <c r="J144" s="9"/>
      <c r="K144" s="9"/>
      <c r="L144" s="9"/>
      <c r="M144" s="9"/>
      <c r="N144" s="9"/>
      <c r="O144" s="9"/>
      <c r="P144" s="9"/>
      <c r="Q144" s="9"/>
    </row>
    <row r="145" spans="2:17" x14ac:dyDescent="0.3">
      <c r="B145" s="9"/>
      <c r="C145" s="30"/>
      <c r="D145" s="30"/>
      <c r="E145" s="9"/>
      <c r="F145" s="9"/>
      <c r="G145" s="9"/>
      <c r="H145" s="9"/>
      <c r="I145" s="9"/>
      <c r="J145" s="9"/>
      <c r="K145" s="9"/>
      <c r="L145" s="9"/>
      <c r="M145" s="9"/>
      <c r="N145" s="9"/>
      <c r="O145" s="9"/>
      <c r="P145" s="9"/>
      <c r="Q145" s="9"/>
    </row>
    <row r="146" spans="2:17" x14ac:dyDescent="0.3">
      <c r="B146" s="9"/>
      <c r="C146" s="30"/>
      <c r="D146" s="30"/>
      <c r="E146" s="9"/>
      <c r="F146" s="9"/>
      <c r="G146" s="9"/>
      <c r="H146" s="9"/>
      <c r="I146" s="9"/>
      <c r="J146" s="9"/>
      <c r="K146" s="9"/>
      <c r="L146" s="9"/>
      <c r="M146" s="9"/>
      <c r="N146" s="9"/>
      <c r="O146" s="9"/>
      <c r="P146" s="9"/>
      <c r="Q146" s="9"/>
    </row>
    <row r="147" spans="2:17" x14ac:dyDescent="0.3">
      <c r="B147" s="9"/>
      <c r="C147" s="30"/>
      <c r="D147" s="30"/>
      <c r="E147" s="9"/>
      <c r="F147" s="9"/>
      <c r="G147" s="9"/>
      <c r="H147" s="9"/>
      <c r="I147" s="9"/>
      <c r="J147" s="9"/>
      <c r="K147" s="9"/>
      <c r="L147" s="9"/>
      <c r="M147" s="9"/>
      <c r="N147" s="9"/>
      <c r="O147" s="9"/>
      <c r="P147" s="9"/>
      <c r="Q147" s="9"/>
    </row>
    <row r="148" spans="2:17" x14ac:dyDescent="0.3">
      <c r="B148" s="9"/>
      <c r="C148" s="30"/>
      <c r="D148" s="30"/>
      <c r="E148" s="9"/>
      <c r="F148" s="9"/>
      <c r="G148" s="9"/>
      <c r="H148" s="9"/>
      <c r="I148" s="9"/>
      <c r="J148" s="9"/>
      <c r="K148" s="9"/>
      <c r="L148" s="9"/>
      <c r="M148" s="9"/>
      <c r="N148" s="9"/>
      <c r="O148" s="9"/>
      <c r="P148" s="9"/>
      <c r="Q148" s="9"/>
    </row>
    <row r="149" spans="2:17" x14ac:dyDescent="0.3">
      <c r="B149" s="9"/>
      <c r="C149" s="30"/>
      <c r="D149" s="30"/>
      <c r="E149" s="9"/>
      <c r="F149" s="9"/>
      <c r="G149" s="9"/>
      <c r="H149" s="9"/>
      <c r="I149" s="9"/>
      <c r="J149" s="9"/>
      <c r="K149" s="9"/>
      <c r="L149" s="9"/>
      <c r="M149" s="9"/>
      <c r="N149" s="9"/>
      <c r="O149" s="9"/>
      <c r="P149" s="9"/>
      <c r="Q149" s="9"/>
    </row>
    <row r="150" spans="2:17" x14ac:dyDescent="0.3">
      <c r="B150" s="9"/>
      <c r="C150" s="30"/>
      <c r="D150" s="30"/>
      <c r="E150" s="9"/>
      <c r="F150" s="9"/>
      <c r="G150" s="9"/>
      <c r="H150" s="9"/>
      <c r="I150" s="9"/>
      <c r="J150" s="9"/>
      <c r="K150" s="9"/>
      <c r="L150" s="9"/>
      <c r="M150" s="9"/>
      <c r="N150" s="9"/>
      <c r="O150" s="9"/>
      <c r="P150" s="9"/>
      <c r="Q150" s="9"/>
    </row>
    <row r="151" spans="2:17" x14ac:dyDescent="0.3">
      <c r="B151" s="9"/>
      <c r="C151" s="30"/>
      <c r="D151" s="30"/>
      <c r="E151" s="9"/>
      <c r="F151" s="9"/>
      <c r="G151" s="9"/>
      <c r="H151" s="9"/>
      <c r="I151" s="9"/>
      <c r="J151" s="9"/>
      <c r="K151" s="9"/>
      <c r="L151" s="9"/>
      <c r="M151" s="9"/>
      <c r="N151" s="9"/>
      <c r="O151" s="9"/>
      <c r="P151" s="9"/>
      <c r="Q151" s="9"/>
    </row>
    <row r="152" spans="2:17" x14ac:dyDescent="0.3">
      <c r="B152" s="9"/>
      <c r="C152" s="30"/>
      <c r="D152" s="30"/>
      <c r="E152" s="9"/>
      <c r="F152" s="9"/>
      <c r="G152" s="9"/>
      <c r="H152" s="9"/>
      <c r="I152" s="9"/>
      <c r="J152" s="9"/>
      <c r="K152" s="9"/>
      <c r="L152" s="9"/>
      <c r="M152" s="9"/>
      <c r="N152" s="9"/>
      <c r="O152" s="9"/>
      <c r="P152" s="9"/>
      <c r="Q152" s="9"/>
    </row>
    <row r="153" spans="2:17" x14ac:dyDescent="0.3">
      <c r="B153" s="9"/>
      <c r="C153" s="30"/>
      <c r="D153" s="30"/>
      <c r="E153" s="9"/>
      <c r="F153" s="9"/>
      <c r="G153" s="9"/>
      <c r="H153" s="9"/>
      <c r="I153" s="9"/>
      <c r="J153" s="9"/>
      <c r="K153" s="9"/>
      <c r="L153" s="9"/>
      <c r="M153" s="9"/>
      <c r="N153" s="9"/>
      <c r="O153" s="9"/>
      <c r="P153" s="9"/>
      <c r="Q153" s="9"/>
    </row>
    <row r="154" spans="2:17" x14ac:dyDescent="0.3">
      <c r="B154" s="9"/>
      <c r="C154" s="30"/>
      <c r="D154" s="30"/>
      <c r="E154" s="9"/>
      <c r="F154" s="9"/>
      <c r="G154" s="9"/>
      <c r="H154" s="9"/>
      <c r="I154" s="9"/>
      <c r="J154" s="9"/>
      <c r="K154" s="9"/>
      <c r="L154" s="9"/>
      <c r="M154" s="9"/>
      <c r="N154" s="9"/>
      <c r="O154" s="9"/>
      <c r="P154" s="9"/>
      <c r="Q154" s="9"/>
    </row>
    <row r="155" spans="2:17" x14ac:dyDescent="0.3">
      <c r="B155" s="9"/>
      <c r="C155" s="30"/>
      <c r="D155" s="30"/>
      <c r="E155" s="9"/>
      <c r="F155" s="9"/>
      <c r="G155" s="9"/>
      <c r="H155" s="9"/>
      <c r="I155" s="9"/>
      <c r="J155" s="9"/>
      <c r="K155" s="9"/>
      <c r="L155" s="9"/>
      <c r="M155" s="9"/>
      <c r="N155" s="9"/>
      <c r="O155" s="9"/>
      <c r="P155" s="9"/>
      <c r="Q155" s="9"/>
    </row>
    <row r="156" spans="2:17" x14ac:dyDescent="0.3">
      <c r="B156" s="9"/>
      <c r="C156" s="30"/>
      <c r="D156" s="30"/>
      <c r="E156" s="9"/>
      <c r="F156" s="9"/>
      <c r="G156" s="9"/>
      <c r="H156" s="9"/>
      <c r="I156" s="9"/>
      <c r="J156" s="9"/>
      <c r="K156" s="9"/>
      <c r="L156" s="9"/>
      <c r="M156" s="9"/>
      <c r="N156" s="9"/>
      <c r="O156" s="9"/>
      <c r="P156" s="9"/>
      <c r="Q156" s="9"/>
    </row>
    <row r="157" spans="2:17" x14ac:dyDescent="0.3">
      <c r="B157" s="9"/>
      <c r="C157" s="30"/>
      <c r="D157" s="30"/>
      <c r="E157" s="9"/>
      <c r="F157" s="9"/>
      <c r="G157" s="9"/>
      <c r="H157" s="9"/>
      <c r="I157" s="9"/>
      <c r="J157" s="9"/>
      <c r="K157" s="9"/>
      <c r="L157" s="9"/>
      <c r="M157" s="9"/>
      <c r="N157" s="9"/>
      <c r="O157" s="9"/>
      <c r="P157" s="9"/>
      <c r="Q157" s="9"/>
    </row>
    <row r="158" spans="2:17" x14ac:dyDescent="0.3">
      <c r="B158" s="9"/>
      <c r="C158" s="30"/>
      <c r="D158" s="30"/>
      <c r="E158" s="9"/>
      <c r="F158" s="9"/>
      <c r="G158" s="9"/>
      <c r="H158" s="9"/>
      <c r="I158" s="9"/>
      <c r="J158" s="9"/>
      <c r="K158" s="9"/>
      <c r="L158" s="9"/>
      <c r="M158" s="9"/>
      <c r="N158" s="9"/>
      <c r="O158" s="9"/>
      <c r="P158" s="9"/>
      <c r="Q158" s="9"/>
    </row>
    <row r="159" spans="2:17" x14ac:dyDescent="0.3">
      <c r="B159" s="9"/>
      <c r="C159" s="30"/>
      <c r="D159" s="30"/>
      <c r="E159" s="9"/>
      <c r="F159" s="9"/>
      <c r="G159" s="9"/>
      <c r="H159" s="9"/>
      <c r="I159" s="9"/>
      <c r="J159" s="9"/>
      <c r="K159" s="9"/>
      <c r="L159" s="9"/>
      <c r="M159" s="9"/>
      <c r="N159" s="9"/>
      <c r="O159" s="9"/>
      <c r="P159" s="9"/>
      <c r="Q159" s="9"/>
    </row>
    <row r="160" spans="2:17" x14ac:dyDescent="0.3">
      <c r="B160" s="9"/>
      <c r="C160" s="30"/>
      <c r="D160" s="30"/>
      <c r="E160" s="9"/>
      <c r="F160" s="9"/>
      <c r="G160" s="9"/>
      <c r="H160" s="9"/>
      <c r="I160" s="9"/>
      <c r="J160" s="9"/>
      <c r="K160" s="9"/>
      <c r="L160" s="9"/>
      <c r="M160" s="9"/>
      <c r="N160" s="9"/>
      <c r="O160" s="9"/>
      <c r="P160" s="9"/>
      <c r="Q160" s="9"/>
    </row>
    <row r="161" spans="2:17" x14ac:dyDescent="0.3">
      <c r="B161" s="9"/>
      <c r="C161" s="30"/>
      <c r="D161" s="30"/>
      <c r="E161" s="9"/>
      <c r="F161" s="9"/>
      <c r="G161" s="9"/>
      <c r="H161" s="9"/>
      <c r="I161" s="9"/>
      <c r="J161" s="9"/>
      <c r="K161" s="9"/>
      <c r="L161" s="9"/>
      <c r="M161" s="9"/>
      <c r="N161" s="9"/>
      <c r="O161" s="9"/>
      <c r="P161" s="9"/>
      <c r="Q161" s="9"/>
    </row>
    <row r="162" spans="2:17" x14ac:dyDescent="0.3">
      <c r="B162" s="9"/>
      <c r="C162" s="30"/>
      <c r="D162" s="30"/>
      <c r="E162" s="9"/>
      <c r="F162" s="9"/>
      <c r="G162" s="9"/>
      <c r="H162" s="9"/>
      <c r="I162" s="9"/>
      <c r="J162" s="9"/>
      <c r="K162" s="9"/>
      <c r="L162" s="9"/>
      <c r="M162" s="9"/>
      <c r="N162" s="9"/>
      <c r="O162" s="9"/>
      <c r="P162" s="9"/>
      <c r="Q162" s="9"/>
    </row>
    <row r="163" spans="2:17" x14ac:dyDescent="0.3">
      <c r="B163" s="9"/>
      <c r="C163" s="30"/>
      <c r="D163" s="30"/>
      <c r="E163" s="9"/>
      <c r="F163" s="9"/>
      <c r="G163" s="9"/>
      <c r="H163" s="9"/>
      <c r="I163" s="9"/>
      <c r="J163" s="9"/>
      <c r="K163" s="9"/>
      <c r="L163" s="9"/>
      <c r="M163" s="9"/>
      <c r="N163" s="9"/>
      <c r="O163" s="9"/>
      <c r="P163" s="9"/>
      <c r="Q163" s="9"/>
    </row>
    <row r="164" spans="2:17" x14ac:dyDescent="0.3">
      <c r="B164" s="9"/>
      <c r="C164" s="30"/>
      <c r="D164" s="30"/>
      <c r="E164" s="9"/>
      <c r="F164" s="9"/>
      <c r="G164" s="9"/>
      <c r="H164" s="9"/>
      <c r="I164" s="9"/>
      <c r="J164" s="9"/>
      <c r="K164" s="9"/>
      <c r="L164" s="9"/>
      <c r="M164" s="9"/>
      <c r="N164" s="9"/>
      <c r="O164" s="9"/>
      <c r="P164" s="9"/>
      <c r="Q164" s="9"/>
    </row>
    <row r="165" spans="2:17" x14ac:dyDescent="0.3">
      <c r="B165" s="9"/>
      <c r="C165" s="30"/>
      <c r="D165" s="30"/>
      <c r="E165" s="9"/>
      <c r="F165" s="9"/>
      <c r="G165" s="9"/>
      <c r="H165" s="9"/>
      <c r="I165" s="9"/>
      <c r="J165" s="9"/>
      <c r="K165" s="9"/>
      <c r="L165" s="9"/>
      <c r="M165" s="9"/>
      <c r="N165" s="9"/>
      <c r="O165" s="9"/>
      <c r="P165" s="9"/>
      <c r="Q165" s="9"/>
    </row>
    <row r="166" spans="2:17" x14ac:dyDescent="0.3">
      <c r="B166" s="9"/>
      <c r="C166" s="30"/>
      <c r="D166" s="30"/>
      <c r="E166" s="9"/>
      <c r="F166" s="9"/>
      <c r="G166" s="9"/>
      <c r="H166" s="9"/>
      <c r="I166" s="9"/>
      <c r="J166" s="9"/>
      <c r="K166" s="9"/>
      <c r="L166" s="9"/>
      <c r="M166" s="9"/>
      <c r="N166" s="9"/>
      <c r="O166" s="9"/>
      <c r="P166" s="9"/>
      <c r="Q166" s="9"/>
    </row>
    <row r="167" spans="2:17" x14ac:dyDescent="0.3">
      <c r="B167" s="9"/>
      <c r="C167" s="30"/>
      <c r="D167" s="30"/>
      <c r="E167" s="9"/>
      <c r="F167" s="9"/>
      <c r="G167" s="9"/>
      <c r="H167" s="9"/>
      <c r="I167" s="9"/>
      <c r="J167" s="9"/>
      <c r="K167" s="9"/>
      <c r="L167" s="9"/>
      <c r="M167" s="9"/>
      <c r="N167" s="9"/>
      <c r="O167" s="9"/>
      <c r="P167" s="9"/>
      <c r="Q167" s="9"/>
    </row>
    <row r="168" spans="2:17" x14ac:dyDescent="0.3">
      <c r="B168" s="9"/>
      <c r="C168" s="30"/>
      <c r="D168" s="30"/>
      <c r="E168" s="9"/>
      <c r="F168" s="9"/>
      <c r="G168" s="9"/>
      <c r="H168" s="9"/>
      <c r="I168" s="9"/>
      <c r="J168" s="9"/>
      <c r="K168" s="9"/>
      <c r="L168" s="9"/>
      <c r="M168" s="9"/>
      <c r="N168" s="9"/>
      <c r="O168" s="9"/>
      <c r="P168" s="9"/>
      <c r="Q168" s="9"/>
    </row>
    <row r="169" spans="2:17" x14ac:dyDescent="0.3">
      <c r="B169" s="9"/>
      <c r="C169" s="30"/>
      <c r="D169" s="30"/>
      <c r="E169" s="9"/>
      <c r="F169" s="9"/>
      <c r="G169" s="9"/>
      <c r="H169" s="9"/>
      <c r="I169" s="9"/>
      <c r="J169" s="9"/>
      <c r="K169" s="9"/>
      <c r="L169" s="9"/>
      <c r="M169" s="9"/>
      <c r="N169" s="9"/>
      <c r="O169" s="9"/>
      <c r="P169" s="9"/>
      <c r="Q169" s="9"/>
    </row>
    <row r="170" spans="2:17" x14ac:dyDescent="0.3">
      <c r="B170" s="9"/>
      <c r="C170" s="30"/>
      <c r="D170" s="30"/>
      <c r="E170" s="9"/>
      <c r="F170" s="9"/>
      <c r="G170" s="9"/>
      <c r="H170" s="9"/>
      <c r="I170" s="9"/>
      <c r="J170" s="9"/>
      <c r="K170" s="9"/>
      <c r="L170" s="9"/>
      <c r="M170" s="9"/>
      <c r="N170" s="9"/>
      <c r="O170" s="9"/>
      <c r="P170" s="9"/>
      <c r="Q170" s="9"/>
    </row>
    <row r="171" spans="2:17" x14ac:dyDescent="0.3">
      <c r="B171" s="9"/>
      <c r="C171" s="30"/>
      <c r="D171" s="30"/>
      <c r="E171" s="9"/>
      <c r="F171" s="9"/>
      <c r="G171" s="9"/>
      <c r="H171" s="9"/>
      <c r="I171" s="9"/>
      <c r="J171" s="9"/>
      <c r="K171" s="9"/>
      <c r="L171" s="9"/>
      <c r="M171" s="9"/>
      <c r="N171" s="9"/>
      <c r="O171" s="9"/>
      <c r="P171" s="9"/>
      <c r="Q171" s="9"/>
    </row>
    <row r="172" spans="2:17" x14ac:dyDescent="0.3">
      <c r="B172" s="9"/>
      <c r="C172" s="30"/>
      <c r="D172" s="30"/>
      <c r="E172" s="9"/>
      <c r="F172" s="9"/>
      <c r="G172" s="9"/>
      <c r="H172" s="9"/>
      <c r="I172" s="9"/>
      <c r="J172" s="9"/>
      <c r="K172" s="9"/>
      <c r="L172" s="9"/>
      <c r="M172" s="9"/>
      <c r="N172" s="9"/>
      <c r="O172" s="9"/>
      <c r="P172" s="9"/>
      <c r="Q172" s="9"/>
    </row>
    <row r="173" spans="2:17" x14ac:dyDescent="0.3">
      <c r="B173" s="9"/>
      <c r="C173" s="30"/>
      <c r="D173" s="30"/>
      <c r="E173" s="9"/>
      <c r="F173" s="9"/>
      <c r="G173" s="9"/>
      <c r="H173" s="9"/>
      <c r="I173" s="9"/>
      <c r="J173" s="9"/>
      <c r="K173" s="9"/>
      <c r="L173" s="9"/>
      <c r="M173" s="9"/>
      <c r="N173" s="9"/>
      <c r="O173" s="9"/>
      <c r="P173" s="9"/>
      <c r="Q173" s="9"/>
    </row>
    <row r="174" spans="2:17" x14ac:dyDescent="0.3">
      <c r="B174" s="9"/>
      <c r="C174" s="30"/>
      <c r="D174" s="30"/>
      <c r="E174" s="9"/>
      <c r="F174" s="9"/>
      <c r="G174" s="9"/>
      <c r="H174" s="9"/>
      <c r="I174" s="9"/>
      <c r="J174" s="9"/>
      <c r="K174" s="9"/>
      <c r="L174" s="9"/>
      <c r="M174" s="9"/>
      <c r="N174" s="9"/>
      <c r="O174" s="9"/>
      <c r="P174" s="9"/>
      <c r="Q174" s="9"/>
    </row>
    <row r="175" spans="2:17" x14ac:dyDescent="0.3">
      <c r="B175" s="9"/>
      <c r="C175" s="30"/>
      <c r="D175" s="30"/>
      <c r="E175" s="9"/>
      <c r="F175" s="9"/>
      <c r="G175" s="9"/>
      <c r="H175" s="9"/>
      <c r="I175" s="9"/>
      <c r="J175" s="9"/>
      <c r="K175" s="9"/>
      <c r="L175" s="9"/>
      <c r="M175" s="9"/>
      <c r="N175" s="9"/>
      <c r="O175" s="9"/>
      <c r="P175" s="9"/>
      <c r="Q175" s="9"/>
    </row>
    <row r="176" spans="2:17" x14ac:dyDescent="0.3">
      <c r="B176" s="9"/>
      <c r="C176" s="30"/>
      <c r="D176" s="30"/>
      <c r="E176" s="9"/>
      <c r="F176" s="9"/>
      <c r="G176" s="9"/>
      <c r="H176" s="9"/>
      <c r="I176" s="9"/>
      <c r="J176" s="9"/>
      <c r="K176" s="9"/>
      <c r="L176" s="9"/>
      <c r="M176" s="9"/>
      <c r="N176" s="9"/>
      <c r="O176" s="9"/>
      <c r="P176" s="9"/>
      <c r="Q176" s="9"/>
    </row>
    <row r="177" spans="2:17" x14ac:dyDescent="0.3">
      <c r="B177" s="9"/>
      <c r="C177" s="30"/>
      <c r="D177" s="30"/>
      <c r="E177" s="9"/>
      <c r="F177" s="9"/>
      <c r="G177" s="9"/>
      <c r="H177" s="9"/>
      <c r="I177" s="9"/>
      <c r="J177" s="9"/>
      <c r="K177" s="9"/>
      <c r="L177" s="9"/>
      <c r="M177" s="9"/>
      <c r="N177" s="9"/>
      <c r="O177" s="9"/>
      <c r="P177" s="9"/>
      <c r="Q177" s="9"/>
    </row>
    <row r="178" spans="2:17" x14ac:dyDescent="0.3">
      <c r="B178" s="9"/>
      <c r="C178" s="30"/>
      <c r="D178" s="30"/>
      <c r="E178" s="9"/>
      <c r="F178" s="9"/>
      <c r="G178" s="9"/>
      <c r="H178" s="9"/>
      <c r="I178" s="9"/>
      <c r="J178" s="9"/>
      <c r="K178" s="9"/>
      <c r="L178" s="9"/>
      <c r="M178" s="9"/>
      <c r="N178" s="9"/>
      <c r="O178" s="9"/>
      <c r="P178" s="9"/>
      <c r="Q178" s="9"/>
    </row>
    <row r="179" spans="2:17" x14ac:dyDescent="0.3">
      <c r="B179" s="9"/>
      <c r="C179" s="30"/>
      <c r="D179" s="30"/>
      <c r="E179" s="9"/>
      <c r="F179" s="9"/>
      <c r="G179" s="9"/>
      <c r="H179" s="9"/>
      <c r="I179" s="9"/>
      <c r="J179" s="9"/>
      <c r="K179" s="9"/>
      <c r="L179" s="9"/>
      <c r="M179" s="9"/>
      <c r="N179" s="9"/>
      <c r="O179" s="9"/>
      <c r="P179" s="9"/>
      <c r="Q179" s="9"/>
    </row>
    <row r="180" spans="2:17" x14ac:dyDescent="0.3">
      <c r="B180" s="9"/>
      <c r="C180" s="30"/>
      <c r="D180" s="30"/>
      <c r="E180" s="9"/>
      <c r="F180" s="9"/>
      <c r="G180" s="9"/>
      <c r="H180" s="9"/>
      <c r="I180" s="9"/>
      <c r="J180" s="9"/>
      <c r="K180" s="9"/>
      <c r="L180" s="9"/>
      <c r="M180" s="9"/>
      <c r="N180" s="9"/>
      <c r="O180" s="9"/>
      <c r="P180" s="9"/>
      <c r="Q180" s="9"/>
    </row>
    <row r="181" spans="2:17" x14ac:dyDescent="0.3">
      <c r="B181" s="9"/>
      <c r="C181" s="30"/>
      <c r="D181" s="30"/>
      <c r="E181" s="9"/>
      <c r="F181" s="9"/>
      <c r="G181" s="9"/>
      <c r="H181" s="9"/>
      <c r="I181" s="9"/>
      <c r="J181" s="9"/>
      <c r="K181" s="9"/>
      <c r="L181" s="9"/>
      <c r="M181" s="9"/>
      <c r="N181" s="9"/>
      <c r="O181" s="9"/>
      <c r="P181" s="9"/>
      <c r="Q181" s="9"/>
    </row>
    <row r="182" spans="2:17" x14ac:dyDescent="0.3">
      <c r="B182" s="9"/>
      <c r="C182" s="30"/>
      <c r="D182" s="30"/>
      <c r="E182" s="9"/>
      <c r="F182" s="9"/>
      <c r="G182" s="9"/>
      <c r="H182" s="9"/>
      <c r="I182" s="9"/>
      <c r="J182" s="9"/>
      <c r="K182" s="9"/>
      <c r="L182" s="9"/>
      <c r="M182" s="9"/>
      <c r="N182" s="9"/>
      <c r="O182" s="9"/>
      <c r="P182" s="9"/>
      <c r="Q182" s="9"/>
    </row>
    <row r="183" spans="2:17" x14ac:dyDescent="0.3">
      <c r="B183" s="9"/>
      <c r="C183" s="30"/>
      <c r="D183" s="30"/>
      <c r="E183" s="9"/>
      <c r="F183" s="9"/>
      <c r="G183" s="9"/>
      <c r="H183" s="9"/>
      <c r="I183" s="9"/>
      <c r="J183" s="9"/>
      <c r="K183" s="9"/>
      <c r="L183" s="9"/>
      <c r="M183" s="9"/>
      <c r="N183" s="9"/>
      <c r="O183" s="9"/>
      <c r="P183" s="9"/>
      <c r="Q183" s="9"/>
    </row>
    <row r="184" spans="2:17" x14ac:dyDescent="0.3">
      <c r="B184" s="9"/>
      <c r="C184" s="30"/>
      <c r="D184" s="30"/>
      <c r="E184" s="9"/>
      <c r="F184" s="9"/>
      <c r="G184" s="9"/>
      <c r="H184" s="9"/>
      <c r="I184" s="9"/>
      <c r="J184" s="9"/>
      <c r="K184" s="9"/>
      <c r="L184" s="9"/>
      <c r="M184" s="9"/>
      <c r="N184" s="9"/>
      <c r="O184" s="9"/>
      <c r="P184" s="9"/>
      <c r="Q184" s="9"/>
    </row>
    <row r="185" spans="2:17" x14ac:dyDescent="0.3">
      <c r="B185" s="9"/>
      <c r="C185" s="30"/>
      <c r="D185" s="30"/>
      <c r="E185" s="9"/>
      <c r="F185" s="9"/>
      <c r="G185" s="9"/>
      <c r="H185" s="9"/>
      <c r="I185" s="9"/>
      <c r="J185" s="9"/>
      <c r="K185" s="9"/>
      <c r="L185" s="9"/>
      <c r="M185" s="9"/>
      <c r="N185" s="9"/>
      <c r="O185" s="9"/>
      <c r="P185" s="9"/>
      <c r="Q185" s="9"/>
    </row>
    <row r="186" spans="2:17" x14ac:dyDescent="0.3">
      <c r="B186" s="9"/>
      <c r="C186" s="30"/>
      <c r="D186" s="30"/>
      <c r="E186" s="9"/>
      <c r="F186" s="9"/>
      <c r="G186" s="9"/>
      <c r="H186" s="9"/>
      <c r="I186" s="9"/>
      <c r="J186" s="9"/>
      <c r="K186" s="9"/>
      <c r="L186" s="9"/>
      <c r="M186" s="9"/>
      <c r="N186" s="9"/>
      <c r="O186" s="9"/>
      <c r="P186" s="9"/>
      <c r="Q186" s="9"/>
    </row>
    <row r="187" spans="2:17" x14ac:dyDescent="0.3">
      <c r="B187" s="9"/>
      <c r="C187" s="30"/>
      <c r="D187" s="30"/>
      <c r="E187" s="9"/>
      <c r="F187" s="9"/>
      <c r="G187" s="9"/>
      <c r="H187" s="9"/>
      <c r="I187" s="9"/>
      <c r="J187" s="9"/>
      <c r="K187" s="9"/>
      <c r="L187" s="9"/>
      <c r="M187" s="9"/>
      <c r="N187" s="9"/>
      <c r="O187" s="9"/>
      <c r="P187" s="9"/>
      <c r="Q187" s="9"/>
    </row>
    <row r="188" spans="2:17" x14ac:dyDescent="0.3">
      <c r="B188" s="9"/>
      <c r="C188" s="30"/>
      <c r="D188" s="30"/>
      <c r="E188" s="9"/>
      <c r="F188" s="9"/>
      <c r="G188" s="9"/>
      <c r="H188" s="9"/>
      <c r="I188" s="9"/>
      <c r="J188" s="9"/>
      <c r="K188" s="9"/>
      <c r="L188" s="9"/>
      <c r="M188" s="9"/>
      <c r="N188" s="9"/>
      <c r="O188" s="9"/>
      <c r="P188" s="9"/>
      <c r="Q188" s="9"/>
    </row>
    <row r="189" spans="2:17" x14ac:dyDescent="0.3">
      <c r="B189" s="9"/>
      <c r="C189" s="30"/>
      <c r="D189" s="30"/>
      <c r="E189" s="9"/>
      <c r="F189" s="9"/>
      <c r="G189" s="9"/>
      <c r="H189" s="9"/>
      <c r="I189" s="9"/>
      <c r="J189" s="9"/>
      <c r="K189" s="9"/>
      <c r="L189" s="9"/>
      <c r="M189" s="9"/>
      <c r="N189" s="9"/>
      <c r="O189" s="9"/>
      <c r="P189" s="9"/>
      <c r="Q189" s="9"/>
    </row>
    <row r="190" spans="2:17" x14ac:dyDescent="0.3">
      <c r="B190" s="9"/>
      <c r="C190" s="30"/>
      <c r="D190" s="30"/>
      <c r="E190" s="9"/>
      <c r="F190" s="9"/>
      <c r="G190" s="9"/>
      <c r="H190" s="9"/>
      <c r="I190" s="9"/>
      <c r="J190" s="9"/>
      <c r="K190" s="9"/>
      <c r="L190" s="9"/>
      <c r="M190" s="9"/>
      <c r="N190" s="9"/>
      <c r="O190" s="9"/>
      <c r="P190" s="9"/>
      <c r="Q190" s="9"/>
    </row>
    <row r="191" spans="2:17" x14ac:dyDescent="0.3">
      <c r="B191" s="9"/>
      <c r="C191" s="30"/>
      <c r="D191" s="30"/>
      <c r="E191" s="9"/>
      <c r="F191" s="9"/>
      <c r="G191" s="9"/>
      <c r="H191" s="9"/>
      <c r="I191" s="9"/>
      <c r="J191" s="9"/>
      <c r="K191" s="9"/>
      <c r="L191" s="9"/>
      <c r="M191" s="9"/>
      <c r="N191" s="9"/>
      <c r="O191" s="9"/>
      <c r="P191" s="9"/>
      <c r="Q191" s="9"/>
    </row>
    <row r="192" spans="2:17" x14ac:dyDescent="0.3">
      <c r="B192" s="9"/>
      <c r="C192" s="30"/>
      <c r="D192" s="30"/>
      <c r="E192" s="9"/>
      <c r="F192" s="9"/>
      <c r="G192" s="9"/>
      <c r="H192" s="9"/>
      <c r="I192" s="9"/>
      <c r="J192" s="9"/>
      <c r="K192" s="9"/>
      <c r="L192" s="9"/>
      <c r="M192" s="9"/>
      <c r="N192" s="9"/>
      <c r="O192" s="9"/>
      <c r="P192" s="9"/>
      <c r="Q192" s="9"/>
    </row>
    <row r="193" spans="2:17" x14ac:dyDescent="0.3">
      <c r="B193" s="9"/>
      <c r="C193" s="30"/>
      <c r="D193" s="30"/>
      <c r="E193" s="9"/>
      <c r="F193" s="9"/>
      <c r="G193" s="9"/>
      <c r="H193" s="9"/>
      <c r="I193" s="9"/>
      <c r="J193" s="9"/>
      <c r="K193" s="9"/>
      <c r="L193" s="9"/>
      <c r="M193" s="9"/>
      <c r="N193" s="9"/>
      <c r="O193" s="9"/>
      <c r="P193" s="9"/>
      <c r="Q193" s="9"/>
    </row>
    <row r="194" spans="2:17" x14ac:dyDescent="0.3">
      <c r="B194" s="9"/>
      <c r="C194" s="30"/>
      <c r="D194" s="30"/>
      <c r="E194" s="9"/>
      <c r="F194" s="9"/>
      <c r="G194" s="9"/>
      <c r="H194" s="9"/>
      <c r="I194" s="9"/>
      <c r="J194" s="9"/>
      <c r="K194" s="9"/>
      <c r="L194" s="9"/>
      <c r="M194" s="9"/>
      <c r="N194" s="9"/>
      <c r="O194" s="9"/>
      <c r="P194" s="9"/>
      <c r="Q194" s="9"/>
    </row>
    <row r="195" spans="2:17" x14ac:dyDescent="0.3">
      <c r="B195" s="9"/>
      <c r="C195" s="30"/>
      <c r="D195" s="30"/>
      <c r="E195" s="9"/>
      <c r="F195" s="9"/>
      <c r="G195" s="9"/>
      <c r="H195" s="9"/>
      <c r="I195" s="9"/>
      <c r="J195" s="9"/>
      <c r="K195" s="9"/>
      <c r="L195" s="9"/>
      <c r="M195" s="9"/>
      <c r="N195" s="9"/>
      <c r="O195" s="9"/>
      <c r="P195" s="9"/>
      <c r="Q195" s="9"/>
    </row>
    <row r="196" spans="2:17" x14ac:dyDescent="0.3">
      <c r="B196" s="9"/>
      <c r="C196" s="30"/>
      <c r="D196" s="30"/>
      <c r="E196" s="9"/>
      <c r="F196" s="9"/>
      <c r="G196" s="9"/>
      <c r="H196" s="9"/>
      <c r="I196" s="9"/>
      <c r="J196" s="9"/>
      <c r="K196" s="9"/>
      <c r="L196" s="9"/>
      <c r="M196" s="9"/>
      <c r="N196" s="9"/>
      <c r="O196" s="9"/>
      <c r="P196" s="9"/>
      <c r="Q196" s="9"/>
    </row>
    <row r="197" spans="2:17" x14ac:dyDescent="0.3">
      <c r="B197" s="9"/>
      <c r="C197" s="30"/>
      <c r="D197" s="30"/>
      <c r="E197" s="9"/>
      <c r="F197" s="9"/>
      <c r="G197" s="9"/>
      <c r="H197" s="9"/>
      <c r="I197" s="9"/>
      <c r="J197" s="9"/>
      <c r="K197" s="9"/>
      <c r="L197" s="9"/>
      <c r="M197" s="9"/>
      <c r="N197" s="9"/>
      <c r="O197" s="9"/>
      <c r="P197" s="9"/>
      <c r="Q197" s="9"/>
    </row>
    <row r="198" spans="2:17" x14ac:dyDescent="0.3">
      <c r="B198" s="9"/>
      <c r="C198" s="30"/>
      <c r="D198" s="30"/>
      <c r="E198" s="9"/>
      <c r="F198" s="9"/>
      <c r="G198" s="9"/>
      <c r="H198" s="9"/>
      <c r="I198" s="9"/>
      <c r="J198" s="9"/>
      <c r="K198" s="9"/>
      <c r="L198" s="9"/>
      <c r="M198" s="9"/>
      <c r="N198" s="9"/>
      <c r="O198" s="9"/>
      <c r="P198" s="9"/>
      <c r="Q198" s="9"/>
    </row>
    <row r="199" spans="2:17" x14ac:dyDescent="0.3">
      <c r="B199" s="9"/>
      <c r="C199" s="30"/>
      <c r="D199" s="30"/>
      <c r="E199" s="9"/>
      <c r="F199" s="9"/>
      <c r="G199" s="9"/>
      <c r="H199" s="9"/>
      <c r="I199" s="9"/>
      <c r="J199" s="9"/>
      <c r="K199" s="9"/>
      <c r="L199" s="9"/>
      <c r="M199" s="9"/>
      <c r="N199" s="9"/>
      <c r="O199" s="9"/>
      <c r="P199" s="9"/>
      <c r="Q199" s="9"/>
    </row>
    <row r="200" spans="2:17" x14ac:dyDescent="0.3">
      <c r="B200" s="9"/>
      <c r="C200" s="30"/>
      <c r="D200" s="30"/>
      <c r="E200" s="9"/>
      <c r="F200" s="9"/>
      <c r="G200" s="9"/>
      <c r="H200" s="9"/>
      <c r="I200" s="9"/>
      <c r="J200" s="9"/>
      <c r="K200" s="9"/>
      <c r="L200" s="9"/>
      <c r="M200" s="9"/>
      <c r="N200" s="9"/>
      <c r="O200" s="9"/>
      <c r="P200" s="9"/>
      <c r="Q200" s="9"/>
    </row>
    <row r="201" spans="2:17" x14ac:dyDescent="0.3">
      <c r="B201" s="9"/>
      <c r="C201" s="30"/>
      <c r="D201" s="30"/>
      <c r="E201" s="9"/>
      <c r="F201" s="9"/>
      <c r="G201" s="9"/>
      <c r="H201" s="9"/>
      <c r="I201" s="9"/>
      <c r="J201" s="9"/>
      <c r="K201" s="9"/>
      <c r="L201" s="9"/>
      <c r="M201" s="9"/>
      <c r="N201" s="9"/>
      <c r="O201" s="9"/>
      <c r="P201" s="9"/>
      <c r="Q201" s="9"/>
    </row>
    <row r="202" spans="2:17" x14ac:dyDescent="0.3">
      <c r="B202" s="9"/>
      <c r="C202" s="30"/>
      <c r="D202" s="30"/>
      <c r="E202" s="9"/>
      <c r="F202" s="9"/>
      <c r="G202" s="9"/>
      <c r="H202" s="9"/>
      <c r="I202" s="9"/>
      <c r="J202" s="9"/>
      <c r="K202" s="9"/>
      <c r="L202" s="9"/>
      <c r="M202" s="9"/>
      <c r="N202" s="9"/>
      <c r="O202" s="9"/>
      <c r="P202" s="9"/>
      <c r="Q202" s="9"/>
    </row>
    <row r="203" spans="2:17" x14ac:dyDescent="0.3">
      <c r="B203" s="9"/>
      <c r="C203" s="30"/>
      <c r="D203" s="30"/>
      <c r="E203" s="9"/>
      <c r="F203" s="9"/>
      <c r="G203" s="9"/>
      <c r="H203" s="9"/>
      <c r="I203" s="9"/>
      <c r="J203" s="9"/>
      <c r="K203" s="9"/>
      <c r="L203" s="9"/>
      <c r="M203" s="9"/>
      <c r="N203" s="9"/>
      <c r="O203" s="9"/>
      <c r="P203" s="9"/>
      <c r="Q203" s="9"/>
    </row>
    <row r="204" spans="2:17" x14ac:dyDescent="0.3">
      <c r="B204" s="9"/>
      <c r="C204" s="30"/>
      <c r="D204" s="30"/>
      <c r="E204" s="9"/>
      <c r="F204" s="9"/>
      <c r="G204" s="9"/>
      <c r="H204" s="9"/>
      <c r="I204" s="9"/>
      <c r="J204" s="9"/>
      <c r="K204" s="9"/>
      <c r="L204" s="9"/>
      <c r="M204" s="9"/>
      <c r="N204" s="9"/>
      <c r="O204" s="9"/>
      <c r="P204" s="9"/>
      <c r="Q204" s="9"/>
    </row>
    <row r="205" spans="2:17" x14ac:dyDescent="0.3">
      <c r="B205" s="9"/>
      <c r="C205" s="30"/>
      <c r="D205" s="30"/>
      <c r="E205" s="9"/>
      <c r="F205" s="9"/>
      <c r="G205" s="9"/>
      <c r="H205" s="9"/>
      <c r="I205" s="9"/>
      <c r="J205" s="9"/>
      <c r="K205" s="9"/>
      <c r="L205" s="9"/>
      <c r="M205" s="9"/>
      <c r="N205" s="9"/>
      <c r="O205" s="9"/>
      <c r="P205" s="9"/>
      <c r="Q205" s="9"/>
    </row>
    <row r="206" spans="2:17" x14ac:dyDescent="0.3">
      <c r="B206" s="9"/>
      <c r="C206" s="30"/>
      <c r="D206" s="30"/>
      <c r="E206" s="9"/>
      <c r="F206" s="9"/>
      <c r="G206" s="9"/>
      <c r="H206" s="9"/>
      <c r="I206" s="9"/>
      <c r="J206" s="9"/>
      <c r="K206" s="9"/>
      <c r="L206" s="9"/>
      <c r="M206" s="9"/>
      <c r="N206" s="9"/>
      <c r="O206" s="9"/>
      <c r="P206" s="9"/>
      <c r="Q206" s="9"/>
    </row>
    <row r="207" spans="2:17" x14ac:dyDescent="0.3">
      <c r="B207" s="9"/>
      <c r="C207" s="30"/>
      <c r="D207" s="30"/>
      <c r="E207" s="9"/>
      <c r="F207" s="9"/>
      <c r="G207" s="9"/>
      <c r="H207" s="9"/>
      <c r="I207" s="9"/>
      <c r="J207" s="9"/>
      <c r="K207" s="9"/>
      <c r="L207" s="9"/>
      <c r="M207" s="9"/>
      <c r="N207" s="9"/>
      <c r="O207" s="9"/>
      <c r="P207" s="9"/>
      <c r="Q207" s="9"/>
    </row>
    <row r="208" spans="2:17" x14ac:dyDescent="0.3">
      <c r="B208" s="9"/>
      <c r="C208" s="30"/>
      <c r="D208" s="30"/>
      <c r="E208" s="9"/>
      <c r="F208" s="9"/>
      <c r="G208" s="9"/>
      <c r="H208" s="9"/>
      <c r="I208" s="9"/>
      <c r="J208" s="9"/>
      <c r="K208" s="9"/>
      <c r="L208" s="9"/>
      <c r="M208" s="9"/>
      <c r="N208" s="9"/>
      <c r="O208" s="9"/>
      <c r="P208" s="9"/>
      <c r="Q208" s="9"/>
    </row>
    <row r="209" spans="2:17" x14ac:dyDescent="0.3">
      <c r="B209" s="9"/>
      <c r="C209" s="30"/>
      <c r="D209" s="30"/>
      <c r="E209" s="9"/>
      <c r="F209" s="9"/>
      <c r="G209" s="9"/>
      <c r="H209" s="9"/>
      <c r="I209" s="9"/>
      <c r="J209" s="9"/>
      <c r="K209" s="9"/>
      <c r="L209" s="9"/>
      <c r="M209" s="9"/>
      <c r="N209" s="9"/>
      <c r="O209" s="9"/>
      <c r="P209" s="9"/>
      <c r="Q209" s="9"/>
    </row>
    <row r="210" spans="2:17" x14ac:dyDescent="0.3">
      <c r="B210" s="9"/>
      <c r="C210" s="30"/>
      <c r="D210" s="30"/>
      <c r="E210" s="9"/>
      <c r="F210" s="9"/>
      <c r="G210" s="9"/>
      <c r="H210" s="9"/>
      <c r="I210" s="9"/>
      <c r="J210" s="9"/>
      <c r="K210" s="9"/>
      <c r="L210" s="9"/>
      <c r="M210" s="9"/>
      <c r="N210" s="9"/>
      <c r="O210" s="9"/>
      <c r="P210" s="9"/>
      <c r="Q210" s="9"/>
    </row>
    <row r="211" spans="2:17" x14ac:dyDescent="0.3">
      <c r="B211" s="9"/>
      <c r="C211" s="30"/>
      <c r="D211" s="30"/>
      <c r="E211" s="9"/>
      <c r="F211" s="9"/>
      <c r="G211" s="9"/>
      <c r="H211" s="9"/>
      <c r="I211" s="9"/>
      <c r="J211" s="9"/>
      <c r="K211" s="9"/>
      <c r="L211" s="9"/>
      <c r="M211" s="9"/>
      <c r="N211" s="9"/>
      <c r="O211" s="9"/>
      <c r="P211" s="9"/>
      <c r="Q211" s="9"/>
    </row>
    <row r="212" spans="2:17" x14ac:dyDescent="0.3">
      <c r="B212" s="9"/>
      <c r="C212" s="30"/>
      <c r="D212" s="30"/>
      <c r="E212" s="9"/>
      <c r="F212" s="9"/>
      <c r="G212" s="9"/>
      <c r="H212" s="9"/>
      <c r="I212" s="9"/>
      <c r="J212" s="9"/>
      <c r="K212" s="9"/>
      <c r="L212" s="9"/>
      <c r="M212" s="9"/>
      <c r="N212" s="9"/>
      <c r="O212" s="9"/>
      <c r="P212" s="9"/>
      <c r="Q212" s="9"/>
    </row>
    <row r="213" spans="2:17" x14ac:dyDescent="0.3">
      <c r="B213" s="9"/>
      <c r="C213" s="30"/>
      <c r="D213" s="30"/>
      <c r="E213" s="9"/>
      <c r="F213" s="9"/>
      <c r="G213" s="9"/>
      <c r="H213" s="9"/>
      <c r="I213" s="9"/>
      <c r="J213" s="9"/>
      <c r="K213" s="9"/>
      <c r="L213" s="9"/>
      <c r="M213" s="9"/>
      <c r="N213" s="9"/>
      <c r="O213" s="9"/>
      <c r="P213" s="9"/>
      <c r="Q213" s="9"/>
    </row>
    <row r="214" spans="2:17" x14ac:dyDescent="0.3">
      <c r="B214" s="9"/>
      <c r="C214" s="30"/>
      <c r="D214" s="30"/>
      <c r="E214" s="9"/>
      <c r="F214" s="9"/>
      <c r="G214" s="9"/>
      <c r="H214" s="9"/>
      <c r="I214" s="9"/>
      <c r="J214" s="9"/>
      <c r="K214" s="9"/>
      <c r="L214" s="9"/>
      <c r="M214" s="9"/>
      <c r="N214" s="9"/>
      <c r="O214" s="9"/>
      <c r="P214" s="9"/>
      <c r="Q214" s="9"/>
    </row>
    <row r="215" spans="2:17" x14ac:dyDescent="0.3">
      <c r="B215" s="9"/>
      <c r="C215" s="30"/>
      <c r="D215" s="30"/>
      <c r="E215" s="9"/>
      <c r="F215" s="9"/>
      <c r="G215" s="9"/>
      <c r="H215" s="9"/>
      <c r="I215" s="9"/>
      <c r="J215" s="9"/>
      <c r="K215" s="9"/>
      <c r="L215" s="9"/>
      <c r="M215" s="9"/>
      <c r="N215" s="9"/>
      <c r="O215" s="9"/>
      <c r="P215" s="9"/>
      <c r="Q215" s="9"/>
    </row>
    <row r="216" spans="2:17" x14ac:dyDescent="0.3">
      <c r="B216" s="9"/>
      <c r="C216" s="30"/>
      <c r="D216" s="30"/>
      <c r="E216" s="9"/>
      <c r="F216" s="9"/>
      <c r="G216" s="9"/>
      <c r="H216" s="9"/>
      <c r="I216" s="9"/>
      <c r="J216" s="9"/>
      <c r="K216" s="9"/>
      <c r="L216" s="9"/>
      <c r="M216" s="9"/>
      <c r="N216" s="9"/>
      <c r="O216" s="9"/>
      <c r="P216" s="9"/>
      <c r="Q216" s="9"/>
    </row>
    <row r="217" spans="2:17" x14ac:dyDescent="0.3">
      <c r="B217" s="9"/>
      <c r="C217" s="30"/>
      <c r="D217" s="30"/>
      <c r="E217" s="9"/>
      <c r="F217" s="9"/>
      <c r="G217" s="9"/>
      <c r="H217" s="9"/>
      <c r="I217" s="9"/>
      <c r="J217" s="9"/>
      <c r="K217" s="9"/>
      <c r="L217" s="9"/>
      <c r="M217" s="9"/>
      <c r="N217" s="9"/>
      <c r="O217" s="9"/>
      <c r="P217" s="9"/>
      <c r="Q217" s="9"/>
    </row>
    <row r="218" spans="2:17" x14ac:dyDescent="0.3">
      <c r="B218" s="9"/>
      <c r="C218" s="30"/>
      <c r="D218" s="30"/>
      <c r="E218" s="9"/>
      <c r="F218" s="9"/>
      <c r="G218" s="9"/>
      <c r="H218" s="9"/>
      <c r="I218" s="9"/>
      <c r="J218" s="9"/>
      <c r="K218" s="9"/>
      <c r="L218" s="9"/>
      <c r="M218" s="9"/>
      <c r="N218" s="9"/>
      <c r="O218" s="9"/>
      <c r="P218" s="9"/>
      <c r="Q218" s="9"/>
    </row>
    <row r="219" spans="2:17" x14ac:dyDescent="0.3">
      <c r="B219" s="9"/>
      <c r="C219" s="30"/>
      <c r="D219" s="30"/>
      <c r="E219" s="9"/>
      <c r="F219" s="9"/>
      <c r="G219" s="9"/>
      <c r="H219" s="9"/>
      <c r="I219" s="9"/>
      <c r="J219" s="9"/>
      <c r="K219" s="9"/>
      <c r="L219" s="9"/>
      <c r="M219" s="9"/>
      <c r="N219" s="9"/>
      <c r="O219" s="9"/>
      <c r="P219" s="9"/>
      <c r="Q219" s="9"/>
    </row>
    <row r="220" spans="2:17" x14ac:dyDescent="0.3">
      <c r="B220" s="9"/>
      <c r="C220" s="30"/>
      <c r="D220" s="30"/>
      <c r="E220" s="9"/>
      <c r="F220" s="9"/>
      <c r="G220" s="9"/>
      <c r="H220" s="9"/>
      <c r="I220" s="9"/>
      <c r="J220" s="9"/>
      <c r="K220" s="9"/>
      <c r="L220" s="9"/>
      <c r="M220" s="9"/>
      <c r="N220" s="9"/>
      <c r="O220" s="9"/>
      <c r="P220" s="9"/>
      <c r="Q220" s="9"/>
    </row>
    <row r="221" spans="2:17" x14ac:dyDescent="0.3">
      <c r="B221" s="9"/>
      <c r="C221" s="30"/>
      <c r="D221" s="30"/>
      <c r="E221" s="9"/>
      <c r="F221" s="9"/>
      <c r="G221" s="9"/>
      <c r="H221" s="9"/>
      <c r="I221" s="9"/>
      <c r="J221" s="9"/>
      <c r="K221" s="9"/>
      <c r="L221" s="9"/>
      <c r="M221" s="9"/>
      <c r="N221" s="9"/>
      <c r="O221" s="9"/>
      <c r="P221" s="9"/>
      <c r="Q221" s="9"/>
    </row>
    <row r="222" spans="2:17" x14ac:dyDescent="0.3">
      <c r="B222" s="9"/>
      <c r="C222" s="30"/>
      <c r="D222" s="30"/>
      <c r="E222" s="9"/>
      <c r="F222" s="9"/>
      <c r="G222" s="9"/>
      <c r="H222" s="9"/>
      <c r="I222" s="9"/>
      <c r="J222" s="9"/>
      <c r="K222" s="9"/>
      <c r="L222" s="9"/>
      <c r="M222" s="9"/>
      <c r="N222" s="9"/>
      <c r="O222" s="9"/>
      <c r="P222" s="9"/>
      <c r="Q222" s="9"/>
    </row>
    <row r="223" spans="2:17" x14ac:dyDescent="0.3">
      <c r="B223" s="9"/>
      <c r="C223" s="30"/>
      <c r="D223" s="30"/>
      <c r="E223" s="9"/>
      <c r="F223" s="9"/>
      <c r="G223" s="9"/>
      <c r="H223" s="9"/>
      <c r="I223" s="9"/>
      <c r="J223" s="9"/>
      <c r="K223" s="9"/>
      <c r="L223" s="9"/>
      <c r="M223" s="9"/>
      <c r="N223" s="9"/>
      <c r="O223" s="9"/>
      <c r="P223" s="9"/>
      <c r="Q223" s="9"/>
    </row>
    <row r="224" spans="2:17" x14ac:dyDescent="0.3">
      <c r="B224" s="9"/>
      <c r="C224" s="30"/>
      <c r="D224" s="30"/>
      <c r="E224" s="9"/>
      <c r="F224" s="9"/>
      <c r="G224" s="9"/>
      <c r="H224" s="9"/>
      <c r="I224" s="9"/>
      <c r="J224" s="9"/>
      <c r="K224" s="9"/>
      <c r="L224" s="9"/>
      <c r="M224" s="9"/>
      <c r="N224" s="9"/>
      <c r="O224" s="9"/>
      <c r="P224" s="9"/>
      <c r="Q224" s="9"/>
    </row>
    <row r="225" spans="2:17" x14ac:dyDescent="0.3">
      <c r="B225" s="9"/>
      <c r="C225" s="30"/>
      <c r="D225" s="30"/>
      <c r="E225" s="9"/>
      <c r="F225" s="9"/>
      <c r="G225" s="9"/>
      <c r="H225" s="9"/>
      <c r="I225" s="9"/>
      <c r="J225" s="9"/>
      <c r="K225" s="9"/>
      <c r="L225" s="9"/>
      <c r="M225" s="9"/>
      <c r="N225" s="9"/>
      <c r="O225" s="9"/>
      <c r="P225" s="9"/>
      <c r="Q225" s="9"/>
    </row>
    <row r="226" spans="2:17" x14ac:dyDescent="0.3">
      <c r="B226" s="9"/>
      <c r="C226" s="30"/>
      <c r="D226" s="30"/>
      <c r="E226" s="9"/>
      <c r="F226" s="9"/>
      <c r="G226" s="9"/>
      <c r="H226" s="9"/>
      <c r="I226" s="9"/>
      <c r="J226" s="9"/>
      <c r="K226" s="9"/>
      <c r="L226" s="9"/>
      <c r="M226" s="9"/>
      <c r="N226" s="9"/>
      <c r="O226" s="9"/>
      <c r="P226" s="9"/>
      <c r="Q226" s="9"/>
    </row>
    <row r="227" spans="2:17" x14ac:dyDescent="0.3">
      <c r="B227" s="9"/>
      <c r="C227" s="30"/>
      <c r="D227" s="30"/>
      <c r="E227" s="9"/>
      <c r="F227" s="9"/>
      <c r="G227" s="9"/>
      <c r="H227" s="9"/>
      <c r="I227" s="9"/>
      <c r="J227" s="9"/>
      <c r="K227" s="9"/>
      <c r="L227" s="9"/>
      <c r="M227" s="9"/>
      <c r="N227" s="9"/>
      <c r="O227" s="9"/>
      <c r="P227" s="9"/>
      <c r="Q227" s="9"/>
    </row>
    <row r="228" spans="2:17" x14ac:dyDescent="0.3">
      <c r="B228" s="9"/>
      <c r="C228" s="30"/>
      <c r="D228" s="30"/>
      <c r="E228" s="9"/>
      <c r="F228" s="9"/>
      <c r="G228" s="9"/>
      <c r="H228" s="9"/>
      <c r="I228" s="9"/>
      <c r="J228" s="9"/>
      <c r="K228" s="9"/>
      <c r="L228" s="9"/>
      <c r="M228" s="9"/>
      <c r="N228" s="9"/>
      <c r="O228" s="9"/>
      <c r="P228" s="9"/>
      <c r="Q228" s="9"/>
    </row>
    <row r="229" spans="2:17" x14ac:dyDescent="0.3">
      <c r="B229" s="9"/>
      <c r="C229" s="30"/>
      <c r="D229" s="30"/>
      <c r="E229" s="9"/>
      <c r="F229" s="9"/>
      <c r="G229" s="9"/>
      <c r="H229" s="9"/>
      <c r="I229" s="9"/>
      <c r="J229" s="9"/>
      <c r="K229" s="9"/>
      <c r="L229" s="9"/>
      <c r="M229" s="9"/>
      <c r="N229" s="9"/>
      <c r="O229" s="9"/>
      <c r="P229" s="9"/>
      <c r="Q229" s="9"/>
    </row>
    <row r="230" spans="2:17" x14ac:dyDescent="0.3">
      <c r="B230" s="9"/>
      <c r="C230" s="30"/>
      <c r="D230" s="30"/>
      <c r="E230" s="9"/>
      <c r="F230" s="9"/>
      <c r="G230" s="9"/>
      <c r="H230" s="9"/>
      <c r="I230" s="9"/>
      <c r="J230" s="9"/>
      <c r="K230" s="9"/>
      <c r="L230" s="9"/>
      <c r="M230" s="9"/>
      <c r="N230" s="9"/>
      <c r="O230" s="9"/>
      <c r="P230" s="9"/>
      <c r="Q230" s="9"/>
    </row>
    <row r="231" spans="2:17" x14ac:dyDescent="0.3">
      <c r="B231" s="9"/>
      <c r="C231" s="30"/>
      <c r="D231" s="30"/>
      <c r="E231" s="9"/>
      <c r="F231" s="9"/>
      <c r="G231" s="9"/>
      <c r="H231" s="9"/>
      <c r="I231" s="9"/>
      <c r="J231" s="9"/>
      <c r="K231" s="9"/>
      <c r="L231" s="9"/>
      <c r="M231" s="9"/>
      <c r="N231" s="9"/>
      <c r="O231" s="9"/>
      <c r="P231" s="9"/>
      <c r="Q231" s="9"/>
    </row>
    <row r="232" spans="2:17" x14ac:dyDescent="0.3">
      <c r="B232" s="9"/>
      <c r="C232" s="30"/>
      <c r="D232" s="30"/>
      <c r="E232" s="9"/>
      <c r="F232" s="9"/>
      <c r="G232" s="9"/>
      <c r="H232" s="9"/>
      <c r="I232" s="9"/>
      <c r="J232" s="9"/>
      <c r="K232" s="9"/>
      <c r="L232" s="9"/>
      <c r="M232" s="9"/>
      <c r="N232" s="9"/>
      <c r="O232" s="9"/>
      <c r="P232" s="9"/>
      <c r="Q232" s="9"/>
    </row>
    <row r="233" spans="2:17" x14ac:dyDescent="0.3">
      <c r="B233" s="9"/>
      <c r="C233" s="30"/>
      <c r="D233" s="30"/>
      <c r="E233" s="9"/>
      <c r="F233" s="9"/>
      <c r="G233" s="9"/>
      <c r="H233" s="9"/>
      <c r="I233" s="9"/>
      <c r="J233" s="9"/>
      <c r="K233" s="9"/>
      <c r="L233" s="9"/>
      <c r="M233" s="9"/>
      <c r="N233" s="9"/>
      <c r="O233" s="9"/>
      <c r="P233" s="9"/>
      <c r="Q233" s="9"/>
    </row>
    <row r="234" spans="2:17" x14ac:dyDescent="0.3">
      <c r="B234" s="9"/>
      <c r="C234" s="30"/>
      <c r="D234" s="30"/>
      <c r="E234" s="9"/>
      <c r="F234" s="9"/>
      <c r="G234" s="9"/>
      <c r="H234" s="9"/>
      <c r="I234" s="9"/>
      <c r="J234" s="9"/>
      <c r="K234" s="9"/>
      <c r="L234" s="9"/>
      <c r="M234" s="9"/>
      <c r="N234" s="9"/>
      <c r="O234" s="9"/>
      <c r="P234" s="9"/>
      <c r="Q234" s="9"/>
    </row>
    <row r="235" spans="2:17" x14ac:dyDescent="0.3">
      <c r="B235" s="9"/>
      <c r="C235" s="30"/>
      <c r="D235" s="30"/>
      <c r="E235" s="9"/>
      <c r="F235" s="9"/>
      <c r="G235" s="9"/>
      <c r="H235" s="9"/>
      <c r="I235" s="9"/>
      <c r="J235" s="9"/>
      <c r="K235" s="9"/>
      <c r="L235" s="9"/>
      <c r="M235" s="9"/>
      <c r="N235" s="9"/>
      <c r="O235" s="9"/>
      <c r="P235" s="9"/>
      <c r="Q235" s="9"/>
    </row>
    <row r="236" spans="2:17" x14ac:dyDescent="0.3">
      <c r="B236" s="9"/>
      <c r="C236" s="30"/>
      <c r="D236" s="30"/>
      <c r="E236" s="9"/>
      <c r="F236" s="9"/>
      <c r="G236" s="9"/>
      <c r="H236" s="9"/>
      <c r="I236" s="9"/>
      <c r="J236" s="9"/>
      <c r="K236" s="9"/>
      <c r="L236" s="9"/>
      <c r="M236" s="9"/>
      <c r="N236" s="9"/>
      <c r="O236" s="9"/>
      <c r="P236" s="9"/>
      <c r="Q236" s="9"/>
    </row>
    <row r="237" spans="2:17" x14ac:dyDescent="0.3">
      <c r="B237" s="9"/>
      <c r="C237" s="30"/>
      <c r="D237" s="30"/>
      <c r="E237" s="9"/>
      <c r="F237" s="9"/>
      <c r="G237" s="9"/>
      <c r="H237" s="9"/>
      <c r="I237" s="9"/>
      <c r="J237" s="9"/>
      <c r="K237" s="9"/>
      <c r="L237" s="9"/>
      <c r="M237" s="9"/>
      <c r="N237" s="9"/>
      <c r="O237" s="9"/>
      <c r="P237" s="9"/>
      <c r="Q237" s="9"/>
    </row>
    <row r="238" spans="2:17" x14ac:dyDescent="0.3">
      <c r="B238" s="9"/>
      <c r="C238" s="30"/>
      <c r="D238" s="30"/>
      <c r="E238" s="9"/>
      <c r="F238" s="9"/>
      <c r="G238" s="9"/>
      <c r="H238" s="9"/>
      <c r="I238" s="9"/>
      <c r="J238" s="9"/>
      <c r="K238" s="9"/>
      <c r="L238" s="9"/>
      <c r="M238" s="9"/>
      <c r="N238" s="9"/>
      <c r="O238" s="9"/>
      <c r="P238" s="9"/>
      <c r="Q238" s="9"/>
    </row>
    <row r="239" spans="2:17" x14ac:dyDescent="0.3">
      <c r="B239" s="9"/>
      <c r="C239" s="30"/>
      <c r="D239" s="30"/>
      <c r="E239" s="9"/>
      <c r="F239" s="9"/>
      <c r="G239" s="9"/>
      <c r="H239" s="9"/>
      <c r="I239" s="9"/>
      <c r="J239" s="9"/>
      <c r="K239" s="9"/>
      <c r="L239" s="9"/>
      <c r="M239" s="9"/>
      <c r="N239" s="9"/>
      <c r="O239" s="9"/>
      <c r="P239" s="9"/>
      <c r="Q239" s="9"/>
    </row>
    <row r="240" spans="2:17" x14ac:dyDescent="0.3">
      <c r="B240" s="9"/>
      <c r="C240" s="30"/>
      <c r="D240" s="30"/>
      <c r="E240" s="9"/>
      <c r="F240" s="9"/>
      <c r="G240" s="9"/>
      <c r="H240" s="9"/>
      <c r="I240" s="9"/>
      <c r="J240" s="9"/>
      <c r="K240" s="9"/>
      <c r="L240" s="9"/>
      <c r="M240" s="9"/>
      <c r="N240" s="9"/>
      <c r="O240" s="9"/>
      <c r="P240" s="9"/>
      <c r="Q240" s="9"/>
    </row>
    <row r="241" spans="2:17" x14ac:dyDescent="0.3">
      <c r="B241" s="9"/>
      <c r="C241" s="30"/>
      <c r="D241" s="30"/>
      <c r="E241" s="9"/>
      <c r="F241" s="9"/>
      <c r="G241" s="9"/>
      <c r="H241" s="9"/>
      <c r="I241" s="9"/>
      <c r="J241" s="9"/>
      <c r="K241" s="9"/>
      <c r="L241" s="9"/>
      <c r="M241" s="9"/>
      <c r="N241" s="9"/>
      <c r="O241" s="9"/>
      <c r="P241" s="9"/>
      <c r="Q241" s="9"/>
    </row>
    <row r="242" spans="2:17" x14ac:dyDescent="0.3">
      <c r="B242" s="9"/>
      <c r="C242" s="30"/>
      <c r="D242" s="30"/>
      <c r="E242" s="9"/>
      <c r="F242" s="9"/>
      <c r="G242" s="9"/>
      <c r="H242" s="9"/>
      <c r="I242" s="9"/>
      <c r="J242" s="9"/>
      <c r="K242" s="9"/>
      <c r="L242" s="9"/>
      <c r="M242" s="9"/>
      <c r="N242" s="9"/>
      <c r="O242" s="9"/>
      <c r="P242" s="9"/>
      <c r="Q242" s="9"/>
    </row>
    <row r="243" spans="2:17" x14ac:dyDescent="0.3">
      <c r="B243" s="9"/>
      <c r="C243" s="30"/>
      <c r="D243" s="30"/>
      <c r="E243" s="9"/>
      <c r="F243" s="9"/>
      <c r="G243" s="9"/>
      <c r="H243" s="9"/>
      <c r="I243" s="9"/>
      <c r="J243" s="9"/>
      <c r="K243" s="9"/>
      <c r="L243" s="9"/>
      <c r="M243" s="9"/>
      <c r="N243" s="9"/>
      <c r="O243" s="9"/>
      <c r="P243" s="9"/>
      <c r="Q243" s="9"/>
    </row>
    <row r="244" spans="2:17" x14ac:dyDescent="0.3">
      <c r="B244" s="9"/>
      <c r="C244" s="30"/>
      <c r="D244" s="30"/>
      <c r="E244" s="9"/>
      <c r="F244" s="9"/>
      <c r="G244" s="9"/>
      <c r="H244" s="9"/>
      <c r="I244" s="9"/>
      <c r="J244" s="9"/>
      <c r="K244" s="9"/>
      <c r="L244" s="9"/>
      <c r="M244" s="9"/>
      <c r="N244" s="9"/>
      <c r="O244" s="9"/>
      <c r="P244" s="9"/>
      <c r="Q244" s="9"/>
    </row>
    <row r="245" spans="2:17" x14ac:dyDescent="0.3">
      <c r="B245" s="9"/>
      <c r="C245" s="30"/>
      <c r="D245" s="30"/>
      <c r="E245" s="9"/>
      <c r="F245" s="9"/>
      <c r="G245" s="9"/>
      <c r="H245" s="9"/>
      <c r="I245" s="9"/>
      <c r="J245" s="9"/>
      <c r="K245" s="9"/>
      <c r="L245" s="9"/>
      <c r="M245" s="9"/>
      <c r="N245" s="9"/>
      <c r="O245" s="9"/>
      <c r="P245" s="9"/>
      <c r="Q245" s="9"/>
    </row>
    <row r="246" spans="2:17" x14ac:dyDescent="0.3">
      <c r="B246" s="9"/>
      <c r="C246" s="30"/>
      <c r="D246" s="30"/>
      <c r="E246" s="9"/>
      <c r="F246" s="9"/>
      <c r="G246" s="9"/>
      <c r="H246" s="9"/>
      <c r="I246" s="9"/>
      <c r="J246" s="9"/>
      <c r="K246" s="9"/>
      <c r="L246" s="9"/>
      <c r="M246" s="9"/>
      <c r="N246" s="9"/>
      <c r="O246" s="9"/>
      <c r="P246" s="9"/>
      <c r="Q246" s="9"/>
    </row>
    <row r="247" spans="2:17" x14ac:dyDescent="0.3">
      <c r="B247" s="9"/>
      <c r="C247" s="30"/>
      <c r="D247" s="30"/>
      <c r="E247" s="9"/>
      <c r="F247" s="9"/>
      <c r="G247" s="9"/>
      <c r="H247" s="9"/>
      <c r="I247" s="9"/>
      <c r="J247" s="9"/>
      <c r="K247" s="9"/>
      <c r="L247" s="9"/>
      <c r="M247" s="9"/>
      <c r="N247" s="9"/>
      <c r="O247" s="9"/>
      <c r="P247" s="9"/>
      <c r="Q247" s="9"/>
    </row>
    <row r="248" spans="2:17" x14ac:dyDescent="0.3">
      <c r="B248" s="9"/>
      <c r="C248" s="30"/>
      <c r="D248" s="30"/>
      <c r="E248" s="9"/>
      <c r="F248" s="9"/>
      <c r="G248" s="9"/>
      <c r="H248" s="9"/>
      <c r="I248" s="9"/>
      <c r="J248" s="9"/>
      <c r="K248" s="9"/>
      <c r="L248" s="9"/>
      <c r="M248" s="9"/>
      <c r="N248" s="9"/>
      <c r="O248" s="9"/>
      <c r="P248" s="9"/>
      <c r="Q248" s="9"/>
    </row>
    <row r="249" spans="2:17" x14ac:dyDescent="0.3">
      <c r="B249" s="9"/>
      <c r="C249" s="30"/>
      <c r="D249" s="30"/>
      <c r="E249" s="9"/>
      <c r="F249" s="9"/>
      <c r="G249" s="9"/>
      <c r="H249" s="9"/>
      <c r="I249" s="9"/>
      <c r="J249" s="9"/>
      <c r="K249" s="9"/>
      <c r="L249" s="9"/>
      <c r="M249" s="9"/>
      <c r="N249" s="9"/>
      <c r="O249" s="9"/>
      <c r="P249" s="9"/>
      <c r="Q249" s="9"/>
    </row>
    <row r="250" spans="2:17" x14ac:dyDescent="0.3">
      <c r="B250" s="9"/>
      <c r="C250" s="30"/>
      <c r="D250" s="30"/>
      <c r="E250" s="9"/>
      <c r="F250" s="9"/>
      <c r="G250" s="9"/>
      <c r="H250" s="9"/>
      <c r="I250" s="9"/>
      <c r="J250" s="9"/>
      <c r="K250" s="9"/>
      <c r="L250" s="9"/>
      <c r="M250" s="9"/>
      <c r="N250" s="9"/>
      <c r="O250" s="9"/>
      <c r="P250" s="9"/>
      <c r="Q250" s="9"/>
    </row>
    <row r="251" spans="2:17" x14ac:dyDescent="0.3">
      <c r="B251" s="9"/>
      <c r="C251" s="30"/>
      <c r="D251" s="30"/>
      <c r="E251" s="9"/>
      <c r="F251" s="9"/>
      <c r="G251" s="9"/>
      <c r="H251" s="9"/>
      <c r="I251" s="9"/>
      <c r="J251" s="9"/>
      <c r="K251" s="9"/>
      <c r="L251" s="9"/>
      <c r="M251" s="9"/>
      <c r="N251" s="9"/>
      <c r="O251" s="9"/>
      <c r="P251" s="9"/>
      <c r="Q251" s="9"/>
    </row>
    <row r="252" spans="2:17" x14ac:dyDescent="0.3">
      <c r="B252" s="9"/>
      <c r="C252" s="30"/>
      <c r="D252" s="30"/>
      <c r="E252" s="9"/>
      <c r="F252" s="9"/>
      <c r="G252" s="9"/>
      <c r="H252" s="9"/>
      <c r="I252" s="9"/>
      <c r="J252" s="9"/>
      <c r="K252" s="9"/>
      <c r="L252" s="9"/>
      <c r="M252" s="9"/>
      <c r="N252" s="9"/>
      <c r="O252" s="9"/>
      <c r="P252" s="9"/>
      <c r="Q252" s="9"/>
    </row>
    <row r="253" spans="2:17" x14ac:dyDescent="0.3">
      <c r="B253" s="9"/>
      <c r="C253" s="30"/>
      <c r="D253" s="30"/>
      <c r="E253" s="9"/>
      <c r="F253" s="9"/>
      <c r="G253" s="9"/>
      <c r="H253" s="9"/>
      <c r="I253" s="9"/>
      <c r="J253" s="9"/>
      <c r="K253" s="9"/>
      <c r="L253" s="9"/>
      <c r="M253" s="9"/>
      <c r="N253" s="9"/>
      <c r="O253" s="9"/>
      <c r="P253" s="9"/>
      <c r="Q253" s="9"/>
    </row>
    <row r="254" spans="2:17" x14ac:dyDescent="0.3">
      <c r="B254" s="9"/>
      <c r="C254" s="30"/>
      <c r="D254" s="30"/>
      <c r="E254" s="9"/>
      <c r="F254" s="9"/>
      <c r="G254" s="9"/>
      <c r="H254" s="9"/>
      <c r="I254" s="9"/>
      <c r="J254" s="9"/>
      <c r="K254" s="9"/>
      <c r="L254" s="9"/>
      <c r="M254" s="9"/>
      <c r="N254" s="9"/>
      <c r="O254" s="9"/>
      <c r="P254" s="9"/>
      <c r="Q254" s="9"/>
    </row>
    <row r="255" spans="2:17" x14ac:dyDescent="0.3">
      <c r="B255" s="9"/>
      <c r="C255" s="30"/>
      <c r="D255" s="30"/>
      <c r="E255" s="9"/>
      <c r="F255" s="9"/>
      <c r="G255" s="9"/>
      <c r="H255" s="9"/>
      <c r="I255" s="9"/>
      <c r="J255" s="9"/>
      <c r="K255" s="9"/>
      <c r="L255" s="9"/>
      <c r="M255" s="9"/>
      <c r="N255" s="9"/>
      <c r="O255" s="9"/>
      <c r="P255" s="9"/>
      <c r="Q255" s="9"/>
    </row>
    <row r="256" spans="2:17" x14ac:dyDescent="0.3">
      <c r="B256" s="9"/>
      <c r="C256" s="30"/>
      <c r="D256" s="30"/>
      <c r="E256" s="9"/>
      <c r="F256" s="9"/>
      <c r="G256" s="9"/>
      <c r="H256" s="9"/>
      <c r="I256" s="9"/>
      <c r="J256" s="9"/>
      <c r="K256" s="9"/>
      <c r="L256" s="9"/>
      <c r="M256" s="9"/>
      <c r="N256" s="9"/>
      <c r="O256" s="9"/>
      <c r="P256" s="9"/>
      <c r="Q256" s="9"/>
    </row>
    <row r="257" spans="2:17" x14ac:dyDescent="0.3">
      <c r="B257" s="9"/>
      <c r="C257" s="30"/>
      <c r="D257" s="30"/>
      <c r="E257" s="9"/>
      <c r="F257" s="9"/>
      <c r="G257" s="9"/>
      <c r="H257" s="9"/>
      <c r="I257" s="9"/>
      <c r="J257" s="9"/>
      <c r="K257" s="9"/>
      <c r="L257" s="9"/>
      <c r="M257" s="9"/>
      <c r="N257" s="9"/>
      <c r="O257" s="9"/>
      <c r="P257" s="9"/>
      <c r="Q257" s="9"/>
    </row>
    <row r="258" spans="2:17" x14ac:dyDescent="0.3">
      <c r="B258" s="9"/>
      <c r="C258" s="30"/>
      <c r="D258" s="30"/>
      <c r="E258" s="9"/>
      <c r="F258" s="9"/>
      <c r="G258" s="9"/>
      <c r="H258" s="9"/>
      <c r="I258" s="9"/>
      <c r="J258" s="9"/>
      <c r="K258" s="9"/>
      <c r="L258" s="9"/>
      <c r="M258" s="9"/>
      <c r="N258" s="9"/>
      <c r="O258" s="9"/>
      <c r="P258" s="9"/>
      <c r="Q258" s="9"/>
    </row>
    <row r="259" spans="2:17" x14ac:dyDescent="0.3">
      <c r="B259" s="9"/>
      <c r="C259" s="30"/>
      <c r="D259" s="30"/>
      <c r="E259" s="9"/>
      <c r="F259" s="9"/>
      <c r="G259" s="9"/>
      <c r="H259" s="9"/>
      <c r="I259" s="9"/>
      <c r="J259" s="9"/>
      <c r="K259" s="9"/>
      <c r="L259" s="9"/>
      <c r="M259" s="9"/>
      <c r="N259" s="9"/>
      <c r="O259" s="9"/>
      <c r="P259" s="9"/>
      <c r="Q259" s="9"/>
    </row>
    <row r="260" spans="2:17" x14ac:dyDescent="0.3">
      <c r="B260" s="9"/>
      <c r="C260" s="30"/>
      <c r="D260" s="30"/>
      <c r="E260" s="9"/>
      <c r="F260" s="9"/>
      <c r="G260" s="9"/>
      <c r="H260" s="9"/>
      <c r="I260" s="9"/>
      <c r="J260" s="9"/>
      <c r="K260" s="9"/>
      <c r="L260" s="9"/>
      <c r="M260" s="9"/>
      <c r="N260" s="9"/>
      <c r="O260" s="9"/>
      <c r="P260" s="9"/>
      <c r="Q260" s="9"/>
    </row>
    <row r="261" spans="2:17" x14ac:dyDescent="0.3">
      <c r="B261" s="9"/>
      <c r="C261" s="30"/>
      <c r="D261" s="30"/>
      <c r="E261" s="9"/>
      <c r="F261" s="9"/>
      <c r="G261" s="9"/>
      <c r="H261" s="9"/>
      <c r="I261" s="9"/>
      <c r="J261" s="9"/>
      <c r="K261" s="9"/>
      <c r="L261" s="9"/>
      <c r="M261" s="9"/>
      <c r="N261" s="9"/>
      <c r="O261" s="9"/>
      <c r="P261" s="9"/>
      <c r="Q261" s="9"/>
    </row>
    <row r="262" spans="2:17" x14ac:dyDescent="0.3">
      <c r="B262" s="9"/>
      <c r="C262" s="30"/>
      <c r="D262" s="30"/>
      <c r="E262" s="9"/>
      <c r="F262" s="9"/>
      <c r="G262" s="9"/>
      <c r="H262" s="9"/>
      <c r="I262" s="9"/>
      <c r="J262" s="9"/>
      <c r="K262" s="9"/>
      <c r="L262" s="9"/>
      <c r="M262" s="9"/>
      <c r="N262" s="9"/>
      <c r="O262" s="9"/>
      <c r="P262" s="9"/>
      <c r="Q262" s="9"/>
    </row>
    <row r="263" spans="2:17" x14ac:dyDescent="0.3">
      <c r="B263" s="9"/>
      <c r="C263" s="30"/>
      <c r="D263" s="30"/>
      <c r="E263" s="9"/>
      <c r="F263" s="9"/>
      <c r="G263" s="9"/>
      <c r="H263" s="9"/>
      <c r="I263" s="9"/>
      <c r="J263" s="9"/>
      <c r="K263" s="9"/>
      <c r="L263" s="9"/>
      <c r="M263" s="9"/>
      <c r="N263" s="9"/>
      <c r="O263" s="9"/>
      <c r="P263" s="9"/>
      <c r="Q263" s="9"/>
    </row>
    <row r="264" spans="2:17" x14ac:dyDescent="0.3">
      <c r="B264" s="9"/>
      <c r="C264" s="30"/>
      <c r="D264" s="30"/>
      <c r="E264" s="9"/>
      <c r="F264" s="9"/>
      <c r="G264" s="9"/>
      <c r="H264" s="9"/>
      <c r="I264" s="9"/>
      <c r="J264" s="9"/>
      <c r="K264" s="9"/>
      <c r="L264" s="9"/>
      <c r="M264" s="9"/>
      <c r="N264" s="9"/>
      <c r="O264" s="9"/>
      <c r="P264" s="9"/>
      <c r="Q264" s="9"/>
    </row>
    <row r="265" spans="2:17" x14ac:dyDescent="0.3">
      <c r="B265" s="9"/>
      <c r="C265" s="30"/>
      <c r="D265" s="30"/>
      <c r="E265" s="9"/>
      <c r="F265" s="9"/>
      <c r="G265" s="9"/>
      <c r="H265" s="9"/>
      <c r="I265" s="9"/>
      <c r="J265" s="9"/>
      <c r="K265" s="9"/>
      <c r="L265" s="9"/>
      <c r="M265" s="9"/>
      <c r="N265" s="9"/>
      <c r="O265" s="9"/>
      <c r="P265" s="9"/>
      <c r="Q265" s="9"/>
    </row>
    <row r="266" spans="2:17" x14ac:dyDescent="0.3">
      <c r="B266" s="9"/>
      <c r="C266" s="30"/>
      <c r="D266" s="30"/>
      <c r="E266" s="9"/>
      <c r="F266" s="9"/>
      <c r="G266" s="9"/>
      <c r="H266" s="9"/>
      <c r="I266" s="9"/>
      <c r="J266" s="9"/>
      <c r="K266" s="9"/>
      <c r="L266" s="9"/>
      <c r="M266" s="9"/>
      <c r="N266" s="9"/>
      <c r="O266" s="9"/>
      <c r="P266" s="9"/>
      <c r="Q266" s="9"/>
    </row>
    <row r="267" spans="2:17" x14ac:dyDescent="0.3">
      <c r="B267" s="9"/>
      <c r="C267" s="30"/>
      <c r="D267" s="30"/>
      <c r="E267" s="9"/>
      <c r="F267" s="9"/>
      <c r="G267" s="9"/>
      <c r="H267" s="9"/>
      <c r="I267" s="9"/>
      <c r="J267" s="9"/>
      <c r="K267" s="9"/>
      <c r="L267" s="9"/>
      <c r="M267" s="9"/>
      <c r="N267" s="9"/>
      <c r="O267" s="9"/>
      <c r="P267" s="9"/>
      <c r="Q267" s="9"/>
    </row>
    <row r="268" spans="2:17" x14ac:dyDescent="0.3">
      <c r="B268" s="9"/>
      <c r="C268" s="30"/>
      <c r="D268" s="30"/>
      <c r="E268" s="9"/>
      <c r="F268" s="9"/>
      <c r="G268" s="9"/>
      <c r="H268" s="9"/>
      <c r="I268" s="9"/>
      <c r="J268" s="9"/>
      <c r="K268" s="9"/>
      <c r="L268" s="9"/>
      <c r="M268" s="9"/>
      <c r="N268" s="9"/>
      <c r="O268" s="9"/>
      <c r="P268" s="9"/>
      <c r="Q268" s="9"/>
    </row>
    <row r="269" spans="2:17" x14ac:dyDescent="0.3">
      <c r="B269" s="9"/>
      <c r="C269" s="30"/>
      <c r="D269" s="30"/>
      <c r="E269" s="9"/>
      <c r="F269" s="9"/>
      <c r="G269" s="9"/>
      <c r="H269" s="9"/>
      <c r="I269" s="9"/>
      <c r="J269" s="9"/>
      <c r="K269" s="9"/>
      <c r="L269" s="9"/>
      <c r="M269" s="9"/>
      <c r="N269" s="9"/>
      <c r="O269" s="9"/>
      <c r="P269" s="9"/>
      <c r="Q269" s="9"/>
    </row>
    <row r="270" spans="2:17" x14ac:dyDescent="0.3">
      <c r="B270" s="9"/>
      <c r="C270" s="30"/>
      <c r="D270" s="30"/>
      <c r="E270" s="9"/>
      <c r="F270" s="9"/>
      <c r="G270" s="9"/>
      <c r="H270" s="9"/>
      <c r="I270" s="9"/>
      <c r="J270" s="9"/>
      <c r="K270" s="9"/>
      <c r="L270" s="9"/>
      <c r="M270" s="9"/>
      <c r="N270" s="9"/>
      <c r="O270" s="9"/>
      <c r="P270" s="9"/>
      <c r="Q270" s="9"/>
    </row>
    <row r="271" spans="2:17" x14ac:dyDescent="0.3">
      <c r="B271" s="9"/>
      <c r="C271" s="30"/>
      <c r="D271" s="30"/>
      <c r="E271" s="9"/>
      <c r="F271" s="9"/>
      <c r="G271" s="9"/>
      <c r="H271" s="9"/>
      <c r="I271" s="9"/>
      <c r="J271" s="9"/>
      <c r="K271" s="9"/>
      <c r="L271" s="9"/>
      <c r="M271" s="9"/>
      <c r="N271" s="9"/>
      <c r="O271" s="9"/>
      <c r="P271" s="9"/>
      <c r="Q271" s="9"/>
    </row>
    <row r="272" spans="2:17" x14ac:dyDescent="0.3">
      <c r="B272" s="9"/>
      <c r="C272" s="30"/>
      <c r="D272" s="30"/>
      <c r="E272" s="9"/>
      <c r="F272" s="9"/>
      <c r="G272" s="9"/>
      <c r="H272" s="9"/>
      <c r="I272" s="9"/>
      <c r="J272" s="9"/>
      <c r="K272" s="9"/>
      <c r="L272" s="9"/>
      <c r="M272" s="9"/>
      <c r="N272" s="9"/>
      <c r="O272" s="9"/>
      <c r="P272" s="9"/>
      <c r="Q272" s="9"/>
    </row>
    <row r="273" spans="2:17" x14ac:dyDescent="0.3">
      <c r="B273" s="9"/>
      <c r="C273" s="30"/>
      <c r="D273" s="30"/>
      <c r="E273" s="9"/>
      <c r="F273" s="9"/>
      <c r="G273" s="9"/>
      <c r="H273" s="9"/>
      <c r="I273" s="9"/>
      <c r="J273" s="9"/>
      <c r="K273" s="9"/>
      <c r="L273" s="9"/>
      <c r="M273" s="9"/>
      <c r="N273" s="9"/>
      <c r="O273" s="9"/>
      <c r="P273" s="9"/>
      <c r="Q273" s="9"/>
    </row>
    <row r="274" spans="2:17" x14ac:dyDescent="0.3">
      <c r="B274" s="9"/>
      <c r="C274" s="30"/>
      <c r="D274" s="30"/>
      <c r="E274" s="9"/>
      <c r="F274" s="9"/>
      <c r="G274" s="9"/>
      <c r="H274" s="9"/>
      <c r="I274" s="9"/>
      <c r="J274" s="9"/>
      <c r="K274" s="9"/>
      <c r="L274" s="9"/>
      <c r="M274" s="9"/>
      <c r="N274" s="9"/>
      <c r="O274" s="9"/>
      <c r="P274" s="9"/>
      <c r="Q274" s="9"/>
    </row>
    <row r="275" spans="2:17" x14ac:dyDescent="0.3">
      <c r="B275" s="9"/>
      <c r="C275" s="30"/>
      <c r="D275" s="30"/>
      <c r="E275" s="9"/>
      <c r="F275" s="9"/>
      <c r="G275" s="9"/>
      <c r="H275" s="9"/>
      <c r="I275" s="9"/>
      <c r="J275" s="9"/>
      <c r="K275" s="9"/>
      <c r="L275" s="9"/>
      <c r="M275" s="9"/>
      <c r="N275" s="9"/>
      <c r="O275" s="9"/>
      <c r="P275" s="9"/>
      <c r="Q275" s="9"/>
    </row>
    <row r="276" spans="2:17" x14ac:dyDescent="0.3">
      <c r="B276" s="9"/>
      <c r="C276" s="30"/>
      <c r="D276" s="30"/>
      <c r="E276" s="9"/>
      <c r="F276" s="9"/>
      <c r="G276" s="9"/>
      <c r="H276" s="9"/>
      <c r="I276" s="9"/>
      <c r="J276" s="9"/>
      <c r="K276" s="9"/>
      <c r="L276" s="9"/>
      <c r="M276" s="9"/>
      <c r="N276" s="9"/>
      <c r="O276" s="9"/>
      <c r="P276" s="9"/>
      <c r="Q276" s="9"/>
    </row>
    <row r="277" spans="2:17" x14ac:dyDescent="0.3">
      <c r="B277" s="9"/>
      <c r="C277" s="30"/>
      <c r="D277" s="30"/>
      <c r="E277" s="9"/>
      <c r="F277" s="9"/>
      <c r="G277" s="9"/>
      <c r="H277" s="9"/>
      <c r="I277" s="9"/>
      <c r="J277" s="9"/>
      <c r="K277" s="9"/>
      <c r="L277" s="9"/>
      <c r="M277" s="9"/>
      <c r="N277" s="9"/>
      <c r="O277" s="9"/>
      <c r="P277" s="9"/>
      <c r="Q277" s="9"/>
    </row>
    <row r="278" spans="2:17" x14ac:dyDescent="0.3">
      <c r="B278" s="9"/>
      <c r="C278" s="30"/>
      <c r="D278" s="30"/>
      <c r="E278" s="9"/>
      <c r="F278" s="9"/>
      <c r="G278" s="9"/>
      <c r="H278" s="9"/>
      <c r="I278" s="9"/>
      <c r="J278" s="9"/>
      <c r="K278" s="9"/>
      <c r="L278" s="9"/>
      <c r="M278" s="9"/>
      <c r="N278" s="9"/>
      <c r="O278" s="9"/>
      <c r="P278" s="9"/>
      <c r="Q278" s="9"/>
    </row>
    <row r="279" spans="2:17" x14ac:dyDescent="0.3">
      <c r="B279" s="9"/>
      <c r="C279" s="30"/>
      <c r="D279" s="30"/>
      <c r="E279" s="9"/>
      <c r="F279" s="9"/>
      <c r="G279" s="9"/>
      <c r="H279" s="9"/>
      <c r="I279" s="9"/>
      <c r="J279" s="9"/>
      <c r="K279" s="9"/>
      <c r="L279" s="9"/>
      <c r="M279" s="9"/>
      <c r="N279" s="9"/>
      <c r="O279" s="9"/>
      <c r="P279" s="9"/>
      <c r="Q279" s="9"/>
    </row>
    <row r="280" spans="2:17" x14ac:dyDescent="0.3">
      <c r="B280" s="9"/>
      <c r="C280" s="30"/>
      <c r="D280" s="30"/>
      <c r="E280" s="9"/>
      <c r="F280" s="9"/>
      <c r="G280" s="9"/>
      <c r="H280" s="9"/>
      <c r="I280" s="9"/>
      <c r="J280" s="9"/>
      <c r="K280" s="9"/>
      <c r="L280" s="9"/>
      <c r="M280" s="9"/>
      <c r="N280" s="9"/>
      <c r="O280" s="9"/>
      <c r="P280" s="9"/>
      <c r="Q280" s="9"/>
    </row>
    <row r="281" spans="2:17" x14ac:dyDescent="0.3">
      <c r="B281" s="9"/>
      <c r="C281" s="30"/>
      <c r="D281" s="30"/>
      <c r="E281" s="9"/>
      <c r="F281" s="9"/>
      <c r="G281" s="9"/>
      <c r="H281" s="9"/>
      <c r="I281" s="9"/>
      <c r="J281" s="9"/>
      <c r="K281" s="9"/>
      <c r="L281" s="9"/>
      <c r="M281" s="9"/>
      <c r="N281" s="9"/>
      <c r="O281" s="9"/>
      <c r="P281" s="9"/>
      <c r="Q281" s="9"/>
    </row>
    <row r="282" spans="2:17" x14ac:dyDescent="0.3">
      <c r="B282" s="9"/>
      <c r="C282" s="30"/>
      <c r="D282" s="30"/>
      <c r="E282" s="9"/>
      <c r="F282" s="9"/>
      <c r="G282" s="9"/>
      <c r="H282" s="9"/>
      <c r="I282" s="9"/>
      <c r="J282" s="9"/>
      <c r="K282" s="9"/>
      <c r="L282" s="9"/>
      <c r="M282" s="9"/>
      <c r="N282" s="9"/>
      <c r="O282" s="9"/>
      <c r="P282" s="9"/>
      <c r="Q282" s="9"/>
    </row>
    <row r="283" spans="2:17" x14ac:dyDescent="0.3">
      <c r="B283" s="9"/>
      <c r="C283" s="30"/>
      <c r="D283" s="30"/>
      <c r="E283" s="9"/>
      <c r="F283" s="9"/>
      <c r="G283" s="9"/>
      <c r="H283" s="9"/>
      <c r="I283" s="9"/>
      <c r="J283" s="9"/>
      <c r="K283" s="9"/>
      <c r="L283" s="9"/>
      <c r="M283" s="9"/>
      <c r="N283" s="9"/>
      <c r="O283" s="9"/>
      <c r="P283" s="9"/>
      <c r="Q283" s="9"/>
    </row>
    <row r="284" spans="2:17" x14ac:dyDescent="0.3">
      <c r="B284" s="9"/>
      <c r="C284" s="30"/>
      <c r="D284" s="30"/>
      <c r="E284" s="9"/>
      <c r="F284" s="9"/>
      <c r="G284" s="9"/>
      <c r="H284" s="9"/>
      <c r="I284" s="9"/>
      <c r="J284" s="9"/>
      <c r="K284" s="9"/>
      <c r="L284" s="9"/>
      <c r="M284" s="9"/>
      <c r="N284" s="9"/>
      <c r="O284" s="9"/>
      <c r="P284" s="9"/>
      <c r="Q284" s="9"/>
    </row>
    <row r="285" spans="2:17" x14ac:dyDescent="0.3">
      <c r="B285" s="9"/>
      <c r="C285" s="30"/>
      <c r="D285" s="30"/>
      <c r="E285" s="9"/>
      <c r="F285" s="9"/>
      <c r="G285" s="9"/>
      <c r="H285" s="9"/>
      <c r="I285" s="9"/>
      <c r="J285" s="9"/>
      <c r="K285" s="9"/>
      <c r="L285" s="9"/>
      <c r="M285" s="9"/>
      <c r="N285" s="9"/>
      <c r="O285" s="9"/>
      <c r="P285" s="9"/>
      <c r="Q285" s="9"/>
    </row>
    <row r="286" spans="2:17" x14ac:dyDescent="0.3">
      <c r="B286" s="9"/>
      <c r="C286" s="30"/>
      <c r="D286" s="30"/>
      <c r="E286" s="9"/>
      <c r="F286" s="9"/>
      <c r="G286" s="9"/>
      <c r="H286" s="9"/>
      <c r="I286" s="9"/>
      <c r="J286" s="9"/>
      <c r="K286" s="9"/>
      <c r="L286" s="9"/>
      <c r="M286" s="9"/>
      <c r="N286" s="9"/>
      <c r="O286" s="9"/>
      <c r="P286" s="9"/>
      <c r="Q286" s="9"/>
    </row>
    <row r="287" spans="2:17" x14ac:dyDescent="0.3">
      <c r="B287" s="9"/>
      <c r="C287" s="30"/>
      <c r="D287" s="30"/>
      <c r="E287" s="9"/>
      <c r="F287" s="9"/>
      <c r="G287" s="9"/>
      <c r="H287" s="9"/>
      <c r="I287" s="9"/>
      <c r="J287" s="9"/>
      <c r="K287" s="9"/>
      <c r="L287" s="9"/>
      <c r="M287" s="9"/>
      <c r="N287" s="9"/>
      <c r="O287" s="9"/>
      <c r="P287" s="9"/>
      <c r="Q287" s="9"/>
    </row>
    <row r="288" spans="2:17" x14ac:dyDescent="0.3">
      <c r="B288" s="9"/>
      <c r="C288" s="30"/>
      <c r="D288" s="30"/>
      <c r="E288" s="9"/>
      <c r="F288" s="9"/>
      <c r="G288" s="9"/>
      <c r="H288" s="9"/>
      <c r="I288" s="9"/>
      <c r="J288" s="9"/>
      <c r="K288" s="9"/>
      <c r="L288" s="9"/>
      <c r="M288" s="9"/>
      <c r="N288" s="9"/>
      <c r="O288" s="9"/>
      <c r="P288" s="9"/>
      <c r="Q288" s="9"/>
    </row>
    <row r="289" spans="2:17" x14ac:dyDescent="0.3">
      <c r="B289" s="9"/>
      <c r="C289" s="30"/>
      <c r="D289" s="30"/>
      <c r="E289" s="9"/>
      <c r="F289" s="9"/>
      <c r="G289" s="9"/>
      <c r="H289" s="9"/>
      <c r="I289" s="9"/>
      <c r="J289" s="9"/>
      <c r="K289" s="9"/>
      <c r="L289" s="9"/>
      <c r="M289" s="9"/>
      <c r="N289" s="9"/>
      <c r="O289" s="9"/>
      <c r="P289" s="9"/>
      <c r="Q289" s="9"/>
    </row>
    <row r="290" spans="2:17" x14ac:dyDescent="0.3">
      <c r="B290" s="9"/>
      <c r="C290" s="30"/>
      <c r="D290" s="30"/>
      <c r="E290" s="9"/>
      <c r="F290" s="9"/>
      <c r="G290" s="9"/>
      <c r="H290" s="9"/>
      <c r="I290" s="9"/>
      <c r="J290" s="9"/>
      <c r="K290" s="9"/>
      <c r="L290" s="9"/>
      <c r="M290" s="9"/>
      <c r="N290" s="9"/>
      <c r="O290" s="9"/>
      <c r="P290" s="9"/>
      <c r="Q290" s="9"/>
    </row>
    <row r="291" spans="2:17" x14ac:dyDescent="0.3">
      <c r="B291" s="9"/>
      <c r="C291" s="30"/>
      <c r="D291" s="30"/>
      <c r="E291" s="9"/>
      <c r="F291" s="9"/>
      <c r="G291" s="9"/>
      <c r="H291" s="9"/>
      <c r="I291" s="9"/>
      <c r="J291" s="9"/>
      <c r="K291" s="9"/>
      <c r="L291" s="9"/>
      <c r="M291" s="9"/>
      <c r="N291" s="9"/>
      <c r="O291" s="9"/>
      <c r="P291" s="9"/>
      <c r="Q291" s="9"/>
    </row>
    <row r="292" spans="2:17" x14ac:dyDescent="0.3">
      <c r="B292" s="9"/>
      <c r="C292" s="30"/>
      <c r="D292" s="30"/>
      <c r="E292" s="9"/>
      <c r="F292" s="9"/>
      <c r="G292" s="9"/>
      <c r="H292" s="9"/>
      <c r="I292" s="9"/>
      <c r="J292" s="9"/>
      <c r="K292" s="9"/>
      <c r="L292" s="9"/>
      <c r="M292" s="9"/>
      <c r="N292" s="9"/>
      <c r="O292" s="9"/>
      <c r="P292" s="9"/>
      <c r="Q292" s="9"/>
    </row>
    <row r="293" spans="2:17" x14ac:dyDescent="0.3">
      <c r="B293" s="9"/>
      <c r="C293" s="30"/>
      <c r="D293" s="30"/>
      <c r="E293" s="9"/>
      <c r="F293" s="9"/>
      <c r="G293" s="9"/>
      <c r="H293" s="9"/>
      <c r="I293" s="9"/>
      <c r="J293" s="9"/>
      <c r="K293" s="9"/>
      <c r="L293" s="9"/>
      <c r="M293" s="9"/>
      <c r="N293" s="9"/>
      <c r="O293" s="9"/>
      <c r="P293" s="9"/>
      <c r="Q293" s="9"/>
    </row>
    <row r="294" spans="2:17" x14ac:dyDescent="0.3">
      <c r="B294" s="9"/>
      <c r="C294" s="30"/>
      <c r="D294" s="30"/>
      <c r="E294" s="9"/>
      <c r="F294" s="9"/>
      <c r="G294" s="9"/>
      <c r="H294" s="9"/>
      <c r="I294" s="9"/>
      <c r="J294" s="9"/>
      <c r="K294" s="9"/>
      <c r="L294" s="9"/>
      <c r="M294" s="9"/>
      <c r="N294" s="9"/>
      <c r="O294" s="9"/>
      <c r="P294" s="9"/>
      <c r="Q294" s="9"/>
    </row>
    <row r="295" spans="2:17" x14ac:dyDescent="0.3">
      <c r="B295" s="9"/>
      <c r="C295" s="30"/>
      <c r="D295" s="30"/>
      <c r="E295" s="9"/>
      <c r="F295" s="9"/>
      <c r="G295" s="9"/>
      <c r="H295" s="9"/>
      <c r="I295" s="9"/>
      <c r="J295" s="9"/>
      <c r="K295" s="9"/>
      <c r="L295" s="9"/>
      <c r="M295" s="9"/>
      <c r="N295" s="9"/>
      <c r="O295" s="9"/>
      <c r="P295" s="9"/>
      <c r="Q295" s="9"/>
    </row>
    <row r="296" spans="2:17" x14ac:dyDescent="0.3">
      <c r="B296" s="9"/>
      <c r="C296" s="30"/>
      <c r="D296" s="30"/>
      <c r="E296" s="9"/>
      <c r="F296" s="9"/>
      <c r="G296" s="9"/>
      <c r="H296" s="9"/>
      <c r="I296" s="9"/>
      <c r="J296" s="9"/>
      <c r="K296" s="9"/>
      <c r="L296" s="9"/>
      <c r="M296" s="9"/>
      <c r="N296" s="9"/>
      <c r="O296" s="9"/>
      <c r="P296" s="9"/>
      <c r="Q296" s="9"/>
    </row>
    <row r="297" spans="2:17" x14ac:dyDescent="0.3">
      <c r="B297" s="9"/>
      <c r="C297" s="30"/>
      <c r="D297" s="30"/>
      <c r="E297" s="9"/>
      <c r="F297" s="9"/>
      <c r="G297" s="9"/>
      <c r="H297" s="9"/>
      <c r="I297" s="9"/>
      <c r="J297" s="9"/>
      <c r="K297" s="9"/>
      <c r="L297" s="9"/>
      <c r="M297" s="9"/>
      <c r="N297" s="9"/>
      <c r="O297" s="9"/>
      <c r="P297" s="9"/>
      <c r="Q297" s="9"/>
    </row>
    <row r="298" spans="2:17" x14ac:dyDescent="0.3">
      <c r="B298" s="9"/>
      <c r="C298" s="30"/>
      <c r="D298" s="30"/>
      <c r="E298" s="9"/>
      <c r="F298" s="9"/>
      <c r="G298" s="9"/>
      <c r="H298" s="9"/>
      <c r="I298" s="9"/>
      <c r="J298" s="9"/>
      <c r="K298" s="9"/>
      <c r="L298" s="9"/>
      <c r="M298" s="9"/>
      <c r="N298" s="9"/>
      <c r="O298" s="9"/>
      <c r="P298" s="9"/>
      <c r="Q298" s="9"/>
    </row>
    <row r="299" spans="2:17" x14ac:dyDescent="0.3">
      <c r="B299" s="9"/>
      <c r="C299" s="30"/>
      <c r="D299" s="30"/>
      <c r="E299" s="9"/>
      <c r="F299" s="9"/>
      <c r="G299" s="9"/>
      <c r="H299" s="9"/>
      <c r="I299" s="9"/>
      <c r="J299" s="9"/>
      <c r="K299" s="9"/>
      <c r="L299" s="9"/>
      <c r="M299" s="9"/>
      <c r="N299" s="9"/>
      <c r="O299" s="9"/>
      <c r="P299" s="9"/>
      <c r="Q299" s="9"/>
    </row>
    <row r="300" spans="2:17" x14ac:dyDescent="0.3">
      <c r="B300" s="9"/>
      <c r="C300" s="30"/>
      <c r="D300" s="30"/>
      <c r="E300" s="9"/>
      <c r="F300" s="9"/>
      <c r="G300" s="9"/>
      <c r="H300" s="9"/>
      <c r="I300" s="9"/>
      <c r="J300" s="9"/>
      <c r="K300" s="9"/>
      <c r="L300" s="9"/>
      <c r="M300" s="9"/>
      <c r="N300" s="9"/>
      <c r="O300" s="9"/>
      <c r="P300" s="9"/>
      <c r="Q300" s="9"/>
    </row>
    <row r="301" spans="2:17" x14ac:dyDescent="0.3">
      <c r="B301" s="9"/>
      <c r="C301" s="30"/>
      <c r="D301" s="30"/>
      <c r="E301" s="9"/>
      <c r="F301" s="9"/>
      <c r="G301" s="9"/>
      <c r="H301" s="9"/>
      <c r="I301" s="9"/>
      <c r="J301" s="9"/>
      <c r="K301" s="9"/>
      <c r="L301" s="9"/>
      <c r="M301" s="9"/>
      <c r="N301" s="9"/>
      <c r="O301" s="9"/>
      <c r="P301" s="9"/>
      <c r="Q301" s="9"/>
    </row>
    <row r="302" spans="2:17" x14ac:dyDescent="0.3">
      <c r="B302" s="9"/>
      <c r="C302" s="30"/>
      <c r="D302" s="30"/>
      <c r="E302" s="9"/>
      <c r="F302" s="9"/>
      <c r="G302" s="9"/>
      <c r="H302" s="9"/>
      <c r="I302" s="9"/>
      <c r="J302" s="9"/>
      <c r="K302" s="9"/>
      <c r="L302" s="9"/>
      <c r="M302" s="9"/>
      <c r="N302" s="9"/>
      <c r="O302" s="9"/>
      <c r="P302" s="9"/>
      <c r="Q302" s="9"/>
    </row>
    <row r="303" spans="2:17" x14ac:dyDescent="0.3">
      <c r="B303" s="9"/>
      <c r="C303" s="30"/>
      <c r="D303" s="30"/>
      <c r="E303" s="9"/>
      <c r="F303" s="9"/>
      <c r="G303" s="9"/>
      <c r="H303" s="9"/>
      <c r="I303" s="9"/>
      <c r="J303" s="9"/>
      <c r="K303" s="9"/>
      <c r="L303" s="9"/>
      <c r="M303" s="9"/>
      <c r="N303" s="9"/>
      <c r="O303" s="9"/>
      <c r="P303" s="9"/>
      <c r="Q303" s="9"/>
    </row>
    <row r="304" spans="2:17" x14ac:dyDescent="0.3">
      <c r="B304" s="9"/>
      <c r="C304" s="30"/>
      <c r="D304" s="30"/>
      <c r="E304" s="9"/>
      <c r="F304" s="9"/>
      <c r="G304" s="9"/>
      <c r="H304" s="9"/>
      <c r="I304" s="9"/>
      <c r="J304" s="9"/>
      <c r="K304" s="9"/>
      <c r="L304" s="9"/>
      <c r="M304" s="9"/>
      <c r="N304" s="9"/>
      <c r="O304" s="9"/>
      <c r="P304" s="9"/>
      <c r="Q304" s="9"/>
    </row>
    <row r="305" spans="2:17" x14ac:dyDescent="0.3">
      <c r="B305" s="9"/>
      <c r="C305" s="30"/>
      <c r="D305" s="30"/>
      <c r="E305" s="9"/>
      <c r="F305" s="9"/>
      <c r="G305" s="9"/>
      <c r="H305" s="9"/>
      <c r="I305" s="9"/>
      <c r="J305" s="9"/>
      <c r="K305" s="9"/>
      <c r="L305" s="9"/>
      <c r="M305" s="9"/>
      <c r="N305" s="9"/>
      <c r="O305" s="9"/>
      <c r="P305" s="9"/>
      <c r="Q305" s="9"/>
    </row>
    <row r="306" spans="2:17" x14ac:dyDescent="0.3">
      <c r="B306" s="9"/>
      <c r="C306" s="30"/>
      <c r="D306" s="30"/>
      <c r="E306" s="9"/>
      <c r="F306" s="9"/>
      <c r="G306" s="9"/>
      <c r="H306" s="9"/>
      <c r="I306" s="9"/>
      <c r="J306" s="9"/>
      <c r="K306" s="9"/>
      <c r="L306" s="9"/>
      <c r="M306" s="9"/>
      <c r="N306" s="9"/>
      <c r="O306" s="9"/>
      <c r="P306" s="9"/>
      <c r="Q306" s="9"/>
    </row>
    <row r="307" spans="2:17" x14ac:dyDescent="0.3">
      <c r="B307" s="9"/>
      <c r="C307" s="30"/>
      <c r="D307" s="30"/>
      <c r="E307" s="9"/>
      <c r="F307" s="9"/>
      <c r="G307" s="9"/>
      <c r="H307" s="9"/>
      <c r="I307" s="9"/>
      <c r="J307" s="9"/>
      <c r="K307" s="9"/>
      <c r="L307" s="9"/>
      <c r="M307" s="9"/>
      <c r="N307" s="9"/>
      <c r="O307" s="9"/>
      <c r="P307" s="9"/>
      <c r="Q307" s="9"/>
    </row>
    <row r="308" spans="2:17" x14ac:dyDescent="0.3">
      <c r="B308" s="9"/>
      <c r="C308" s="30"/>
      <c r="D308" s="30"/>
      <c r="E308" s="9"/>
      <c r="F308" s="9"/>
      <c r="G308" s="9"/>
      <c r="H308" s="9"/>
      <c r="I308" s="9"/>
      <c r="J308" s="9"/>
      <c r="K308" s="9"/>
      <c r="L308" s="9"/>
      <c r="M308" s="9"/>
      <c r="N308" s="9"/>
      <c r="O308" s="9"/>
      <c r="P308" s="9"/>
      <c r="Q308" s="9"/>
    </row>
    <row r="309" spans="2:17" x14ac:dyDescent="0.3">
      <c r="B309" s="9"/>
      <c r="C309" s="30"/>
      <c r="D309" s="30"/>
      <c r="E309" s="9"/>
      <c r="F309" s="9"/>
      <c r="G309" s="9"/>
      <c r="H309" s="9"/>
      <c r="I309" s="9"/>
      <c r="J309" s="9"/>
      <c r="K309" s="9"/>
      <c r="L309" s="9"/>
      <c r="M309" s="9"/>
      <c r="N309" s="9"/>
      <c r="O309" s="9"/>
      <c r="P309" s="9"/>
      <c r="Q309" s="9"/>
    </row>
    <row r="310" spans="2:17" x14ac:dyDescent="0.3">
      <c r="B310" s="9"/>
      <c r="C310" s="30"/>
      <c r="D310" s="30"/>
      <c r="E310" s="9"/>
      <c r="F310" s="9"/>
      <c r="G310" s="9"/>
      <c r="H310" s="9"/>
      <c r="I310" s="9"/>
      <c r="J310" s="9"/>
      <c r="K310" s="9"/>
      <c r="L310" s="9"/>
      <c r="M310" s="9"/>
      <c r="N310" s="9"/>
      <c r="O310" s="9"/>
      <c r="P310" s="9"/>
      <c r="Q310" s="9"/>
    </row>
    <row r="311" spans="2:17" x14ac:dyDescent="0.3">
      <c r="B311" s="9"/>
      <c r="C311" s="30"/>
      <c r="D311" s="30"/>
      <c r="E311" s="9"/>
      <c r="F311" s="9"/>
      <c r="G311" s="9"/>
      <c r="H311" s="9"/>
      <c r="I311" s="9"/>
      <c r="J311" s="9"/>
      <c r="K311" s="9"/>
      <c r="L311" s="9"/>
      <c r="M311" s="9"/>
      <c r="N311" s="9"/>
      <c r="O311" s="9"/>
      <c r="P311" s="9"/>
      <c r="Q311" s="9"/>
    </row>
    <row r="312" spans="2:17" x14ac:dyDescent="0.3">
      <c r="B312" s="9"/>
      <c r="C312" s="30"/>
      <c r="D312" s="30"/>
      <c r="E312" s="9"/>
      <c r="F312" s="9"/>
      <c r="G312" s="9"/>
      <c r="H312" s="9"/>
      <c r="I312" s="9"/>
      <c r="J312" s="9"/>
      <c r="K312" s="9"/>
      <c r="L312" s="9"/>
      <c r="M312" s="9"/>
      <c r="N312" s="9"/>
      <c r="O312" s="9"/>
      <c r="P312" s="9"/>
      <c r="Q312" s="9"/>
    </row>
    <row r="313" spans="2:17" x14ac:dyDescent="0.3">
      <c r="B313" s="9"/>
      <c r="C313" s="30"/>
      <c r="D313" s="30"/>
      <c r="E313" s="9"/>
      <c r="F313" s="9"/>
      <c r="G313" s="9"/>
      <c r="H313" s="9"/>
      <c r="I313" s="9"/>
      <c r="J313" s="9"/>
      <c r="K313" s="9"/>
      <c r="L313" s="9"/>
      <c r="M313" s="9"/>
      <c r="N313" s="9"/>
      <c r="O313" s="9"/>
      <c r="P313" s="9"/>
      <c r="Q313" s="9"/>
    </row>
    <row r="314" spans="2:17" x14ac:dyDescent="0.3">
      <c r="B314" s="9"/>
      <c r="C314" s="30"/>
      <c r="D314" s="30"/>
      <c r="E314" s="9"/>
      <c r="F314" s="9"/>
      <c r="G314" s="9"/>
      <c r="H314" s="9"/>
      <c r="I314" s="9"/>
      <c r="J314" s="9"/>
      <c r="K314" s="9"/>
      <c r="L314" s="9"/>
      <c r="M314" s="9"/>
      <c r="N314" s="9"/>
      <c r="O314" s="9"/>
      <c r="P314" s="9"/>
      <c r="Q314" s="9"/>
    </row>
    <row r="315" spans="2:17" x14ac:dyDescent="0.3">
      <c r="B315" s="9"/>
      <c r="C315" s="30"/>
      <c r="D315" s="30"/>
      <c r="E315" s="9"/>
      <c r="F315" s="9"/>
      <c r="G315" s="9"/>
      <c r="H315" s="9"/>
      <c r="I315" s="9"/>
      <c r="J315" s="9"/>
      <c r="K315" s="9"/>
      <c r="L315" s="9"/>
      <c r="M315" s="9"/>
      <c r="N315" s="9"/>
      <c r="O315" s="9"/>
      <c r="P315" s="9"/>
      <c r="Q315" s="9"/>
    </row>
    <row r="316" spans="2:17" x14ac:dyDescent="0.3">
      <c r="B316" s="9"/>
      <c r="C316" s="30"/>
      <c r="D316" s="30"/>
      <c r="E316" s="9"/>
      <c r="F316" s="9"/>
      <c r="G316" s="9"/>
      <c r="H316" s="9"/>
      <c r="I316" s="9"/>
      <c r="J316" s="9"/>
      <c r="K316" s="9"/>
      <c r="L316" s="9"/>
      <c r="M316" s="9"/>
      <c r="N316" s="9"/>
      <c r="O316" s="9"/>
      <c r="P316" s="9"/>
      <c r="Q316" s="9"/>
    </row>
    <row r="317" spans="2:17" x14ac:dyDescent="0.3">
      <c r="B317" s="9"/>
      <c r="C317" s="30"/>
      <c r="D317" s="30"/>
      <c r="E317" s="9"/>
      <c r="F317" s="9"/>
      <c r="G317" s="9"/>
      <c r="H317" s="9"/>
      <c r="I317" s="9"/>
      <c r="J317" s="9"/>
      <c r="K317" s="9"/>
      <c r="L317" s="9"/>
      <c r="M317" s="9"/>
      <c r="N317" s="9"/>
      <c r="O317" s="9"/>
      <c r="P317" s="9"/>
      <c r="Q317" s="9"/>
    </row>
    <row r="318" spans="2:17" x14ac:dyDescent="0.3">
      <c r="B318" s="9"/>
      <c r="C318" s="30"/>
      <c r="D318" s="30"/>
      <c r="E318" s="9"/>
      <c r="F318" s="9"/>
      <c r="G318" s="9"/>
      <c r="H318" s="9"/>
      <c r="I318" s="9"/>
      <c r="J318" s="9"/>
      <c r="K318" s="9"/>
      <c r="L318" s="9"/>
      <c r="M318" s="9"/>
      <c r="N318" s="9"/>
      <c r="O318" s="9"/>
      <c r="P318" s="9"/>
      <c r="Q318" s="9"/>
    </row>
    <row r="319" spans="2:17" x14ac:dyDescent="0.3">
      <c r="B319" s="9"/>
      <c r="C319" s="30"/>
      <c r="D319" s="30"/>
      <c r="E319" s="9"/>
      <c r="F319" s="9"/>
      <c r="G319" s="9"/>
      <c r="H319" s="9"/>
      <c r="I319" s="9"/>
      <c r="J319" s="9"/>
      <c r="K319" s="9"/>
      <c r="L319" s="9"/>
      <c r="M319" s="9"/>
      <c r="N319" s="9"/>
      <c r="O319" s="9"/>
      <c r="P319" s="9"/>
      <c r="Q319" s="9"/>
    </row>
    <row r="320" spans="2:17" x14ac:dyDescent="0.3">
      <c r="B320" s="9"/>
      <c r="C320" s="30"/>
      <c r="D320" s="30"/>
      <c r="E320" s="9"/>
      <c r="F320" s="9"/>
      <c r="G320" s="9"/>
      <c r="H320" s="9"/>
      <c r="I320" s="9"/>
      <c r="J320" s="9"/>
      <c r="K320" s="9"/>
      <c r="L320" s="9"/>
      <c r="M320" s="9"/>
      <c r="N320" s="9"/>
      <c r="O320" s="9"/>
      <c r="P320" s="9"/>
      <c r="Q320" s="9"/>
    </row>
    <row r="321" spans="2:17" x14ac:dyDescent="0.3">
      <c r="B321" s="9"/>
      <c r="C321" s="30"/>
      <c r="D321" s="30"/>
      <c r="E321" s="9"/>
      <c r="F321" s="9"/>
      <c r="G321" s="9"/>
      <c r="H321" s="9"/>
      <c r="I321" s="9"/>
      <c r="J321" s="9"/>
      <c r="K321" s="9"/>
      <c r="L321" s="9"/>
      <c r="M321" s="9"/>
      <c r="N321" s="9"/>
      <c r="O321" s="9"/>
      <c r="P321" s="9"/>
      <c r="Q321" s="9"/>
    </row>
    <row r="322" spans="2:17" x14ac:dyDescent="0.3">
      <c r="B322" s="9"/>
      <c r="C322" s="30"/>
      <c r="D322" s="30"/>
      <c r="E322" s="9"/>
      <c r="F322" s="9"/>
      <c r="G322" s="9"/>
      <c r="H322" s="9"/>
      <c r="I322" s="9"/>
      <c r="J322" s="9"/>
      <c r="K322" s="9"/>
      <c r="L322" s="9"/>
      <c r="M322" s="9"/>
      <c r="N322" s="9"/>
      <c r="O322" s="9"/>
      <c r="P322" s="9"/>
      <c r="Q322" s="9"/>
    </row>
    <row r="323" spans="2:17" x14ac:dyDescent="0.3">
      <c r="B323" s="9"/>
      <c r="C323" s="30"/>
      <c r="D323" s="30"/>
      <c r="E323" s="9"/>
      <c r="F323" s="9"/>
      <c r="G323" s="9"/>
      <c r="H323" s="9"/>
      <c r="I323" s="9"/>
      <c r="J323" s="9"/>
      <c r="K323" s="9"/>
      <c r="L323" s="9"/>
      <c r="M323" s="9"/>
      <c r="N323" s="9"/>
      <c r="O323" s="9"/>
      <c r="P323" s="9"/>
      <c r="Q323" s="9"/>
    </row>
    <row r="324" spans="2:17" x14ac:dyDescent="0.3">
      <c r="B324" s="9"/>
      <c r="C324" s="30"/>
      <c r="D324" s="30"/>
      <c r="E324" s="9"/>
      <c r="F324" s="9"/>
      <c r="G324" s="9"/>
      <c r="H324" s="9"/>
      <c r="I324" s="9"/>
      <c r="J324" s="9"/>
      <c r="K324" s="9"/>
      <c r="L324" s="9"/>
      <c r="M324" s="9"/>
      <c r="N324" s="9"/>
      <c r="O324" s="9"/>
      <c r="P324" s="9"/>
      <c r="Q324" s="9"/>
    </row>
    <row r="325" spans="2:17" x14ac:dyDescent="0.3">
      <c r="B325" s="9"/>
      <c r="C325" s="30"/>
      <c r="D325" s="30"/>
      <c r="E325" s="9"/>
      <c r="F325" s="9"/>
      <c r="G325" s="9"/>
      <c r="H325" s="9"/>
      <c r="I325" s="9"/>
      <c r="J325" s="9"/>
      <c r="K325" s="9"/>
      <c r="L325" s="9"/>
      <c r="M325" s="9"/>
      <c r="N325" s="9"/>
      <c r="O325" s="9"/>
      <c r="P325" s="9"/>
      <c r="Q325" s="9"/>
    </row>
    <row r="326" spans="2:17" x14ac:dyDescent="0.3">
      <c r="B326" s="9"/>
      <c r="C326" s="30"/>
      <c r="D326" s="30"/>
      <c r="E326" s="9"/>
      <c r="F326" s="9"/>
      <c r="G326" s="9"/>
      <c r="H326" s="9"/>
      <c r="I326" s="9"/>
      <c r="J326" s="9"/>
      <c r="K326" s="9"/>
      <c r="L326" s="9"/>
      <c r="M326" s="9"/>
      <c r="N326" s="9"/>
      <c r="O326" s="9"/>
      <c r="P326" s="9"/>
      <c r="Q326" s="9"/>
    </row>
    <row r="327" spans="2:17" x14ac:dyDescent="0.3">
      <c r="B327" s="9"/>
      <c r="C327" s="30"/>
      <c r="D327" s="30"/>
      <c r="E327" s="9"/>
      <c r="F327" s="9"/>
      <c r="G327" s="9"/>
      <c r="H327" s="9"/>
      <c r="I327" s="9"/>
      <c r="J327" s="9"/>
      <c r="K327" s="9"/>
      <c r="L327" s="9"/>
      <c r="M327" s="9"/>
      <c r="N327" s="9"/>
      <c r="O327" s="9"/>
      <c r="P327" s="9"/>
      <c r="Q327" s="9"/>
    </row>
    <row r="328" spans="2:17" x14ac:dyDescent="0.3">
      <c r="B328" s="9"/>
      <c r="C328" s="30"/>
      <c r="D328" s="30"/>
      <c r="E328" s="9"/>
      <c r="F328" s="9"/>
      <c r="G328" s="9"/>
      <c r="H328" s="9"/>
      <c r="I328" s="9"/>
      <c r="J328" s="9"/>
      <c r="K328" s="9"/>
      <c r="L328" s="9"/>
      <c r="M328" s="9"/>
      <c r="N328" s="9"/>
      <c r="O328" s="9"/>
      <c r="P328" s="9"/>
      <c r="Q328" s="9"/>
    </row>
    <row r="329" spans="2:17" x14ac:dyDescent="0.3">
      <c r="B329" s="9"/>
      <c r="C329" s="30"/>
      <c r="D329" s="30"/>
      <c r="E329" s="9"/>
      <c r="F329" s="9"/>
      <c r="G329" s="9"/>
      <c r="H329" s="9"/>
      <c r="I329" s="9"/>
      <c r="J329" s="9"/>
      <c r="K329" s="9"/>
      <c r="L329" s="9"/>
      <c r="M329" s="9"/>
      <c r="N329" s="9"/>
      <c r="O329" s="9"/>
      <c r="P329" s="9"/>
      <c r="Q329" s="9"/>
    </row>
    <row r="330" spans="2:17" x14ac:dyDescent="0.3">
      <c r="B330" s="9"/>
      <c r="C330" s="30"/>
      <c r="D330" s="30"/>
      <c r="E330" s="9"/>
      <c r="F330" s="9"/>
      <c r="G330" s="9"/>
      <c r="H330" s="9"/>
      <c r="I330" s="9"/>
      <c r="J330" s="9"/>
      <c r="K330" s="9"/>
      <c r="L330" s="9"/>
      <c r="M330" s="9"/>
      <c r="N330" s="9"/>
      <c r="O330" s="9"/>
      <c r="P330" s="9"/>
      <c r="Q330" s="9"/>
    </row>
    <row r="331" spans="2:17" x14ac:dyDescent="0.3">
      <c r="B331" s="9"/>
      <c r="C331" s="30"/>
      <c r="D331" s="30"/>
      <c r="E331" s="9"/>
      <c r="F331" s="9"/>
      <c r="G331" s="9"/>
      <c r="H331" s="9"/>
      <c r="I331" s="9"/>
      <c r="J331" s="9"/>
      <c r="K331" s="9"/>
      <c r="L331" s="9"/>
      <c r="M331" s="9"/>
      <c r="N331" s="9"/>
      <c r="O331" s="9"/>
      <c r="P331" s="9"/>
      <c r="Q331" s="9"/>
    </row>
    <row r="332" spans="2:17" x14ac:dyDescent="0.3">
      <c r="B332" s="9"/>
      <c r="C332" s="30"/>
      <c r="D332" s="30"/>
      <c r="E332" s="9"/>
      <c r="F332" s="9"/>
      <c r="G332" s="9"/>
      <c r="H332" s="9"/>
      <c r="I332" s="9"/>
      <c r="J332" s="9"/>
      <c r="K332" s="9"/>
      <c r="L332" s="9"/>
      <c r="M332" s="9"/>
      <c r="N332" s="9"/>
      <c r="O332" s="9"/>
      <c r="P332" s="9"/>
      <c r="Q332" s="9"/>
    </row>
    <row r="333" spans="2:17" x14ac:dyDescent="0.3">
      <c r="B333" s="9"/>
      <c r="C333" s="30"/>
      <c r="D333" s="30"/>
      <c r="E333" s="9"/>
      <c r="F333" s="9"/>
      <c r="G333" s="9"/>
      <c r="H333" s="9"/>
      <c r="I333" s="9"/>
      <c r="J333" s="9"/>
      <c r="K333" s="9"/>
      <c r="L333" s="9"/>
      <c r="M333" s="9"/>
      <c r="N333" s="9"/>
      <c r="O333" s="9"/>
      <c r="P333" s="9"/>
      <c r="Q333" s="9"/>
    </row>
    <row r="334" spans="2:17" x14ac:dyDescent="0.3">
      <c r="B334" s="9"/>
      <c r="C334" s="30"/>
      <c r="D334" s="30"/>
      <c r="E334" s="9"/>
      <c r="F334" s="9"/>
      <c r="G334" s="9"/>
      <c r="H334" s="9"/>
      <c r="I334" s="9"/>
      <c r="J334" s="9"/>
      <c r="K334" s="9"/>
      <c r="L334" s="9"/>
      <c r="M334" s="9"/>
      <c r="N334" s="9"/>
      <c r="O334" s="9"/>
      <c r="P334" s="9"/>
      <c r="Q334" s="9"/>
    </row>
    <row r="335" spans="2:17" x14ac:dyDescent="0.3">
      <c r="B335" s="9"/>
      <c r="C335" s="30"/>
      <c r="D335" s="30"/>
      <c r="E335" s="9"/>
      <c r="F335" s="9"/>
      <c r="G335" s="9"/>
      <c r="H335" s="9"/>
      <c r="I335" s="9"/>
      <c r="J335" s="9"/>
      <c r="K335" s="9"/>
      <c r="L335" s="9"/>
      <c r="M335" s="9"/>
      <c r="N335" s="9"/>
      <c r="O335" s="9"/>
      <c r="P335" s="9"/>
      <c r="Q335" s="9"/>
    </row>
    <row r="336" spans="2:17" x14ac:dyDescent="0.3">
      <c r="B336" s="9"/>
      <c r="C336" s="30"/>
      <c r="D336" s="30"/>
      <c r="E336" s="9"/>
      <c r="F336" s="9"/>
      <c r="G336" s="9"/>
      <c r="H336" s="9"/>
      <c r="I336" s="9"/>
      <c r="J336" s="9"/>
      <c r="K336" s="9"/>
      <c r="L336" s="9"/>
      <c r="M336" s="9"/>
      <c r="N336" s="9"/>
      <c r="O336" s="9"/>
      <c r="P336" s="9"/>
      <c r="Q336" s="9"/>
    </row>
    <row r="337" spans="2:17" x14ac:dyDescent="0.3">
      <c r="B337" s="9"/>
      <c r="C337" s="30"/>
      <c r="D337" s="30"/>
      <c r="E337" s="9"/>
      <c r="F337" s="9"/>
      <c r="G337" s="9"/>
      <c r="H337" s="9"/>
      <c r="I337" s="9"/>
      <c r="J337" s="9"/>
      <c r="K337" s="9"/>
      <c r="L337" s="9"/>
      <c r="M337" s="9"/>
      <c r="N337" s="9"/>
      <c r="O337" s="9"/>
      <c r="P337" s="9"/>
      <c r="Q337" s="9"/>
    </row>
    <row r="338" spans="2:17" x14ac:dyDescent="0.3">
      <c r="B338" s="9"/>
      <c r="C338" s="30"/>
      <c r="D338" s="30"/>
      <c r="E338" s="9"/>
      <c r="F338" s="9"/>
      <c r="G338" s="9"/>
      <c r="H338" s="9"/>
      <c r="I338" s="9"/>
      <c r="J338" s="9"/>
      <c r="K338" s="9"/>
      <c r="L338" s="9"/>
      <c r="M338" s="9"/>
      <c r="N338" s="9"/>
      <c r="O338" s="9"/>
      <c r="P338" s="9"/>
      <c r="Q338" s="9"/>
    </row>
    <row r="339" spans="2:17" x14ac:dyDescent="0.3">
      <c r="B339" s="9"/>
      <c r="C339" s="30"/>
      <c r="D339" s="30"/>
      <c r="E339" s="9"/>
      <c r="F339" s="9"/>
      <c r="G339" s="9"/>
      <c r="H339" s="9"/>
      <c r="I339" s="9"/>
      <c r="J339" s="9"/>
      <c r="K339" s="9"/>
      <c r="L339" s="9"/>
      <c r="M339" s="9"/>
      <c r="N339" s="9"/>
      <c r="O339" s="9"/>
      <c r="P339" s="9"/>
      <c r="Q339" s="9"/>
    </row>
    <row r="340" spans="2:17" x14ac:dyDescent="0.3">
      <c r="B340" s="9"/>
      <c r="C340" s="30"/>
      <c r="D340" s="30"/>
      <c r="E340" s="9"/>
      <c r="F340" s="9"/>
      <c r="G340" s="9"/>
      <c r="H340" s="9"/>
      <c r="I340" s="9"/>
      <c r="J340" s="9"/>
      <c r="K340" s="9"/>
      <c r="L340" s="9"/>
      <c r="M340" s="9"/>
      <c r="N340" s="9"/>
      <c r="O340" s="9"/>
      <c r="P340" s="9"/>
      <c r="Q340" s="9"/>
    </row>
    <row r="341" spans="2:17" x14ac:dyDescent="0.3">
      <c r="B341" s="9"/>
      <c r="C341" s="30"/>
      <c r="D341" s="30"/>
      <c r="E341" s="9"/>
      <c r="F341" s="9"/>
      <c r="G341" s="9"/>
      <c r="H341" s="9"/>
      <c r="I341" s="9"/>
      <c r="J341" s="9"/>
      <c r="K341" s="9"/>
      <c r="L341" s="9"/>
      <c r="M341" s="9"/>
      <c r="N341" s="9"/>
      <c r="O341" s="9"/>
      <c r="P341" s="9"/>
      <c r="Q341" s="9"/>
    </row>
    <row r="342" spans="2:17" x14ac:dyDescent="0.3">
      <c r="B342" s="9"/>
      <c r="C342" s="30"/>
      <c r="D342" s="30"/>
      <c r="E342" s="9"/>
      <c r="F342" s="9"/>
      <c r="G342" s="9"/>
      <c r="H342" s="9"/>
      <c r="I342" s="9"/>
      <c r="J342" s="9"/>
      <c r="K342" s="9"/>
      <c r="L342" s="9"/>
      <c r="M342" s="9"/>
      <c r="N342" s="9"/>
      <c r="O342" s="9"/>
      <c r="P342" s="9"/>
      <c r="Q342" s="9"/>
    </row>
    <row r="343" spans="2:17" x14ac:dyDescent="0.3">
      <c r="B343" s="9"/>
      <c r="C343" s="30"/>
      <c r="D343" s="30"/>
      <c r="E343" s="9"/>
      <c r="F343" s="9"/>
      <c r="G343" s="9"/>
      <c r="H343" s="9"/>
      <c r="I343" s="9"/>
      <c r="J343" s="9"/>
      <c r="K343" s="9"/>
      <c r="L343" s="9"/>
      <c r="M343" s="9"/>
      <c r="N343" s="9"/>
      <c r="O343" s="9"/>
      <c r="P343" s="9"/>
      <c r="Q343" s="9"/>
    </row>
    <row r="344" spans="2:17" x14ac:dyDescent="0.3">
      <c r="B344" s="9"/>
      <c r="C344" s="30"/>
      <c r="D344" s="30"/>
      <c r="E344" s="9"/>
      <c r="F344" s="9"/>
      <c r="G344" s="9"/>
      <c r="H344" s="9"/>
      <c r="I344" s="9"/>
      <c r="J344" s="9"/>
      <c r="K344" s="9"/>
      <c r="L344" s="9"/>
      <c r="M344" s="9"/>
      <c r="N344" s="9"/>
      <c r="O344" s="9"/>
      <c r="P344" s="9"/>
      <c r="Q344" s="9"/>
    </row>
    <row r="345" spans="2:17" x14ac:dyDescent="0.3">
      <c r="B345" s="9"/>
      <c r="C345" s="30"/>
      <c r="D345" s="30"/>
      <c r="E345" s="9"/>
      <c r="F345" s="9"/>
      <c r="G345" s="9"/>
      <c r="H345" s="9"/>
      <c r="I345" s="9"/>
      <c r="J345" s="9"/>
      <c r="K345" s="9"/>
      <c r="L345" s="9"/>
      <c r="M345" s="9"/>
      <c r="N345" s="9"/>
      <c r="O345" s="9"/>
      <c r="P345" s="9"/>
      <c r="Q345" s="9"/>
    </row>
    <row r="346" spans="2:17" x14ac:dyDescent="0.3">
      <c r="B346" s="9"/>
      <c r="C346" s="30"/>
      <c r="D346" s="30"/>
      <c r="E346" s="9"/>
      <c r="F346" s="9"/>
      <c r="G346" s="9"/>
      <c r="H346" s="9"/>
      <c r="I346" s="9"/>
      <c r="J346" s="9"/>
      <c r="K346" s="9"/>
      <c r="L346" s="9"/>
      <c r="M346" s="9"/>
      <c r="N346" s="9"/>
      <c r="O346" s="9"/>
      <c r="P346" s="9"/>
      <c r="Q346" s="9"/>
    </row>
    <row r="347" spans="2:17" x14ac:dyDescent="0.3">
      <c r="B347" s="9"/>
      <c r="C347" s="30"/>
      <c r="D347" s="30"/>
      <c r="E347" s="9"/>
      <c r="F347" s="9"/>
      <c r="G347" s="9"/>
      <c r="H347" s="9"/>
      <c r="I347" s="9"/>
      <c r="J347" s="9"/>
      <c r="K347" s="9"/>
      <c r="L347" s="9"/>
      <c r="M347" s="9"/>
      <c r="N347" s="9"/>
      <c r="O347" s="9"/>
      <c r="P347" s="9"/>
      <c r="Q347" s="9"/>
    </row>
    <row r="348" spans="2:17" x14ac:dyDescent="0.3">
      <c r="B348" s="9"/>
      <c r="C348" s="30"/>
      <c r="D348" s="30"/>
      <c r="E348" s="9"/>
      <c r="F348" s="9"/>
      <c r="G348" s="9"/>
      <c r="H348" s="9"/>
      <c r="I348" s="9"/>
      <c r="J348" s="9"/>
      <c r="K348" s="9"/>
      <c r="L348" s="9"/>
      <c r="M348" s="9"/>
      <c r="N348" s="9"/>
      <c r="O348" s="9"/>
      <c r="P348" s="9"/>
      <c r="Q348" s="9"/>
    </row>
    <row r="349" spans="2:17" x14ac:dyDescent="0.3">
      <c r="B349" s="9"/>
      <c r="C349" s="30"/>
      <c r="D349" s="30"/>
      <c r="E349" s="9"/>
      <c r="F349" s="9"/>
      <c r="G349" s="9"/>
      <c r="H349" s="9"/>
      <c r="I349" s="9"/>
      <c r="J349" s="9"/>
      <c r="K349" s="9"/>
      <c r="L349" s="9"/>
      <c r="M349" s="9"/>
      <c r="N349" s="9"/>
      <c r="O349" s="9"/>
      <c r="P349" s="9"/>
      <c r="Q349" s="9"/>
    </row>
    <row r="350" spans="2:17" x14ac:dyDescent="0.3">
      <c r="B350" s="9"/>
      <c r="C350" s="30"/>
      <c r="D350" s="30"/>
      <c r="E350" s="9"/>
      <c r="F350" s="9"/>
      <c r="G350" s="9"/>
      <c r="H350" s="9"/>
      <c r="I350" s="9"/>
      <c r="J350" s="9"/>
      <c r="K350" s="9"/>
      <c r="L350" s="9"/>
      <c r="M350" s="9"/>
      <c r="N350" s="9"/>
      <c r="O350" s="9"/>
      <c r="P350" s="9"/>
      <c r="Q350" s="9"/>
    </row>
    <row r="351" spans="2:17" x14ac:dyDescent="0.3">
      <c r="B351" s="9"/>
      <c r="C351" s="30"/>
      <c r="D351" s="30"/>
      <c r="E351" s="9"/>
      <c r="F351" s="9"/>
      <c r="G351" s="9"/>
      <c r="H351" s="9"/>
      <c r="I351" s="9"/>
      <c r="J351" s="9"/>
      <c r="K351" s="9"/>
      <c r="L351" s="9"/>
      <c r="M351" s="9"/>
      <c r="N351" s="9"/>
      <c r="O351" s="9"/>
      <c r="P351" s="9"/>
      <c r="Q351" s="9"/>
    </row>
    <row r="352" spans="2:17" x14ac:dyDescent="0.3">
      <c r="B352" s="9"/>
      <c r="C352" s="30"/>
      <c r="D352" s="30"/>
      <c r="E352" s="9"/>
      <c r="F352" s="9"/>
      <c r="G352" s="9"/>
      <c r="H352" s="9"/>
      <c r="I352" s="9"/>
      <c r="J352" s="9"/>
      <c r="K352" s="9"/>
      <c r="L352" s="9"/>
      <c r="M352" s="9"/>
      <c r="N352" s="9"/>
      <c r="O352" s="9"/>
      <c r="P352" s="9"/>
      <c r="Q352" s="9"/>
    </row>
    <row r="353" spans="2:17" x14ac:dyDescent="0.3">
      <c r="B353" s="9"/>
      <c r="C353" s="30"/>
      <c r="D353" s="30"/>
      <c r="E353" s="9"/>
      <c r="F353" s="9"/>
      <c r="G353" s="9"/>
      <c r="H353" s="9"/>
      <c r="I353" s="9"/>
      <c r="J353" s="9"/>
      <c r="K353" s="9"/>
      <c r="L353" s="9"/>
      <c r="M353" s="9"/>
      <c r="N353" s="9"/>
      <c r="O353" s="9"/>
      <c r="P353" s="9"/>
      <c r="Q353" s="9"/>
    </row>
    <row r="354" spans="2:17" x14ac:dyDescent="0.3">
      <c r="B354" s="9"/>
      <c r="C354" s="9"/>
      <c r="D354" s="9"/>
      <c r="E354" s="9"/>
      <c r="F354" s="9"/>
      <c r="G354" s="9"/>
      <c r="H354" s="9"/>
      <c r="I354" s="9"/>
      <c r="J354" s="9"/>
      <c r="K354" s="9"/>
      <c r="L354" s="9"/>
      <c r="M354" s="9"/>
      <c r="N354" s="9"/>
      <c r="O354" s="9"/>
      <c r="P354" s="9"/>
      <c r="Q354" s="9"/>
    </row>
    <row r="355" spans="2:17" x14ac:dyDescent="0.3">
      <c r="B355" s="9"/>
      <c r="C355" s="9"/>
      <c r="D355" s="9"/>
      <c r="E355" s="9"/>
      <c r="F355" s="9"/>
      <c r="G355" s="9"/>
      <c r="H355" s="9"/>
      <c r="I355" s="9"/>
      <c r="J355" s="9"/>
      <c r="K355" s="9"/>
      <c r="L355" s="9"/>
      <c r="M355" s="9"/>
      <c r="N355" s="9"/>
      <c r="O355" s="9"/>
      <c r="P355" s="9"/>
      <c r="Q355" s="9"/>
    </row>
  </sheetData>
  <autoFilter ref="A5:U355" xr:uid="{00000000-0009-0000-0000-000000000000}"/>
  <mergeCells count="1">
    <mergeCell ref="B2:Q2"/>
  </mergeCells>
  <pageMargins left="0.28000000000000003" right="0.23" top="0.88" bottom="0.75" header="0.3" footer="0.3"/>
  <pageSetup scale="52" firstPageNumber="12" fitToHeight="0" orientation="landscape" useFirstPageNumber="1" r:id="rId1"/>
  <headerFooter>
    <oddHeader xml:space="preserve">&amp;C&amp;"Cambria,Regular"State of Oregon
Schedule of Annual Reporting Requirements (table)
For the Year Ended June 30, 2013
DRAFT/PRELIMINARY&amp;R6/7/17
</oddHeader>
    <oddFooter>&amp;C&amp;"Cambria,Regular"&amp;9See Independent Accountant's Report&amp;R&amp;"Cambria,Regular"&amp;9|  page &amp;P</oddFooter>
  </headerFooter>
  <rowBreaks count="1" manualBreakCount="1">
    <brk id="56"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https://www.oregon.gov/oha/HSD/OHP/Documents/FY%202013%20DSH%20Audit.xlsx</Url>
      <Description>2013</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9F8B0B-5A14-42F3-BC47-307C40BD81E9}"/>
</file>

<file path=customXml/itemProps2.xml><?xml version="1.0" encoding="utf-8"?>
<ds:datastoreItem xmlns:ds="http://schemas.openxmlformats.org/officeDocument/2006/customXml" ds:itemID="{825C3E28-6FAB-48FD-B8B4-C2E57D8818D7}"/>
</file>

<file path=customXml/itemProps3.xml><?xml version="1.0" encoding="utf-8"?>
<ds:datastoreItem xmlns:ds="http://schemas.openxmlformats.org/officeDocument/2006/customXml" ds:itemID="{87088A5A-2425-4432-8E1B-0E6B34602F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dc:title>
  <dc:creator>Katie Cassidy</dc:creator>
  <cp:lastModifiedBy>WYNIA Angel</cp:lastModifiedBy>
  <cp:lastPrinted>2017-06-07T22:31:15Z</cp:lastPrinted>
  <dcterms:created xsi:type="dcterms:W3CDTF">2017-03-02T15:40:28Z</dcterms:created>
  <dcterms:modified xsi:type="dcterms:W3CDTF">2020-08-11T16:11:52Z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0x0101001FCDADDAC0C4AB4AA54283D0B37F3F53</vt:lpwstr>
  </property>
  <property fmtid="{D5CDD505-2E9C-101B-9397-08002B2CF9AE}" pid="3" name="WorkflowChangePath">
    <vt:lpwstr>67b9a5d2-9cf6-4bdc-bf94-a890f71ac9ed,2;67b9a5d2-9cf6-4bdc-bf94-a890f71ac9ed,5;</vt:lpwstr>
  </property>
</Properties>
</file>