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.sdc.pvt\PSOB\ESF8 Response\2020-0178 Novel Coronavirus 2019-nCoV\400-Finance\700-Contracts Branch\CBO Fiscal\Budget Template\2021\"/>
    </mc:Choice>
  </mc:AlternateContent>
  <xr:revisionPtr revIDLastSave="0" documentId="13_ncr:1_{81E9D6FC-0806-4CBE-B102-B62ABB95F126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Original Budget" sheetId="1" r:id="rId1"/>
  </sheets>
  <definedNames>
    <definedName name="_xlnm.Print_Area" localSheetId="0">'Original Budget'!$A$1:$G$59</definedName>
    <definedName name="_xlnm.Print_Titles" localSheetId="0">'Original Budget'!$A:$A,'Original Budget'!$4:$4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19" i="1"/>
  <c r="D46" i="1" l="1"/>
  <c r="B22" i="1"/>
  <c r="D16" i="1"/>
  <c r="D13" i="1"/>
  <c r="D10" i="1"/>
  <c r="D7" i="1"/>
  <c r="F46" i="1"/>
  <c r="D51" i="1" l="1"/>
  <c r="F51" i="1" s="1"/>
  <c r="D21" i="1"/>
  <c r="F21" i="1" s="1"/>
  <c r="D37" i="1" l="1"/>
  <c r="F37" i="1" s="1"/>
  <c r="D29" i="1"/>
  <c r="F29" i="1" s="1"/>
  <c r="D5" i="1" l="1"/>
  <c r="D55" i="1" s="1"/>
  <c r="F5" i="1" l="1"/>
  <c r="E37" i="1"/>
  <c r="F55" i="1" l="1"/>
  <c r="D59" i="1" l="1"/>
  <c r="F59" i="1" s="1"/>
  <c r="F57" i="1"/>
</calcChain>
</file>

<file path=xl/sharedStrings.xml><?xml version="1.0" encoding="utf-8"?>
<sst xmlns="http://schemas.openxmlformats.org/spreadsheetml/2006/main" count="54" uniqueCount="47">
  <si>
    <t>Subtotal</t>
  </si>
  <si>
    <t>TRAVEL</t>
  </si>
  <si>
    <t>OTHER</t>
  </si>
  <si>
    <t>TOTAL DIRECT CHARGES</t>
  </si>
  <si>
    <t>TOTAL BUDGET:</t>
  </si>
  <si>
    <t>PERSONNEL</t>
  </si>
  <si>
    <t>Contract with (____) Company for $_______, for (________) services.</t>
  </si>
  <si>
    <t xml:space="preserve">   </t>
  </si>
  <si>
    <t>(Position Title and Name)</t>
  </si>
  <si>
    <t>List as an Annual Salary</t>
  </si>
  <si>
    <t>% FTE based on 12 months</t>
  </si>
  <si>
    <t>CONTRACTUAL (list each Contract separately and provide a brief description)</t>
  </si>
  <si>
    <t>Date, Name and phone number of person who prepared budget</t>
  </si>
  <si>
    <t xml:space="preserve">NOTES: </t>
  </si>
  <si>
    <t>% of FTE should be based on a full year FTE percentage of 2080 hours per year - for example an employee listed as 50 hours per month would be 50*12/2080 = .29 FTE</t>
  </si>
  <si>
    <t xml:space="preserve">     Hotel Costs:  </t>
  </si>
  <si>
    <t xml:space="preserve">     Per Diem Costs: </t>
  </si>
  <si>
    <t xml:space="preserve">     Mileage or Car Rental Costs: </t>
  </si>
  <si>
    <t xml:space="preserve">     Registration Costs: </t>
  </si>
  <si>
    <t xml:space="preserve">     Misc. Costs: </t>
  </si>
  <si>
    <t>Salaries should be listed as a full time equivalent (FTE) of 2,080 hours per year - for example an employee working .80 with a yearly salary of $62,500 (annual salary) which would compute to the sub-total column as $50,000</t>
  </si>
  <si>
    <t>Brief description of activities, for example, This position has primary responsibility for ______ activities or scope of work activities.</t>
  </si>
  <si>
    <t xml:space="preserve">                            Indirect Rate ( _______ %)</t>
  </si>
  <si>
    <r>
      <t xml:space="preserve">  Total In-State Travel: </t>
    </r>
    <r>
      <rPr>
        <sz val="14"/>
        <color indexed="8"/>
        <rFont val="Arial"/>
        <family val="2"/>
      </rPr>
      <t>(describe travel to include meals, registration, lodging and mileage)</t>
    </r>
  </si>
  <si>
    <r>
      <t>Fringe Benefits</t>
    </r>
    <r>
      <rPr>
        <sz val="14"/>
        <rFont val="Arial"/>
        <family val="2"/>
      </rPr>
      <t xml:space="preserve"> @ (__)% of describe rate or method</t>
    </r>
    <r>
      <rPr>
        <b/>
        <sz val="14"/>
        <rFont val="Arial"/>
        <family val="2"/>
      </rPr>
      <t xml:space="preserve"> (enter value in orange box as .###) for calculation to work</t>
    </r>
  </si>
  <si>
    <t>Grand Total</t>
  </si>
  <si>
    <t>INDIRECT CHARGES (enter rate as .### in box) for calculation to work</t>
  </si>
  <si>
    <t xml:space="preserve"> </t>
  </si>
  <si>
    <t>CAPITAL EQUIPMENT (include any items beyond start up costs for quarter 1)</t>
  </si>
  <si>
    <t>Filing cabinet</t>
  </si>
  <si>
    <t>Printer paper</t>
  </si>
  <si>
    <t>Folders</t>
  </si>
  <si>
    <t>Clipboards</t>
  </si>
  <si>
    <t>Pencils/pens</t>
  </si>
  <si>
    <t>Outside printing - health education booklet</t>
  </si>
  <si>
    <t>Desk chair</t>
  </si>
  <si>
    <t>2021 COVID-19 Community-Based Organization Budget Template</t>
  </si>
  <si>
    <t>December 31, 2020-December 31, 2021</t>
  </si>
  <si>
    <t>SUPPLIES</t>
  </si>
  <si>
    <t>Example: Community Health Worker</t>
  </si>
  <si>
    <t>Desciption here</t>
  </si>
  <si>
    <t>Example: Outreach Specialist</t>
  </si>
  <si>
    <t>Description here</t>
  </si>
  <si>
    <r>
      <t xml:space="preserve">Each community-based organization grantee or their fiscal agent must submit a budget and justification by April 30, 2021. </t>
    </r>
    <r>
      <rPr>
        <b/>
        <i/>
        <u/>
        <sz val="14"/>
        <rFont val="SWISS"/>
      </rPr>
      <t>Amounts below are provided as an example only.</t>
    </r>
  </si>
  <si>
    <t>Fill in your Community-based organization name here (fiscal agent, if applicable)</t>
  </si>
  <si>
    <t>Form Feb2021</t>
  </si>
  <si>
    <t>NOTE: Please submit this budget to Community.COVID19@dhsoha.state.or.us and cc your community engagment coordinator by April 30,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</si>
</sst>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"/>
    <numFmt numFmtId="166" formatCode="&quot;$&quot;#,##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WISS"/>
    </font>
    <font>
      <sz val="14"/>
      <name val="Arial"/>
      <family val="2"/>
    </font>
    <font>
      <sz val="14"/>
      <color indexed="8"/>
      <name val="SWISS"/>
    </font>
    <font>
      <b/>
      <sz val="14"/>
      <name val="Arial"/>
      <family val="2"/>
    </font>
    <font>
      <b/>
      <sz val="14"/>
      <color indexed="8"/>
      <name val="SWISS"/>
    </font>
    <font>
      <i/>
      <sz val="14"/>
      <name val="Arial"/>
      <family val="2"/>
    </font>
    <font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i/>
      <u/>
      <sz val="14"/>
      <name val="SWISS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horizontal="left" wrapText="1"/>
      <protection locked="0"/>
    </xf>
    <xf numFmtId="164" fontId="7" fillId="5" borderId="4" xfId="1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6" borderId="9" xfId="1" applyNumberFormat="1" applyFont="1" applyFill="1" applyBorder="1" applyAlignment="1" applyProtection="1">
      <alignment horizontal="left" wrapText="1"/>
      <protection locked="0"/>
    </xf>
    <xf numFmtId="166" fontId="6" fillId="6" borderId="2" xfId="0" applyNumberFormat="1" applyFont="1" applyFill="1" applyBorder="1" applyAlignment="1" applyProtection="1">
      <alignment horizontal="left" wrapText="1"/>
      <protection locked="0"/>
    </xf>
    <xf numFmtId="3" fontId="5" fillId="7" borderId="3" xfId="1" applyNumberFormat="1" applyFont="1" applyFill="1" applyBorder="1" applyAlignment="1" applyProtection="1">
      <alignment horizontal="left" wrapText="1"/>
      <protection locked="0"/>
    </xf>
    <xf numFmtId="165" fontId="7" fillId="7" borderId="1" xfId="1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166" fontId="4" fillId="0" borderId="5" xfId="0" applyNumberFormat="1" applyFont="1" applyBorder="1" applyAlignment="1" applyProtection="1">
      <alignment horizontal="left" wrapText="1"/>
      <protection locked="0"/>
    </xf>
    <xf numFmtId="9" fontId="4" fillId="3" borderId="1" xfId="1" applyNumberFormat="1" applyFont="1" applyFill="1" applyBorder="1" applyAlignment="1" applyProtection="1">
      <alignment horizontal="left" wrapText="1"/>
      <protection locked="0"/>
    </xf>
    <xf numFmtId="3" fontId="4" fillId="3" borderId="1" xfId="1" applyNumberFormat="1" applyFont="1" applyFill="1" applyBorder="1" applyAlignment="1" applyProtection="1">
      <alignment horizontal="right"/>
      <protection locked="0"/>
    </xf>
    <xf numFmtId="166" fontId="6" fillId="8" borderId="3" xfId="1" applyNumberFormat="1" applyFont="1" applyFill="1" applyBorder="1" applyAlignment="1" applyProtection="1">
      <alignment horizontal="right"/>
      <protection locked="0"/>
    </xf>
    <xf numFmtId="0" fontId="8" fillId="0" borderId="9" xfId="1" applyNumberFormat="1" applyFont="1" applyFill="1" applyBorder="1" applyAlignment="1" applyProtection="1">
      <alignment horizontal="left" wrapText="1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4" fillId="8" borderId="11" xfId="1" applyNumberFormat="1" applyFont="1" applyFill="1" applyBorder="1" applyAlignment="1" applyProtection="1">
      <alignment horizontal="right"/>
      <protection locked="0"/>
    </xf>
    <xf numFmtId="0" fontId="4" fillId="0" borderId="6" xfId="1" applyNumberFormat="1" applyFont="1" applyFill="1" applyBorder="1" applyAlignment="1" applyProtection="1">
      <alignment horizontal="left" wrapText="1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0" fontId="6" fillId="0" borderId="0" xfId="1" applyNumberFormat="1" applyFont="1" applyFill="1" applyBorder="1" applyAlignment="1" applyProtection="1">
      <alignment horizontal="left" wrapText="1"/>
      <protection locked="0"/>
    </xf>
    <xf numFmtId="166" fontId="4" fillId="4" borderId="1" xfId="0" applyNumberFormat="1" applyFont="1" applyFill="1" applyBorder="1" applyAlignment="1" applyProtection="1">
      <alignment horizontal="right"/>
      <protection locked="0"/>
    </xf>
    <xf numFmtId="9" fontId="4" fillId="4" borderId="1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0" fontId="4" fillId="8" borderId="11" xfId="0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left" wrapText="1"/>
      <protection locked="0"/>
    </xf>
    <xf numFmtId="0" fontId="6" fillId="0" borderId="2" xfId="1" applyNumberFormat="1" applyFont="1" applyFill="1" applyBorder="1" applyAlignment="1" applyProtection="1">
      <alignment horizontal="left" wrapText="1"/>
      <protection locked="0"/>
    </xf>
    <xf numFmtId="3" fontId="6" fillId="8" borderId="11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 applyProtection="1">
      <alignment horizontal="left" wrapText="1"/>
      <protection locked="0"/>
    </xf>
    <xf numFmtId="3" fontId="10" fillId="0" borderId="4" xfId="1" applyNumberFormat="1" applyFont="1" applyFill="1" applyBorder="1" applyAlignment="1" applyProtection="1">
      <alignment horizontal="right"/>
      <protection locked="0"/>
    </xf>
    <xf numFmtId="164" fontId="10" fillId="5" borderId="11" xfId="1" applyNumberFormat="1" applyFont="1" applyFill="1" applyBorder="1" applyAlignment="1" applyProtection="1">
      <alignment horizontal="right"/>
      <protection locked="0"/>
    </xf>
    <xf numFmtId="0" fontId="10" fillId="6" borderId="9" xfId="1" applyNumberFormat="1" applyFont="1" applyFill="1" applyBorder="1" applyAlignment="1" applyProtection="1">
      <alignment horizontal="left" wrapText="1"/>
      <protection locked="0"/>
    </xf>
    <xf numFmtId="165" fontId="10" fillId="6" borderId="10" xfId="1" applyNumberFormat="1" applyFont="1" applyFill="1" applyBorder="1" applyAlignment="1" applyProtection="1">
      <alignment horizontal="right"/>
      <protection locked="0"/>
    </xf>
    <xf numFmtId="0" fontId="10" fillId="0" borderId="2" xfId="1" applyNumberFormat="1" applyFont="1" applyFill="1" applyBorder="1" applyAlignment="1" applyProtection="1">
      <alignment horizontal="left" wrapText="1"/>
      <protection locked="0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5" fontId="6" fillId="8" borderId="11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166" fontId="11" fillId="0" borderId="4" xfId="1" applyNumberFormat="1" applyFont="1" applyFill="1" applyBorder="1" applyAlignment="1" applyProtection="1">
      <alignment horizontal="right"/>
      <protection locked="0"/>
    </xf>
    <xf numFmtId="0" fontId="11" fillId="0" borderId="0" xfId="1" applyNumberFormat="1" applyFont="1" applyFill="1" applyBorder="1" applyAlignment="1" applyProtection="1">
      <alignment horizontal="left" wrapText="1"/>
      <protection locked="0"/>
    </xf>
    <xf numFmtId="3" fontId="11" fillId="0" borderId="4" xfId="1" applyNumberFormat="1" applyFont="1" applyFill="1" applyBorder="1" applyAlignment="1" applyProtection="1">
      <alignment horizontal="right"/>
      <protection locked="0"/>
    </xf>
    <xf numFmtId="165" fontId="10" fillId="5" borderId="4" xfId="1" applyNumberFormat="1" applyFont="1" applyFill="1" applyBorder="1" applyAlignment="1" applyProtection="1">
      <alignment horizontal="right"/>
      <protection locked="0"/>
    </xf>
    <xf numFmtId="165" fontId="10" fillId="7" borderId="10" xfId="1" applyNumberFormat="1" applyFont="1" applyFill="1" applyBorder="1" applyAlignment="1" applyProtection="1">
      <alignment horizontal="right"/>
      <protection locked="0"/>
    </xf>
    <xf numFmtId="3" fontId="11" fillId="0" borderId="4" xfId="1" applyNumberFormat="1" applyFont="1" applyFill="1" applyBorder="1" applyAlignment="1" applyProtection="1">
      <alignment horizontal="left"/>
      <protection locked="0"/>
    </xf>
    <xf numFmtId="3" fontId="7" fillId="0" borderId="4" xfId="1" applyNumberFormat="1" applyFont="1" applyFill="1" applyBorder="1" applyAlignment="1" applyProtection="1">
      <alignment horizontal="left" wrapText="1"/>
      <protection locked="0"/>
    </xf>
    <xf numFmtId="165" fontId="10" fillId="5" borderId="11" xfId="1" applyNumberFormat="1" applyFont="1" applyFill="1" applyBorder="1" applyAlignment="1" applyProtection="1">
      <alignment horizontal="right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165" fontId="11" fillId="5" borderId="11" xfId="1" applyNumberFormat="1" applyFont="1" applyFill="1" applyBorder="1" applyAlignment="1" applyProtection="1">
      <alignment horizontal="right"/>
      <protection locked="0"/>
    </xf>
    <xf numFmtId="0" fontId="10" fillId="2" borderId="0" xfId="1" applyNumberFormat="1" applyFont="1" applyFill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38" fontId="4" fillId="8" borderId="11" xfId="1" applyNumberFormat="1" applyFont="1" applyFill="1" applyBorder="1" applyAlignment="1" applyProtection="1">
      <alignment horizontal="right"/>
      <protection locked="0"/>
    </xf>
    <xf numFmtId="14" fontId="4" fillId="12" borderId="0" xfId="1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9" fontId="4" fillId="0" borderId="0" xfId="1" applyNumberFormat="1" applyFont="1" applyBorder="1" applyAlignment="1" applyProtection="1">
      <alignment horizontal="left"/>
      <protection locked="0"/>
    </xf>
    <xf numFmtId="3" fontId="4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1" applyNumberFormat="1" applyFont="1" applyBorder="1" applyAlignment="1" applyProtection="1">
      <alignment horizontal="right"/>
      <protection locked="0"/>
    </xf>
    <xf numFmtId="0" fontId="4" fillId="12" borderId="0" xfId="0" applyFont="1" applyFill="1" applyProtection="1">
      <protection locked="0"/>
    </xf>
    <xf numFmtId="9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left"/>
      <protection locked="0"/>
    </xf>
    <xf numFmtId="0" fontId="10" fillId="9" borderId="1" xfId="1" applyNumberFormat="1" applyFont="1" applyFill="1" applyBorder="1" applyAlignment="1" applyProtection="1">
      <alignment horizontal="left" wrapText="1" indent="4"/>
      <protection locked="0"/>
    </xf>
    <xf numFmtId="0" fontId="11" fillId="0" borderId="1" xfId="1" applyNumberFormat="1" applyFont="1" applyFill="1" applyBorder="1" applyAlignment="1" applyProtection="1">
      <alignment horizontal="left" wrapText="1"/>
      <protection locked="0"/>
    </xf>
    <xf numFmtId="0" fontId="9" fillId="0" borderId="1" xfId="1" applyNumberFormat="1" applyFont="1" applyFill="1" applyBorder="1" applyAlignment="1" applyProtection="1">
      <alignment horizontal="left" wrapText="1"/>
      <protection locked="0"/>
    </xf>
    <xf numFmtId="0" fontId="10" fillId="2" borderId="1" xfId="1" applyNumberFormat="1" applyFont="1" applyFill="1" applyBorder="1" applyAlignment="1" applyProtection="1">
      <alignment horizontal="left" wrapText="1"/>
      <protection locked="0"/>
    </xf>
    <xf numFmtId="0" fontId="6" fillId="0" borderId="1" xfId="1" applyNumberFormat="1" applyFont="1" applyBorder="1" applyAlignment="1" applyProtection="1">
      <alignment horizontal="left" wrapText="1"/>
      <protection locked="0"/>
    </xf>
    <xf numFmtId="166" fontId="4" fillId="0" borderId="2" xfId="0" applyNumberFormat="1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" xfId="1" applyNumberFormat="1" applyFont="1" applyFill="1" applyBorder="1" applyAlignment="1" applyProtection="1">
      <alignment horizontal="left" wrapText="1"/>
      <protection locked="0"/>
    </xf>
    <xf numFmtId="0" fontId="4" fillId="6" borderId="10" xfId="0" applyFont="1" applyFill="1" applyBorder="1" applyAlignment="1" applyProtection="1">
      <alignment horizontal="left"/>
      <protection locked="0"/>
    </xf>
    <xf numFmtId="166" fontId="4" fillId="6" borderId="2" xfId="0" applyNumberFormat="1" applyFont="1" applyFill="1" applyBorder="1" applyAlignment="1" applyProtection="1">
      <alignment horizontal="right"/>
      <protection locked="0"/>
    </xf>
    <xf numFmtId="0" fontId="4" fillId="6" borderId="10" xfId="0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13" borderId="0" xfId="0" applyFont="1" applyFill="1" applyAlignment="1" applyProtection="1">
      <alignment wrapText="1"/>
      <protection locked="0"/>
    </xf>
    <xf numFmtId="165" fontId="6" fillId="13" borderId="0" xfId="0" applyNumberFormat="1" applyFont="1" applyFill="1" applyAlignment="1" applyProtection="1">
      <alignment wrapText="1"/>
      <protection locked="0"/>
    </xf>
    <xf numFmtId="0" fontId="6" fillId="13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166" fontId="4" fillId="6" borderId="2" xfId="0" applyNumberFormat="1" applyFont="1" applyFill="1" applyBorder="1" applyAlignment="1" applyProtection="1">
      <protection locked="0"/>
    </xf>
    <xf numFmtId="0" fontId="4" fillId="6" borderId="10" xfId="0" applyFont="1" applyFill="1" applyBorder="1" applyAlignment="1" applyProtection="1">
      <protection locked="0"/>
    </xf>
    <xf numFmtId="166" fontId="6" fillId="6" borderId="2" xfId="0" applyNumberFormat="1" applyFont="1" applyFill="1" applyBorder="1" applyAlignment="1" applyProtection="1">
      <alignment horizontal="left"/>
      <protection locked="0"/>
    </xf>
    <xf numFmtId="0" fontId="8" fillId="0" borderId="6" xfId="1" applyNumberFormat="1" applyFont="1" applyFill="1" applyBorder="1" applyAlignment="1" applyProtection="1">
      <alignment horizontal="left" wrapText="1"/>
      <protection locked="0"/>
    </xf>
    <xf numFmtId="0" fontId="6" fillId="0" borderId="9" xfId="1" applyNumberFormat="1" applyFont="1" applyFill="1" applyBorder="1" applyAlignment="1" applyProtection="1">
      <alignment horizontal="left" wrapText="1"/>
      <protection locked="0"/>
    </xf>
    <xf numFmtId="0" fontId="12" fillId="0" borderId="9" xfId="1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3" fillId="0" borderId="0" xfId="1" applyNumberFormat="1" applyFont="1" applyBorder="1" applyAlignment="1" applyProtection="1">
      <alignment horizontal="center"/>
      <protection locked="0"/>
    </xf>
    <xf numFmtId="0" fontId="0" fillId="0" borderId="0" xfId="0" applyAlignment="1"/>
    <xf numFmtId="0" fontId="3" fillId="4" borderId="0" xfId="1" applyNumberFormat="1" applyFont="1" applyFill="1" applyBorder="1" applyAlignment="1" applyProtection="1">
      <alignment horizontal="center"/>
      <protection locked="0"/>
    </xf>
    <xf numFmtId="0" fontId="3" fillId="12" borderId="0" xfId="1" applyNumberFormat="1" applyFont="1" applyFill="1" applyBorder="1" applyAlignment="1" applyProtection="1">
      <alignment horizontal="left" wrapText="1"/>
      <protection locked="0"/>
    </xf>
    <xf numFmtId="0" fontId="0" fillId="12" borderId="0" xfId="0" applyFill="1" applyAlignment="1"/>
    <xf numFmtId="166" fontId="6" fillId="0" borderId="7" xfId="0" applyNumberFormat="1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166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13" xfId="0" applyNumberFormat="1" applyFont="1" applyFill="1" applyBorder="1" applyAlignment="1" applyProtection="1">
      <alignment horizontal="right"/>
      <protection locked="0"/>
    </xf>
    <xf numFmtId="166" fontId="4" fillId="4" borderId="1" xfId="0" applyNumberFormat="1" applyFont="1" applyFill="1" applyBorder="1" applyAlignment="1" applyProtection="1">
      <alignment horizontal="right"/>
      <protection locked="0"/>
    </xf>
    <xf numFmtId="166" fontId="4" fillId="11" borderId="2" xfId="0" applyNumberFormat="1" applyFont="1" applyFill="1" applyBorder="1" applyAlignment="1" applyProtection="1">
      <alignment horizontal="center"/>
    </xf>
    <xf numFmtId="0" fontId="4" fillId="11" borderId="10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right"/>
      <protection locked="0"/>
    </xf>
    <xf numFmtId="166" fontId="4" fillId="6" borderId="2" xfId="0" applyNumberFormat="1" applyFont="1" applyFill="1" applyBorder="1" applyAlignment="1" applyProtection="1">
      <alignment horizontal="right"/>
      <protection locked="0"/>
    </xf>
    <xf numFmtId="0" fontId="4" fillId="6" borderId="10" xfId="0" applyFont="1" applyFill="1" applyBorder="1" applyAlignment="1" applyProtection="1">
      <alignment horizontal="right"/>
      <protection locked="0"/>
    </xf>
    <xf numFmtId="166" fontId="4" fillId="11" borderId="1" xfId="0" applyNumberFormat="1" applyFont="1" applyFill="1" applyBorder="1" applyAlignment="1" applyProtection="1">
      <alignment horizontal="right"/>
      <protection locked="0"/>
    </xf>
    <xf numFmtId="166" fontId="4" fillId="4" borderId="6" xfId="0" applyNumberFormat="1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10" borderId="0" xfId="0" applyFont="1" applyFill="1" applyAlignment="1" applyProtection="1">
      <alignment wrapText="1"/>
      <protection locked="0"/>
    </xf>
    <xf numFmtId="166" fontId="4" fillId="6" borderId="10" xfId="0" applyNumberFormat="1" applyFont="1" applyFill="1" applyBorder="1" applyAlignment="1" applyProtection="1">
      <alignment horizontal="righ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166" fontId="4" fillId="6" borderId="2" xfId="0" applyNumberFormat="1" applyFont="1" applyFill="1" applyBorder="1" applyAlignment="1" applyProtection="1">
      <alignment horizontal="left"/>
      <protection locked="0"/>
    </xf>
    <xf numFmtId="0" fontId="4" fillId="6" borderId="10" xfId="0" applyFont="1" applyFill="1" applyBorder="1" applyAlignment="1" applyProtection="1">
      <alignment horizontal="left"/>
      <protection locked="0"/>
    </xf>
    <xf numFmtId="0" fontId="4" fillId="4" borderId="2" xfId="0" applyNumberFormat="1" applyFont="1" applyFill="1" applyBorder="1" applyAlignment="1" applyProtection="1">
      <alignment horizontal="right"/>
      <protection locked="0"/>
    </xf>
    <xf numFmtId="0" fontId="4" fillId="4" borderId="10" xfId="0" applyNumberFormat="1" applyFont="1" applyFill="1" applyBorder="1" applyAlignment="1" applyProtection="1">
      <alignment horizontal="right"/>
      <protection locked="0"/>
    </xf>
    <xf numFmtId="166" fontId="4" fillId="0" borderId="8" xfId="0" applyNumberFormat="1" applyFont="1" applyFill="1" applyBorder="1" applyAlignment="1" applyProtection="1">
      <alignment horizontal="right" vertical="top"/>
      <protection locked="0"/>
    </xf>
    <xf numFmtId="0" fontId="4" fillId="0" borderId="12" xfId="0" applyFont="1" applyBorder="1" applyAlignment="1" applyProtection="1">
      <alignment horizontal="right"/>
      <protection locked="0"/>
    </xf>
    <xf numFmtId="166" fontId="4" fillId="0" borderId="8" xfId="0" applyNumberFormat="1" applyFont="1" applyFill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right"/>
      <protection locked="0"/>
    </xf>
  </cellXfs>
  <cellStyles count="3">
    <cellStyle name="Normal" xfId="0" builtinId="0"/>
    <cellStyle name="Normal 2" xfId="2" xr:uid="{00000000-0005-0000-0000-000001000000}"/>
    <cellStyle name="Normal_Bioterrorism Focus Area G March 2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Normal="100" zoomScaleSheetLayoutView="100" workbookViewId="0">
      <selection activeCell="A66" sqref="A66:E66"/>
    </sheetView>
  </sheetViews>
  <sheetFormatPr defaultColWidth="9.1328125" defaultRowHeight="17.649999999999999"/>
  <cols>
    <col min="1" max="1" width="54.3984375" style="1" customWidth="1"/>
    <col min="2" max="2" width="19.265625" style="52" customWidth="1"/>
    <col min="3" max="3" width="21" style="57" customWidth="1"/>
    <col min="4" max="4" width="15.86328125" style="61" customWidth="1"/>
    <col min="5" max="5" width="1.86328125" style="59" customWidth="1"/>
    <col min="6" max="6" width="24.3984375" style="1" customWidth="1"/>
    <col min="7" max="7" width="11.3984375" style="73" bestFit="1" customWidth="1"/>
    <col min="8" max="16384" width="9.1328125" style="1"/>
  </cols>
  <sheetData>
    <row r="1" spans="1:7">
      <c r="A1" s="85" t="s">
        <v>36</v>
      </c>
      <c r="B1" s="85"/>
      <c r="C1" s="85"/>
      <c r="D1" s="85"/>
      <c r="E1" s="85"/>
      <c r="F1" s="86"/>
    </row>
    <row r="2" spans="1:7" ht="63" customHeight="1">
      <c r="A2" s="88" t="s">
        <v>43</v>
      </c>
      <c r="B2" s="88"/>
      <c r="C2" s="88"/>
      <c r="D2" s="88"/>
      <c r="E2" s="88"/>
      <c r="F2" s="89"/>
    </row>
    <row r="3" spans="1:7">
      <c r="A3" s="87" t="s">
        <v>44</v>
      </c>
      <c r="B3" s="87"/>
      <c r="C3" s="87"/>
      <c r="D3" s="87"/>
      <c r="E3" s="87"/>
      <c r="F3" s="86"/>
    </row>
    <row r="4" spans="1:7" s="4" customFormat="1" ht="36" customHeight="1">
      <c r="A4" s="2"/>
      <c r="B4" s="90" t="s">
        <v>37</v>
      </c>
      <c r="C4" s="91"/>
      <c r="D4" s="92"/>
      <c r="E4" s="3" t="s">
        <v>27</v>
      </c>
      <c r="F4" s="74" t="s">
        <v>25</v>
      </c>
    </row>
    <row r="5" spans="1:7" s="4" customFormat="1">
      <c r="A5" s="5" t="s">
        <v>5</v>
      </c>
      <c r="B5" s="6"/>
      <c r="C5" s="7" t="s">
        <v>0</v>
      </c>
      <c r="D5" s="8">
        <f>SUM(D6:D19)</f>
        <v>12750</v>
      </c>
      <c r="F5" s="75">
        <f>+D5</f>
        <v>12750</v>
      </c>
    </row>
    <row r="6" spans="1:7" ht="34.9">
      <c r="A6" s="9"/>
      <c r="B6" s="10" t="s">
        <v>9</v>
      </c>
      <c r="C6" s="11" t="s">
        <v>10</v>
      </c>
      <c r="D6" s="12"/>
      <c r="E6" s="13"/>
      <c r="F6" s="76"/>
      <c r="G6" s="1"/>
    </row>
    <row r="7" spans="1:7">
      <c r="A7" s="14" t="s">
        <v>8</v>
      </c>
      <c r="B7" s="20">
        <v>10000</v>
      </c>
      <c r="C7" s="21">
        <v>0.1</v>
      </c>
      <c r="D7" s="15">
        <f>(B7*C7)</f>
        <v>1000</v>
      </c>
      <c r="E7" s="16"/>
      <c r="F7" s="76"/>
      <c r="G7" s="1"/>
    </row>
    <row r="8" spans="1:7" ht="52.15">
      <c r="A8" s="17" t="s">
        <v>21</v>
      </c>
      <c r="B8" s="113"/>
      <c r="C8" s="114"/>
      <c r="D8" s="18"/>
      <c r="E8" s="16" t="s">
        <v>7</v>
      </c>
      <c r="F8" s="76"/>
      <c r="G8" s="1"/>
    </row>
    <row r="9" spans="1:7">
      <c r="A9" s="19"/>
      <c r="B9" s="93"/>
      <c r="C9" s="94"/>
      <c r="D9" s="18"/>
      <c r="E9" s="16"/>
      <c r="F9" s="76"/>
      <c r="G9" s="1"/>
    </row>
    <row r="10" spans="1:7">
      <c r="A10" s="82" t="s">
        <v>39</v>
      </c>
      <c r="B10" s="20">
        <v>5000</v>
      </c>
      <c r="C10" s="21">
        <v>1</v>
      </c>
      <c r="D10" s="15">
        <f>(B10*C10)</f>
        <v>5000</v>
      </c>
      <c r="E10" s="16"/>
      <c r="F10" s="76"/>
      <c r="G10" s="1"/>
    </row>
    <row r="11" spans="1:7">
      <c r="A11" s="81" t="s">
        <v>40</v>
      </c>
      <c r="B11" s="115"/>
      <c r="C11" s="114"/>
      <c r="D11" s="18"/>
      <c r="E11" s="16"/>
      <c r="F11" s="76"/>
      <c r="G11" s="1"/>
    </row>
    <row r="12" spans="1:7">
      <c r="A12" s="22"/>
      <c r="B12" s="93"/>
      <c r="C12" s="116"/>
      <c r="D12" s="23"/>
      <c r="E12" s="24"/>
      <c r="F12" s="76"/>
      <c r="G12" s="1"/>
    </row>
    <row r="13" spans="1:7">
      <c r="A13" s="83" t="s">
        <v>41</v>
      </c>
      <c r="B13" s="20">
        <v>5000</v>
      </c>
      <c r="C13" s="21">
        <v>0.5</v>
      </c>
      <c r="D13" s="15">
        <f>(B13*C13)</f>
        <v>2500</v>
      </c>
      <c r="E13" s="16"/>
      <c r="F13" s="76"/>
      <c r="G13" s="1"/>
    </row>
    <row r="14" spans="1:7">
      <c r="A14" s="81" t="s">
        <v>42</v>
      </c>
      <c r="B14" s="115"/>
      <c r="C14" s="114"/>
      <c r="D14" s="18"/>
      <c r="E14" s="16"/>
      <c r="F14" s="76"/>
      <c r="G14" s="1"/>
    </row>
    <row r="15" spans="1:7">
      <c r="A15" s="19"/>
      <c r="B15" s="93"/>
      <c r="C15" s="116"/>
      <c r="D15" s="18"/>
      <c r="E15" s="16"/>
      <c r="F15" s="76"/>
      <c r="G15" s="1"/>
    </row>
    <row r="16" spans="1:7">
      <c r="A16" s="14"/>
      <c r="B16" s="20"/>
      <c r="C16" s="21"/>
      <c r="D16" s="15">
        <f>(B16*C16)</f>
        <v>0</v>
      </c>
      <c r="E16" s="16"/>
      <c r="F16" s="76"/>
      <c r="G16" s="1"/>
    </row>
    <row r="17" spans="1:7">
      <c r="A17" s="17"/>
      <c r="B17" s="115"/>
      <c r="C17" s="114"/>
      <c r="D17" s="18"/>
      <c r="E17" s="16"/>
      <c r="F17" s="76"/>
      <c r="G17" s="1"/>
    </row>
    <row r="18" spans="1:7">
      <c r="A18" s="25"/>
      <c r="B18" s="93"/>
      <c r="C18" s="116"/>
      <c r="D18" s="18"/>
      <c r="E18" s="16"/>
      <c r="F18" s="76"/>
      <c r="G18" s="1"/>
    </row>
    <row r="19" spans="1:7" ht="52.9">
      <c r="A19" s="26" t="s">
        <v>24</v>
      </c>
      <c r="B19" s="111">
        <v>0.5</v>
      </c>
      <c r="C19" s="112"/>
      <c r="D19" s="15">
        <f>+B19*SUM(D7:D16)</f>
        <v>4250</v>
      </c>
      <c r="E19" s="27"/>
      <c r="F19" s="76"/>
      <c r="G19" s="1"/>
    </row>
    <row r="20" spans="1:7">
      <c r="A20" s="28"/>
      <c r="B20" s="115"/>
      <c r="C20" s="114"/>
      <c r="D20" s="29"/>
      <c r="E20" s="30"/>
      <c r="F20" s="76"/>
      <c r="G20" s="1"/>
    </row>
    <row r="21" spans="1:7">
      <c r="A21" s="31" t="s">
        <v>1</v>
      </c>
      <c r="B21" s="99"/>
      <c r="C21" s="100"/>
      <c r="D21" s="32">
        <f>SUM(B22)</f>
        <v>525</v>
      </c>
      <c r="F21" s="75">
        <f>+D21</f>
        <v>525</v>
      </c>
      <c r="G21" s="1"/>
    </row>
    <row r="22" spans="1:7" ht="35.25">
      <c r="A22" s="33" t="s">
        <v>23</v>
      </c>
      <c r="B22" s="96">
        <f>SUM(B23:C27)</f>
        <v>525</v>
      </c>
      <c r="C22" s="97"/>
      <c r="D22" s="34"/>
      <c r="E22" s="35"/>
      <c r="F22" s="76"/>
      <c r="G22" s="1"/>
    </row>
    <row r="23" spans="1:7">
      <c r="A23" s="62" t="s">
        <v>15</v>
      </c>
      <c r="B23" s="101">
        <v>100</v>
      </c>
      <c r="C23" s="101"/>
      <c r="D23" s="37"/>
      <c r="E23" s="35"/>
      <c r="F23" s="76"/>
      <c r="G23" s="1"/>
    </row>
    <row r="24" spans="1:7">
      <c r="A24" s="62" t="s">
        <v>16</v>
      </c>
      <c r="B24" s="101">
        <v>50</v>
      </c>
      <c r="C24" s="101"/>
      <c r="D24" s="37"/>
      <c r="E24" s="35"/>
      <c r="F24" s="76"/>
      <c r="G24" s="1"/>
    </row>
    <row r="25" spans="1:7">
      <c r="A25" s="62" t="s">
        <v>17</v>
      </c>
      <c r="B25" s="101">
        <v>250</v>
      </c>
      <c r="C25" s="101"/>
      <c r="D25" s="37"/>
      <c r="E25" s="35"/>
      <c r="F25" s="76"/>
      <c r="G25" s="1"/>
    </row>
    <row r="26" spans="1:7">
      <c r="A26" s="62" t="s">
        <v>18</v>
      </c>
      <c r="B26" s="101">
        <v>120</v>
      </c>
      <c r="C26" s="101"/>
      <c r="D26" s="37"/>
      <c r="E26" s="35"/>
      <c r="F26" s="76"/>
      <c r="G26" s="1"/>
    </row>
    <row r="27" spans="1:7">
      <c r="A27" s="62" t="s">
        <v>19</v>
      </c>
      <c r="B27" s="101">
        <v>5</v>
      </c>
      <c r="C27" s="101"/>
      <c r="D27" s="37"/>
      <c r="E27" s="35"/>
      <c r="F27" s="76"/>
      <c r="G27" s="1"/>
    </row>
    <row r="28" spans="1:7">
      <c r="A28" s="38"/>
      <c r="B28" s="102"/>
      <c r="C28" s="103"/>
      <c r="D28" s="39"/>
      <c r="E28" s="40"/>
      <c r="F28" s="76"/>
      <c r="G28" s="1"/>
    </row>
    <row r="29" spans="1:7" ht="35.25">
      <c r="A29" s="31" t="s">
        <v>28</v>
      </c>
      <c r="B29" s="99" t="s">
        <v>27</v>
      </c>
      <c r="C29" s="100"/>
      <c r="D29" s="78">
        <f>SUM(B30:B36)</f>
        <v>500</v>
      </c>
      <c r="E29" s="79"/>
      <c r="F29" s="75">
        <f>+D29</f>
        <v>500</v>
      </c>
      <c r="G29" s="1"/>
    </row>
    <row r="30" spans="1:7">
      <c r="A30" s="63" t="s">
        <v>29</v>
      </c>
      <c r="B30" s="95">
        <v>100</v>
      </c>
      <c r="C30" s="95"/>
      <c r="D30" s="39"/>
      <c r="E30" s="40"/>
      <c r="F30" s="76"/>
      <c r="G30" s="1"/>
    </row>
    <row r="31" spans="1:7">
      <c r="A31" s="63" t="s">
        <v>35</v>
      </c>
      <c r="B31" s="95">
        <v>400</v>
      </c>
      <c r="C31" s="95"/>
      <c r="D31" s="42"/>
      <c r="E31" s="40"/>
      <c r="F31" s="76"/>
      <c r="G31" s="1"/>
    </row>
    <row r="32" spans="1:7" s="4" customFormat="1">
      <c r="A32" s="63"/>
      <c r="B32" s="95"/>
      <c r="C32" s="95"/>
      <c r="D32" s="43"/>
      <c r="E32" s="3"/>
      <c r="F32" s="74"/>
    </row>
    <row r="33" spans="1:7">
      <c r="A33" s="63"/>
      <c r="B33" s="95"/>
      <c r="C33" s="95"/>
      <c r="D33" s="39"/>
      <c r="E33" s="44"/>
      <c r="F33" s="76"/>
      <c r="G33" s="1"/>
    </row>
    <row r="34" spans="1:7">
      <c r="A34" s="63"/>
      <c r="B34" s="95"/>
      <c r="C34" s="98"/>
      <c r="D34" s="39"/>
      <c r="E34" s="44"/>
      <c r="F34" s="76"/>
      <c r="G34" s="1"/>
    </row>
    <row r="35" spans="1:7">
      <c r="A35" s="63"/>
      <c r="B35" s="95"/>
      <c r="C35" s="95"/>
      <c r="D35" s="39"/>
      <c r="E35" s="44"/>
      <c r="F35" s="76"/>
      <c r="G35" s="1"/>
    </row>
    <row r="36" spans="1:7">
      <c r="A36" s="63"/>
      <c r="B36" s="95"/>
      <c r="C36" s="95"/>
      <c r="D36" s="39"/>
      <c r="E36" s="44"/>
      <c r="F36" s="76"/>
      <c r="G36" s="1"/>
    </row>
    <row r="37" spans="1:7">
      <c r="A37" s="31" t="s">
        <v>38</v>
      </c>
      <c r="B37" s="99" t="s">
        <v>27</v>
      </c>
      <c r="C37" s="100"/>
      <c r="D37" s="78">
        <f>SUM(B38:B44)</f>
        <v>750</v>
      </c>
      <c r="E37" s="41" t="str">
        <f>+B37</f>
        <v xml:space="preserve"> </v>
      </c>
      <c r="F37" s="75">
        <f>+D37</f>
        <v>750</v>
      </c>
      <c r="G37" s="1"/>
    </row>
    <row r="38" spans="1:7">
      <c r="A38" s="63" t="s">
        <v>30</v>
      </c>
      <c r="B38" s="95">
        <v>500</v>
      </c>
      <c r="C38" s="98"/>
      <c r="D38" s="39"/>
      <c r="E38" s="40"/>
      <c r="F38" s="76"/>
      <c r="G38" s="1"/>
    </row>
    <row r="39" spans="1:7">
      <c r="A39" s="63" t="s">
        <v>33</v>
      </c>
      <c r="B39" s="95">
        <v>100</v>
      </c>
      <c r="C39" s="98"/>
      <c r="D39" s="42"/>
      <c r="E39" s="40"/>
      <c r="F39" s="76"/>
      <c r="G39" s="1"/>
    </row>
    <row r="40" spans="1:7" s="4" customFormat="1">
      <c r="A40" s="63" t="s">
        <v>31</v>
      </c>
      <c r="B40" s="95">
        <v>100</v>
      </c>
      <c r="C40" s="98"/>
      <c r="D40" s="43"/>
      <c r="E40" s="3"/>
      <c r="F40" s="74"/>
    </row>
    <row r="41" spans="1:7">
      <c r="A41" s="63" t="s">
        <v>32</v>
      </c>
      <c r="B41" s="95">
        <v>50</v>
      </c>
      <c r="C41" s="98"/>
      <c r="D41" s="39"/>
      <c r="E41" s="44"/>
      <c r="F41" s="76"/>
      <c r="G41" s="1"/>
    </row>
    <row r="42" spans="1:7">
      <c r="A42" s="63"/>
      <c r="B42" s="95"/>
      <c r="C42" s="98"/>
      <c r="D42" s="39"/>
      <c r="E42" s="44"/>
      <c r="F42" s="76"/>
      <c r="G42" s="1"/>
    </row>
    <row r="43" spans="1:7">
      <c r="A43" s="63"/>
      <c r="B43" s="95"/>
      <c r="C43" s="95"/>
      <c r="D43" s="39"/>
      <c r="E43" s="44"/>
      <c r="F43" s="76"/>
      <c r="G43" s="1"/>
    </row>
    <row r="44" spans="1:7">
      <c r="A44" s="63"/>
      <c r="B44" s="95"/>
      <c r="C44" s="95"/>
      <c r="D44" s="39"/>
      <c r="E44" s="44"/>
      <c r="F44" s="76"/>
      <c r="G44" s="1"/>
    </row>
    <row r="45" spans="1:7">
      <c r="A45" s="63"/>
      <c r="B45" s="95"/>
      <c r="C45" s="95"/>
      <c r="D45" s="45"/>
      <c r="E45" s="44"/>
      <c r="F45" s="76"/>
      <c r="G45" s="1"/>
    </row>
    <row r="46" spans="1:7" ht="35.25">
      <c r="A46" s="31" t="s">
        <v>11</v>
      </c>
      <c r="B46" s="99" t="s">
        <v>27</v>
      </c>
      <c r="C46" s="105"/>
      <c r="D46" s="41">
        <f>SUM(B47:C49)</f>
        <v>3000</v>
      </c>
      <c r="E46" s="41"/>
      <c r="F46" s="75">
        <f>+D46</f>
        <v>3000</v>
      </c>
      <c r="G46" s="1"/>
    </row>
    <row r="47" spans="1:7" ht="35.25">
      <c r="A47" s="64" t="s">
        <v>6</v>
      </c>
      <c r="B47" s="95">
        <v>1000</v>
      </c>
      <c r="C47" s="95"/>
      <c r="D47" s="39"/>
      <c r="E47" s="44"/>
      <c r="F47" s="76"/>
      <c r="G47" s="1"/>
    </row>
    <row r="48" spans="1:7" ht="35.25">
      <c r="A48" s="64" t="s">
        <v>6</v>
      </c>
      <c r="B48" s="95">
        <v>1500</v>
      </c>
      <c r="C48" s="95"/>
      <c r="D48" s="39"/>
      <c r="E48" s="44"/>
      <c r="F48" s="76"/>
      <c r="G48" s="1"/>
    </row>
    <row r="49" spans="1:7" ht="35.25">
      <c r="A49" s="64" t="s">
        <v>6</v>
      </c>
      <c r="B49" s="95">
        <v>500</v>
      </c>
      <c r="C49" s="95"/>
      <c r="D49" s="39"/>
      <c r="E49" s="44"/>
      <c r="F49" s="76"/>
      <c r="G49" s="1"/>
    </row>
    <row r="50" spans="1:7">
      <c r="A50" s="63"/>
      <c r="B50" s="95"/>
      <c r="C50" s="95"/>
      <c r="D50" s="39"/>
      <c r="E50" s="44"/>
      <c r="F50" s="76"/>
      <c r="G50" s="1"/>
    </row>
    <row r="51" spans="1:7">
      <c r="A51" s="31" t="s">
        <v>2</v>
      </c>
      <c r="B51" s="71" t="s">
        <v>27</v>
      </c>
      <c r="C51" s="72"/>
      <c r="D51" s="41">
        <f>SUM(B52:C54)</f>
        <v>500</v>
      </c>
      <c r="E51" s="41" t="s">
        <v>27</v>
      </c>
      <c r="F51" s="75">
        <f>+D51</f>
        <v>500</v>
      </c>
      <c r="G51" s="1"/>
    </row>
    <row r="52" spans="1:7">
      <c r="A52" s="63" t="s">
        <v>34</v>
      </c>
      <c r="B52" s="95">
        <v>500</v>
      </c>
      <c r="C52" s="98"/>
      <c r="D52" s="39"/>
      <c r="E52" s="44"/>
      <c r="F52" s="76"/>
      <c r="G52" s="1"/>
    </row>
    <row r="53" spans="1:7">
      <c r="A53" s="63"/>
      <c r="B53" s="95"/>
      <c r="C53" s="98"/>
      <c r="D53" s="39"/>
      <c r="E53" s="46"/>
      <c r="F53" s="76"/>
      <c r="G53" s="1"/>
    </row>
    <row r="54" spans="1:7">
      <c r="A54" s="69"/>
      <c r="B54" s="95"/>
      <c r="C54" s="98"/>
      <c r="D54" s="18"/>
      <c r="E54" s="44"/>
      <c r="F54" s="76"/>
      <c r="G54" s="1"/>
    </row>
    <row r="55" spans="1:7">
      <c r="A55" s="65" t="s">
        <v>3</v>
      </c>
      <c r="B55" s="106"/>
      <c r="C55" s="107"/>
      <c r="D55" s="44">
        <f>SUM(D21:D51)+D5</f>
        <v>18025</v>
      </c>
      <c r="E55" s="44"/>
      <c r="F55" s="75">
        <f>+D55</f>
        <v>18025</v>
      </c>
      <c r="G55" s="1"/>
    </row>
    <row r="56" spans="1:7">
      <c r="A56" s="47"/>
      <c r="B56" s="48"/>
      <c r="C56" s="49"/>
      <c r="D56" s="39"/>
      <c r="E56" s="44"/>
      <c r="F56" s="76"/>
      <c r="G56" s="1"/>
    </row>
    <row r="57" spans="1:7" ht="35.25">
      <c r="A57" s="66" t="s">
        <v>26</v>
      </c>
      <c r="B57" s="111">
        <v>0.15</v>
      </c>
      <c r="C57" s="112"/>
      <c r="D57" s="44">
        <f>+B57*D55</f>
        <v>2703.75</v>
      </c>
      <c r="E57" s="44"/>
      <c r="F57" s="75">
        <f>+D57</f>
        <v>2703.75</v>
      </c>
      <c r="G57" s="1"/>
    </row>
    <row r="58" spans="1:7">
      <c r="A58" s="66" t="s">
        <v>22</v>
      </c>
      <c r="B58" s="67"/>
      <c r="C58" s="68"/>
      <c r="D58" s="18"/>
      <c r="E58" s="50"/>
      <c r="F58" s="76"/>
      <c r="G58" s="1"/>
    </row>
    <row r="59" spans="1:7">
      <c r="A59" s="5" t="s">
        <v>4</v>
      </c>
      <c r="B59" s="109"/>
      <c r="C59" s="110"/>
      <c r="D59" s="80">
        <f>+D57+D55</f>
        <v>20728.75</v>
      </c>
      <c r="E59" s="70"/>
      <c r="F59" s="75">
        <f>+D59</f>
        <v>20728.75</v>
      </c>
      <c r="G59" s="1"/>
    </row>
    <row r="60" spans="1:7" ht="34.9">
      <c r="A60" s="51" t="s">
        <v>12</v>
      </c>
      <c r="C60" s="53"/>
      <c r="D60" s="54"/>
      <c r="E60" s="55"/>
      <c r="F60" s="84" t="s">
        <v>45</v>
      </c>
      <c r="G60" s="1"/>
    </row>
    <row r="61" spans="1:7">
      <c r="A61" s="56"/>
      <c r="C61" s="53"/>
      <c r="D61" s="54"/>
      <c r="E61" s="55"/>
      <c r="F61" s="73"/>
      <c r="G61" s="1"/>
    </row>
    <row r="62" spans="1:7">
      <c r="A62" s="1" t="s">
        <v>13</v>
      </c>
      <c r="D62" s="58"/>
      <c r="F62" s="73"/>
      <c r="G62" s="1"/>
    </row>
    <row r="63" spans="1:7" ht="72" customHeight="1">
      <c r="A63" s="104" t="s">
        <v>20</v>
      </c>
      <c r="B63" s="104"/>
      <c r="C63" s="104"/>
      <c r="D63" s="104"/>
      <c r="E63" s="104"/>
      <c r="F63" s="73"/>
      <c r="G63" s="1"/>
    </row>
    <row r="64" spans="1:7" ht="63" customHeight="1">
      <c r="A64" s="104" t="s">
        <v>14</v>
      </c>
      <c r="B64" s="104"/>
      <c r="C64" s="104"/>
      <c r="D64" s="104"/>
      <c r="E64" s="104"/>
      <c r="F64" s="73"/>
      <c r="G64" s="1"/>
    </row>
    <row r="65" spans="1:7" s="36" customFormat="1" ht="8.25" customHeight="1">
      <c r="A65" s="60"/>
      <c r="B65" s="60"/>
      <c r="C65" s="60"/>
      <c r="D65" s="60"/>
      <c r="E65" s="60"/>
      <c r="F65" s="77"/>
    </row>
    <row r="66" spans="1:7" ht="41.25" customHeight="1">
      <c r="A66" s="108" t="s">
        <v>46</v>
      </c>
      <c r="B66" s="108"/>
      <c r="C66" s="108"/>
      <c r="D66" s="108"/>
      <c r="E66" s="108"/>
      <c r="F66" s="73"/>
      <c r="G66" s="1"/>
    </row>
  </sheetData>
  <mergeCells count="53">
    <mergeCell ref="B20:C20"/>
    <mergeCell ref="B21:C21"/>
    <mergeCell ref="B31:C31"/>
    <mergeCell ref="B23:C23"/>
    <mergeCell ref="B24:C24"/>
    <mergeCell ref="B19:C19"/>
    <mergeCell ref="B8:C8"/>
    <mergeCell ref="B11:C11"/>
    <mergeCell ref="B12:C12"/>
    <mergeCell ref="B17:C17"/>
    <mergeCell ref="B18:C18"/>
    <mergeCell ref="B14:C14"/>
    <mergeCell ref="B15:C15"/>
    <mergeCell ref="B49:C49"/>
    <mergeCell ref="B48:C48"/>
    <mergeCell ref="B54:C54"/>
    <mergeCell ref="B55:C55"/>
    <mergeCell ref="A66:E66"/>
    <mergeCell ref="A64:E64"/>
    <mergeCell ref="B59:C59"/>
    <mergeCell ref="B52:C52"/>
    <mergeCell ref="B53:C53"/>
    <mergeCell ref="B57:C57"/>
    <mergeCell ref="B37:C37"/>
    <mergeCell ref="B35:C35"/>
    <mergeCell ref="A63:E63"/>
    <mergeCell ref="B32:C32"/>
    <mergeCell ref="B50:C50"/>
    <mergeCell ref="B42:C42"/>
    <mergeCell ref="B43:C43"/>
    <mergeCell ref="B44:C44"/>
    <mergeCell ref="B47:C47"/>
    <mergeCell ref="B36:C36"/>
    <mergeCell ref="B45:C45"/>
    <mergeCell ref="B46:C46"/>
    <mergeCell ref="B39:C39"/>
    <mergeCell ref="B40:C40"/>
    <mergeCell ref="B41:C41"/>
    <mergeCell ref="B38:C38"/>
    <mergeCell ref="B33:C33"/>
    <mergeCell ref="B22:C22"/>
    <mergeCell ref="B34:C34"/>
    <mergeCell ref="B29:C29"/>
    <mergeCell ref="B30:C30"/>
    <mergeCell ref="B25:C25"/>
    <mergeCell ref="B26:C26"/>
    <mergeCell ref="B27:C27"/>
    <mergeCell ref="B28:C28"/>
    <mergeCell ref="A1:F1"/>
    <mergeCell ref="A3:F3"/>
    <mergeCell ref="A2:F2"/>
    <mergeCell ref="B4:D4"/>
    <mergeCell ref="B9:C9"/>
  </mergeCells>
  <phoneticPr fontId="0" type="noConversion"/>
  <printOptions horizontalCentered="1"/>
  <pageMargins left="0" right="0" top="0.5" bottom="0.5" header="0" footer="0"/>
  <pageSetup orientation="portrait" r:id="rId1"/>
  <headerFooter alignWithMargins="0">
    <oddFooter>Page &amp;P of &amp;N</oddFooter>
  </headerFooter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ACategory xmlns="59da1016-2a1b-4f8a-9768-d7a4932f6f16" xsi:nil="true"/>
    <DocumentExpirationDate xmlns="59da1016-2a1b-4f8a-9768-d7a4932f6f16" xsi:nil="true"/>
    <Meta_x0020_Keywords xmlns="a41d21ab-0295-4fb5-987d-47cdd8be3534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a41d21ab-0295-4fb5-987d-47cdd8be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90F50285F194EB37A6829D86B3CD9" ma:contentTypeVersion="18" ma:contentTypeDescription="Create a new document." ma:contentTypeScope="" ma:versionID="c2fdb5374112f873a90c0dce05d3a11d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a41d21ab-0295-4fb5-987d-47cdd8be3534" targetNamespace="http://schemas.microsoft.com/office/2006/metadata/properties" ma:root="true" ma:fieldsID="9130591f1f38d848e4ee4404b9861621" ns1:_="" ns2:_="" ns3:_="">
    <xsd:import namespace="http://schemas.microsoft.com/sharepoint/v3"/>
    <xsd:import namespace="59da1016-2a1b-4f8a-9768-d7a4932f6f16"/>
    <xsd:import namespace="a41d21ab-0295-4fb5-987d-47cdd8be353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21ab-0295-4fb5-987d-47cdd8be353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A23C4-B3E6-4C5E-A237-D4102347BD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8432E7-8650-4239-90C4-F553C6EC8F82}"/>
</file>

<file path=customXml/itemProps3.xml><?xml version="1.0" encoding="utf-8"?>
<ds:datastoreItem xmlns:ds="http://schemas.openxmlformats.org/officeDocument/2006/customXml" ds:itemID="{18132ACC-8EB8-4AE1-98FC-E0E87DFC5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Original Budget</vt:lpstr>
      <vt:lpstr>'Original Budget'!Print_Area</vt:lpstr>
      <vt:lpstr>'Original Budget'!Print_Titles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Columbia PH Budget 2014-15</dc:title>
  <dc:creator>Columbia PH</dc:creator>
  <cp:keywords/>
  <dc:description/>
  <cp:lastModifiedBy>BIDDLECOM Cara M</cp:lastModifiedBy>
  <cp:lastPrinted>2020-08-04T17:11:55Z</cp:lastPrinted>
  <dcterms:created xsi:type="dcterms:W3CDTF">2006-02-01T17:37:21Z</dcterms:created>
  <dcterms:modified xsi:type="dcterms:W3CDTF">2021-03-01T13:35:19Z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0x010100BEC90F50285F194EB37A6829D86B3CD9</vt:lpwstr>
  </property>
</Properties>
</file>