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S:\Offices\Portland (800 NE Oregon St)\ESF8 Response\2020-0178 Novel Coronavirus 2019-nCoV\400-Finance\700-Contracts Branch\CBO Fiscal\CBO Expenditure Reports\Expenditure Report Template\"/>
    </mc:Choice>
  </mc:AlternateContent>
  <xr:revisionPtr revIDLastSave="0" documentId="13_ncr:1_{2F565E50-7D1C-4A94-81DC-AFAA380020DC}" xr6:coauthVersionLast="47" xr6:coauthVersionMax="47" xr10:uidLastSave="{00000000-0000-0000-0000-000000000000}"/>
  <workbookProtection workbookAlgorithmName="SHA-512" workbookHashValue="71SQumDxq4o3u10jp0GpzvOew6pXcMaYywIP2iNv8T9FuEpwWOI+CG1cLeMeqwBqP2DagS5PetM6upViRZaowQ==" workbookSaltValue="Hi7pl2QYtfK5fajELNW8tA==" workbookSpinCount="100000" lockStructure="1"/>
  <bookViews>
    <workbookView xWindow="660" yWindow="240" windowWidth="16695" windowHeight="8400" tabRatio="824" activeTab="1" xr2:uid="{00000000-000D-0000-FFFF-FFFF00000000}"/>
  </bookViews>
  <sheets>
    <sheet name="Instructions" sheetId="24" r:id="rId1"/>
    <sheet name="1. Expenditure Report" sheetId="18" r:id="rId2"/>
    <sheet name="2. Other S&amp;S" sheetId="15" r:id="rId3"/>
    <sheet name="Other S&amp;S Data Entry Import" sheetId="26" state="hidden" r:id="rId4"/>
    <sheet name="Data Validation Tab" sheetId="27" state="hidden" r:id="rId5"/>
    <sheet name="Data Entry Import" sheetId="25" state="hidden" r:id="rId6"/>
  </sheets>
  <definedNames>
    <definedName name="_xlnm._FilterDatabase" localSheetId="5" hidden="1">'Data Entry Import'!$B$10:$D$10</definedName>
    <definedName name="_xlnm.Print_Area" localSheetId="1">'1. Expenditure Report'!$B:$O</definedName>
    <definedName name="_xlnm.Print_Area" localSheetId="2">'2. Other S&amp;S'!$A$2:$I$50</definedName>
    <definedName name="_xlnm.Print_Area" localSheetId="3">'Other S&amp;S Data Entry Import'!$B$2:$E$39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4" i="18" l="1"/>
  <c r="P44" i="18"/>
  <c r="P36" i="18"/>
  <c r="P37" i="18"/>
  <c r="P38" i="18"/>
  <c r="P39" i="18"/>
  <c r="P40" i="18"/>
  <c r="P41" i="18"/>
  <c r="P42" i="18"/>
  <c r="P43" i="18"/>
  <c r="P35" i="18"/>
  <c r="C11" i="25"/>
  <c r="D17" i="18"/>
  <c r="D27" i="18" s="1"/>
  <c r="O24" i="18"/>
  <c r="P48" i="15"/>
  <c r="D20" i="24"/>
  <c r="O16" i="18"/>
  <c r="O23" i="18"/>
  <c r="D6" i="26"/>
  <c r="D7" i="26"/>
  <c r="D8" i="26"/>
  <c r="D9" i="26"/>
  <c r="D10" i="26"/>
  <c r="D11" i="26"/>
  <c r="D12" i="26"/>
  <c r="D13" i="26"/>
  <c r="D14" i="26"/>
  <c r="D15" i="26"/>
  <c r="D16" i="26"/>
  <c r="D17" i="26"/>
  <c r="D18" i="26"/>
  <c r="D19" i="26"/>
  <c r="D20" i="26"/>
  <c r="D21" i="26"/>
  <c r="D22" i="26"/>
  <c r="D23" i="26"/>
  <c r="D24" i="26"/>
  <c r="D25" i="26"/>
  <c r="D26" i="26"/>
  <c r="D27" i="26"/>
  <c r="D28" i="26"/>
  <c r="D29" i="26"/>
  <c r="D30" i="26"/>
  <c r="D31" i="26"/>
  <c r="D32" i="26"/>
  <c r="D33" i="26"/>
  <c r="D34" i="26"/>
  <c r="D5" i="26"/>
  <c r="C30" i="25"/>
  <c r="C12" i="25"/>
  <c r="C31" i="25"/>
  <c r="C6" i="26"/>
  <c r="C7" i="26"/>
  <c r="C8" i="26"/>
  <c r="C9" i="26"/>
  <c r="C10" i="26"/>
  <c r="C11" i="26"/>
  <c r="C12" i="26"/>
  <c r="C13" i="26"/>
  <c r="C14" i="26"/>
  <c r="C15" i="26"/>
  <c r="C16" i="26"/>
  <c r="C17" i="26"/>
  <c r="C18" i="26"/>
  <c r="C19" i="26"/>
  <c r="C20" i="26"/>
  <c r="C21" i="26"/>
  <c r="C22" i="26"/>
  <c r="C23" i="26"/>
  <c r="C24" i="26"/>
  <c r="C25" i="26"/>
  <c r="C26" i="26"/>
  <c r="C27" i="26"/>
  <c r="C28" i="26"/>
  <c r="C29" i="26"/>
  <c r="C30" i="26"/>
  <c r="C31" i="26"/>
  <c r="C32" i="26"/>
  <c r="C33" i="26"/>
  <c r="C34" i="26"/>
  <c r="C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5" i="26"/>
  <c r="P16" i="15"/>
  <c r="F5" i="26" s="1"/>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5" i="26"/>
  <c r="A6" i="26"/>
  <c r="A7" i="26"/>
  <c r="A8" i="26"/>
  <c r="A9" i="26"/>
  <c r="A10" i="26"/>
  <c r="A11" i="26"/>
  <c r="A12" i="26"/>
  <c r="A13" i="26"/>
  <c r="A14" i="26"/>
  <c r="A15" i="26"/>
  <c r="A16" i="26"/>
  <c r="A17" i="26"/>
  <c r="A18" i="26"/>
  <c r="A19" i="26"/>
  <c r="A20" i="26"/>
  <c r="A21" i="26"/>
  <c r="A22" i="26"/>
  <c r="A23" i="26"/>
  <c r="A24" i="26"/>
  <c r="A25" i="26"/>
  <c r="A26" i="26"/>
  <c r="A27" i="26"/>
  <c r="A28" i="26"/>
  <c r="A29" i="26"/>
  <c r="A30" i="26"/>
  <c r="A31" i="26"/>
  <c r="A32" i="26"/>
  <c r="A33" i="26"/>
  <c r="A34" i="26"/>
  <c r="A5" i="26"/>
  <c r="K8" i="25" l="1"/>
  <c r="G46" i="15"/>
  <c r="E25" i="18" s="1"/>
  <c r="H46" i="15"/>
  <c r="F25" i="18" s="1"/>
  <c r="I46" i="15"/>
  <c r="G25" i="18" s="1"/>
  <c r="J46" i="15"/>
  <c r="H25" i="18" s="1"/>
  <c r="K46" i="15"/>
  <c r="L46" i="15"/>
  <c r="M46" i="15"/>
  <c r="K25" i="18" s="1"/>
  <c r="N46" i="15"/>
  <c r="O46" i="15"/>
  <c r="F46" i="15"/>
  <c r="D25" i="18" s="1"/>
  <c r="C8" i="25"/>
  <c r="N40" i="18"/>
  <c r="N41" i="18"/>
  <c r="N42" i="18"/>
  <c r="N43" i="18"/>
  <c r="C21" i="25" s="1"/>
  <c r="N36" i="18"/>
  <c r="N35" i="18"/>
  <c r="N17" i="18"/>
  <c r="N27" i="18" s="1"/>
  <c r="N39" i="18"/>
  <c r="N38" i="18"/>
  <c r="N37" i="18"/>
  <c r="E44" i="18"/>
  <c r="D44" i="18"/>
  <c r="P17" i="15"/>
  <c r="F6" i="26" s="1"/>
  <c r="P18" i="15"/>
  <c r="F7" i="26" s="1"/>
  <c r="P19" i="15"/>
  <c r="F8" i="26" s="1"/>
  <c r="P20" i="15"/>
  <c r="F9" i="26" s="1"/>
  <c r="P21" i="15"/>
  <c r="F10" i="26" s="1"/>
  <c r="P22" i="15"/>
  <c r="F11" i="26" s="1"/>
  <c r="P23" i="15"/>
  <c r="F12" i="26" s="1"/>
  <c r="P24" i="15"/>
  <c r="F13" i="26" s="1"/>
  <c r="P25" i="15"/>
  <c r="F14" i="26" s="1"/>
  <c r="P26" i="15"/>
  <c r="F15" i="26" s="1"/>
  <c r="P27" i="15"/>
  <c r="F16" i="26" s="1"/>
  <c r="P28" i="15"/>
  <c r="F17" i="26" s="1"/>
  <c r="P29" i="15"/>
  <c r="F18" i="26" s="1"/>
  <c r="P30" i="15"/>
  <c r="F19" i="26" s="1"/>
  <c r="P31" i="15"/>
  <c r="F20" i="26" s="1"/>
  <c r="P32" i="15"/>
  <c r="F21" i="26" s="1"/>
  <c r="P33" i="15"/>
  <c r="F22" i="26" s="1"/>
  <c r="P34" i="15"/>
  <c r="F23" i="26" s="1"/>
  <c r="P35" i="15"/>
  <c r="F24" i="26" s="1"/>
  <c r="P36" i="15"/>
  <c r="F25" i="26" s="1"/>
  <c r="P37" i="15"/>
  <c r="F26" i="26" s="1"/>
  <c r="P38" i="15"/>
  <c r="F27" i="26" s="1"/>
  <c r="P39" i="15"/>
  <c r="F28" i="26" s="1"/>
  <c r="P40" i="15"/>
  <c r="F29" i="26" s="1"/>
  <c r="P41" i="15"/>
  <c r="F30" i="26" s="1"/>
  <c r="P42" i="15"/>
  <c r="F31" i="26" s="1"/>
  <c r="P43" i="15"/>
  <c r="F32" i="26" s="1"/>
  <c r="P44" i="15"/>
  <c r="F33" i="26" s="1"/>
  <c r="P45" i="15"/>
  <c r="F34" i="26" s="1"/>
  <c r="F44" i="18"/>
  <c r="G44" i="18"/>
  <c r="H44" i="18"/>
  <c r="I44" i="18"/>
  <c r="J44" i="18"/>
  <c r="K44" i="18"/>
  <c r="L44" i="18"/>
  <c r="M44" i="18"/>
  <c r="O26" i="18"/>
  <c r="C29" i="25" s="1"/>
  <c r="O18" i="18"/>
  <c r="O19" i="18"/>
  <c r="O20" i="18"/>
  <c r="O21" i="18"/>
  <c r="O22" i="18"/>
  <c r="O35" i="18" l="1"/>
  <c r="O25" i="18"/>
  <c r="L8" i="25" s="1"/>
  <c r="J8" i="25"/>
  <c r="C19" i="25"/>
  <c r="I8" i="25"/>
  <c r="C18" i="25"/>
  <c r="C17" i="25"/>
  <c r="M8" i="25"/>
  <c r="L25" i="18"/>
  <c r="L17" i="18" s="1"/>
  <c r="L27" i="18" s="1"/>
  <c r="K17" i="18"/>
  <c r="K27" i="18" s="1"/>
  <c r="J25" i="18"/>
  <c r="J17" i="18" s="1"/>
  <c r="J27" i="18" s="1"/>
  <c r="I25" i="18"/>
  <c r="P46" i="15"/>
  <c r="F35" i="26" s="1"/>
  <c r="M25" i="18"/>
  <c r="M17" i="18" s="1"/>
  <c r="M27" i="18" s="1"/>
  <c r="I17" i="18" l="1"/>
  <c r="I27" i="18" s="1"/>
  <c r="H17" i="18" l="1"/>
  <c r="H27" i="18" s="1"/>
  <c r="H7" i="15" l="1"/>
  <c r="H9" i="15"/>
  <c r="C4" i="25" l="1"/>
  <c r="C3" i="25"/>
  <c r="C2" i="25"/>
  <c r="H8" i="25" l="1"/>
  <c r="G8" i="25"/>
  <c r="F8" i="25"/>
  <c r="E8" i="25"/>
  <c r="H11" i="15"/>
  <c r="G17" i="18" l="1"/>
  <c r="G27" i="18" s="1"/>
  <c r="E17" i="18"/>
  <c r="E27" i="18" s="1"/>
  <c r="F17" i="18"/>
  <c r="F27" i="18" s="1"/>
  <c r="O27" i="18" l="1"/>
  <c r="O17" i="18" l="1"/>
  <c r="D8" i="25" s="1"/>
  <c r="C22" i="25"/>
  <c r="N44" i="18" l="1"/>
  <c r="O8" i="25" l="1"/>
  <c r="N28" i="18"/>
  <c r="N29" i="18" s="1"/>
  <c r="O40" i="18"/>
  <c r="O37" i="18"/>
  <c r="O36" i="18"/>
  <c r="O38" i="18"/>
  <c r="O39" i="18"/>
  <c r="O41" i="18"/>
  <c r="O43" i="18"/>
  <c r="O42" i="18"/>
  <c r="K28" i="18"/>
  <c r="K29" i="18" s="1"/>
  <c r="L28" i="18"/>
  <c r="L29" i="18" s="1"/>
  <c r="M28" i="18"/>
  <c r="M29" i="18" s="1"/>
  <c r="J28" i="18"/>
  <c r="J29" i="18" s="1"/>
  <c r="I28" i="18"/>
  <c r="I29" i="18" s="1"/>
  <c r="H28" i="18"/>
  <c r="H29" i="18" s="1"/>
  <c r="D28" i="18"/>
  <c r="F28" i="18"/>
  <c r="F29" i="18" s="1"/>
  <c r="G28" i="18"/>
  <c r="G29" i="18" s="1"/>
  <c r="E28" i="18"/>
  <c r="E29" i="18" s="1"/>
  <c r="D29" i="18" l="1"/>
  <c r="O28" i="18"/>
  <c r="O29" i="18" s="1"/>
  <c r="V8" i="25"/>
  <c r="T8" i="25"/>
  <c r="S8" i="25"/>
  <c r="Q8" i="25"/>
  <c r="R8" i="25"/>
  <c r="U8" i="25"/>
  <c r="W8" i="25"/>
  <c r="X8" i="25"/>
  <c r="N8" i="25"/>
  <c r="C16" i="25" l="1"/>
  <c r="P8" i="25"/>
  <c r="C15" i="25" l="1"/>
</calcChain>
</file>

<file path=xl/sharedStrings.xml><?xml version="1.0" encoding="utf-8"?>
<sst xmlns="http://schemas.openxmlformats.org/spreadsheetml/2006/main" count="320" uniqueCount="225">
  <si>
    <t>1.</t>
  </si>
  <si>
    <t>2.</t>
  </si>
  <si>
    <t>EXPENDITURES</t>
  </si>
  <si>
    <t>OHA/PHD Expenditures</t>
  </si>
  <si>
    <t>OREGON HEALTH AUTHORITY</t>
  </si>
  <si>
    <t>Program:</t>
  </si>
  <si>
    <t>Form Number 23-152</t>
  </si>
  <si>
    <t>DATE</t>
  </si>
  <si>
    <t>PHONE</t>
  </si>
  <si>
    <t>PREPARED BY</t>
  </si>
  <si>
    <t>BREAKDOWN BY FISCAL YEAR QUARTER</t>
  </si>
  <si>
    <t>AUTHORIZED AGENT SIGNATURE</t>
  </si>
  <si>
    <t>2b. Travel &amp; Training</t>
  </si>
  <si>
    <t>OTHER SERVICES &amp; SUPPLIES EXPENDITURES</t>
  </si>
  <si>
    <t>TOTAL OTHER S&amp;S EXPENDITURES**</t>
  </si>
  <si>
    <t>Form Number 23-152 Other S&amp;S Expenditures</t>
  </si>
  <si>
    <t>Check Box if amounts have been revised since report previously submitted</t>
  </si>
  <si>
    <t>PUBLIC HEALTH DIVISION CBO COVID-19 EXPENDITURE REPORT</t>
  </si>
  <si>
    <t xml:space="preserve">EMAIL TO:  </t>
  </si>
  <si>
    <t>CBO:</t>
  </si>
  <si>
    <t xml:space="preserve"> </t>
  </si>
  <si>
    <t>Approved Budget Plan</t>
  </si>
  <si>
    <t>CERTIFICATE</t>
  </si>
  <si>
    <t>CBO COVID-19</t>
  </si>
  <si>
    <t>Notes and Deadlines</t>
  </si>
  <si>
    <t>A</t>
  </si>
  <si>
    <t>C</t>
  </si>
  <si>
    <t>B</t>
  </si>
  <si>
    <t xml:space="preserve">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(2 CFR 200.415)</t>
  </si>
  <si>
    <t>Contact Tracing</t>
  </si>
  <si>
    <t>Capital Equipment</t>
  </si>
  <si>
    <t xml:space="preserve">Personnel (Salaries) and Fringe Benefits </t>
  </si>
  <si>
    <t>2a. Subcontracts</t>
  </si>
  <si>
    <t>2c. Supplies (includes Start-up Supplies)</t>
  </si>
  <si>
    <t>Community.COVID19@dhsoha.state.or.us</t>
  </si>
  <si>
    <t xml:space="preserve">Contract #: </t>
  </si>
  <si>
    <t>Date Received</t>
  </si>
  <si>
    <t>A. Is report signed (Y/N)?</t>
  </si>
  <si>
    <t>Error Code Legend</t>
  </si>
  <si>
    <t>Report Balanced?</t>
  </si>
  <si>
    <t xml:space="preserve">DATE SENT: </t>
  </si>
  <si>
    <t>Legend</t>
  </si>
  <si>
    <t>Blue cells - require input</t>
  </si>
  <si>
    <t>Contract Period</t>
  </si>
  <si>
    <t>Please type your signature in the box below</t>
  </si>
  <si>
    <t>2e.</t>
  </si>
  <si>
    <t>Indirect Rate</t>
  </si>
  <si>
    <t>Purpose of This File</t>
  </si>
  <si>
    <t xml:space="preserve">Tab </t>
  </si>
  <si>
    <t>Instruction</t>
  </si>
  <si>
    <t>Subcontractor/Translator</t>
  </si>
  <si>
    <t>Travel &amp; Training</t>
  </si>
  <si>
    <t>Supplies</t>
  </si>
  <si>
    <t>Indirect Expenses</t>
  </si>
  <si>
    <t>Social Svcs &amp; Wrap</t>
  </si>
  <si>
    <t>Personnel/
Fringe Benefits</t>
  </si>
  <si>
    <t>Expense Category</t>
  </si>
  <si>
    <t>Amount</t>
  </si>
  <si>
    <t>Section A</t>
  </si>
  <si>
    <t>Section B</t>
  </si>
  <si>
    <t>Errors</t>
  </si>
  <si>
    <t>Tab Completion Checklist</t>
  </si>
  <si>
    <t>Result</t>
  </si>
  <si>
    <t>Other S&amp;S</t>
  </si>
  <si>
    <t xml:space="preserve">TOTAL EXPENDITURES </t>
  </si>
  <si>
    <t>Sub-Total</t>
  </si>
  <si>
    <t>Section B Completed</t>
  </si>
  <si>
    <t>2. Other S&amp;S</t>
  </si>
  <si>
    <t>1. Reported expenses should not exceed your contract amount.</t>
  </si>
  <si>
    <t>Cumulative Expenses</t>
  </si>
  <si>
    <t>3. Capital Equipment should be recorded if a single item purchase is $5,000 or greater (i.e.. one printer for $5,000 vs 10 printers for $500 each)</t>
  </si>
  <si>
    <t xml:space="preserve">Gray cells - auto populate </t>
  </si>
  <si>
    <t>Q2: Apr-Jun 2021</t>
  </si>
  <si>
    <t>Q3: Jul-Sep 2021</t>
  </si>
  <si>
    <t>Q4: Oct-Dec 2021</t>
  </si>
  <si>
    <t>Q6: Apr-Jun 2022</t>
  </si>
  <si>
    <t>Q5: Jan-Mar 2022</t>
  </si>
  <si>
    <r>
      <rPr>
        <b/>
        <sz val="14"/>
        <rFont val="Calibri"/>
        <family val="2"/>
        <scheme val="minor"/>
      </rPr>
      <t>Services and Supplies</t>
    </r>
    <r>
      <rPr>
        <b/>
        <sz val="14"/>
        <color theme="1"/>
        <rFont val="Calibri"/>
        <family val="2"/>
        <scheme val="minor"/>
      </rPr>
      <t xml:space="preserve"> (Sub-Total)</t>
    </r>
  </si>
  <si>
    <t>Community Engagement (Vaccine)</t>
  </si>
  <si>
    <t>Community Engagement
(Non-Vaccine)</t>
  </si>
  <si>
    <t>December 31 2020 - June 30 2023</t>
  </si>
  <si>
    <t>PE1000-01 - Contact Tracing</t>
  </si>
  <si>
    <t>PE1001-01 &amp; PE1001-02 - Social Services and Wraparound Supports</t>
  </si>
  <si>
    <t>PE1004 - Recovery &amp; Resilience</t>
  </si>
  <si>
    <t>PE1005 - Emergency Rental Assistance Program</t>
  </si>
  <si>
    <t>5.</t>
  </si>
  <si>
    <t>6.</t>
  </si>
  <si>
    <t>7.</t>
  </si>
  <si>
    <t>8.</t>
  </si>
  <si>
    <t>3.</t>
  </si>
  <si>
    <t>4.</t>
  </si>
  <si>
    <t>Q1: Jan-Mar 2021</t>
  </si>
  <si>
    <t>Recovery &amp; Resilience</t>
  </si>
  <si>
    <t>Emergency Rental Assistance Program</t>
  </si>
  <si>
    <t>9.</t>
  </si>
  <si>
    <t>10.</t>
  </si>
  <si>
    <t>11.</t>
  </si>
  <si>
    <t>12.</t>
  </si>
  <si>
    <t>13.</t>
  </si>
  <si>
    <t>14.</t>
  </si>
  <si>
    <t>15.</t>
  </si>
  <si>
    <t>16.</t>
  </si>
  <si>
    <t>17.</t>
  </si>
  <si>
    <t>18.</t>
  </si>
  <si>
    <t>19.</t>
  </si>
  <si>
    <t>20.</t>
  </si>
  <si>
    <t>21.</t>
  </si>
  <si>
    <t>22.</t>
  </si>
  <si>
    <t>23.</t>
  </si>
  <si>
    <t>24.</t>
  </si>
  <si>
    <t>25.</t>
  </si>
  <si>
    <t>26.</t>
  </si>
  <si>
    <t>27.</t>
  </si>
  <si>
    <t>28.</t>
  </si>
  <si>
    <t>29.</t>
  </si>
  <si>
    <t>30.</t>
  </si>
  <si>
    <t>1. Expenditure report</t>
  </si>
  <si>
    <t>2021 CET Expenditure Report</t>
  </si>
  <si>
    <t>TOTAL EXPENDITURES</t>
  </si>
  <si>
    <t>2e. Direct Client Costs - Transportation</t>
  </si>
  <si>
    <r>
      <t>Capital Equipm</t>
    </r>
    <r>
      <rPr>
        <b/>
        <sz val="14"/>
        <rFont val="Calibri"/>
        <family val="2"/>
        <scheme val="minor"/>
      </rPr>
      <t xml:space="preserve">ent </t>
    </r>
    <r>
      <rPr>
        <sz val="14"/>
        <rFont val="Calibri"/>
        <family val="2"/>
        <scheme val="minor"/>
      </rPr>
      <t>(Single purchases greater than $5,000)</t>
    </r>
  </si>
  <si>
    <t>PE1002-03 - Community engagement, education and outreach (Vaccine Related)</t>
  </si>
  <si>
    <t>PE1002-03 - Community engagement, education and outreach (Non-Vaccine Related)</t>
  </si>
  <si>
    <t>Q7: Jul-Sep 2022</t>
  </si>
  <si>
    <t>Q8: Oct-Dec 2022</t>
  </si>
  <si>
    <t>Q9: Jan-Mar 2023</t>
  </si>
  <si>
    <t>Q10: Apr-Jun 2023</t>
  </si>
  <si>
    <t>PE1003-01 Direct Client Costs - Transportation</t>
  </si>
  <si>
    <t>PE1003-01 Direct Client Costs - Caregiving</t>
  </si>
  <si>
    <t>Expenditure by Activity (Dropdown Menu)</t>
  </si>
  <si>
    <t>Other Services &amp; Supplies Description*</t>
  </si>
  <si>
    <t>Definitions for Expenditure Activity Areas</t>
  </si>
  <si>
    <t>2d. Direct Client Costs - Caregiving</t>
  </si>
  <si>
    <t>Enter Other S&amp;S Expense Description</t>
  </si>
  <si>
    <t>Direct Client Expenses: Caregiving</t>
  </si>
  <si>
    <t>Direct Client Expenses: Transportation</t>
  </si>
  <si>
    <t>Direct Client Expenses: Non-Care/Non-Transportation</t>
  </si>
  <si>
    <t xml:space="preserve"> Indirect expenses cannot be included on the 'Other S&amp;S' page</t>
  </si>
  <si>
    <t>Direct Client Costs: Caregiving</t>
  </si>
  <si>
    <t>Direct Client Costs: Transportation</t>
  </si>
  <si>
    <t>2f. Direct Client Costs - Non-Care/Non-Transportation</t>
  </si>
  <si>
    <t>Direct Client Costs: Non-Care/Non-Transportation</t>
  </si>
  <si>
    <t>PE1003-01 Direct Client Costs - Non-Care/Non-Transportation</t>
  </si>
  <si>
    <t>Contract Period:</t>
  </si>
  <si>
    <t xml:space="preserve">Fiscal Year Awarded: </t>
  </si>
  <si>
    <t>Allowable Activities</t>
  </si>
  <si>
    <t xml:space="preserve">Community.COVID19@dhsoha.state.or.us </t>
  </si>
  <si>
    <t>CBO Name</t>
  </si>
  <si>
    <t>CBO Contract Number</t>
  </si>
  <si>
    <t>Cumulative Expenses by Category</t>
  </si>
  <si>
    <t>Total Other S&amp;S Expenditures</t>
  </si>
  <si>
    <t>The COVID-19 pandemic has dramatically impacted housing  stability across Oregon communities. Oregon Housing and Community Services  (OHCS) is leveraging the work of Recipients funded for community engagement  and wraparound services to promote and support application assistance for the  OERAP program, which provides financial support with past-due rent, utilities  and up to three months of future rent until OERAP funds are fully expended.
Eligible activities: Eligible activities under this Program Element should meet the needs of the community served and must include the following: 
(a) Promote Awareness of the OERAP by facilitating and hosting community  awareness campaigns among tenants and landlords that are aimed at  increasing knowledge of resources, protections and how to obtain access to these benefits.
(b) Supporting access to OERAP resources by providing help to tenants in applying for rent assistance by explaining eligibility requirements, scanning documents or providing other technology support, and providing in-language support; sharing information about tenant protections that can provide protection against eviction for qualifying tenants; connecting households to additional services: food, healthcare, job training, legal and mediation services, or other resources.</t>
  </si>
  <si>
    <t>Q3: July-Sep 2021</t>
  </si>
  <si>
    <t>Expenditure by Activity</t>
  </si>
  <si>
    <t>Please ensure that the date signed below is after quarter-end date</t>
  </si>
  <si>
    <r>
      <rPr>
        <b/>
        <u/>
        <sz val="14"/>
        <color theme="1"/>
        <rFont val="Calibri"/>
        <family val="2"/>
        <scheme val="minor"/>
      </rPr>
      <t>FINAL REPORT:</t>
    </r>
    <r>
      <rPr>
        <b/>
        <sz val="14"/>
        <color theme="1"/>
        <rFont val="Calibri"/>
        <family val="2"/>
        <scheme val="minor"/>
      </rPr>
      <t xml:space="preserve"> </t>
    </r>
    <r>
      <rPr>
        <sz val="14"/>
        <color theme="1"/>
        <rFont val="Calibri"/>
        <family val="2"/>
        <scheme val="minor"/>
      </rPr>
      <t xml:space="preserve">    YES:</t>
    </r>
  </si>
  <si>
    <t>Outdated Template Submitted?</t>
  </si>
  <si>
    <t>Contract Number Entered?</t>
  </si>
  <si>
    <t>Expenditure Report does not include all prior quarters?</t>
  </si>
  <si>
    <t>Check If Rows 43 have all prior quarter(s) totals included</t>
  </si>
  <si>
    <t>Capital Equipment Check</t>
  </si>
  <si>
    <t>Other S&amp;S Expenses Included Organization/Administrative Costs.</t>
  </si>
  <si>
    <t>Current Quarter Expenditures Reported?</t>
  </si>
  <si>
    <t>Please check the box "YES" if this is your final expenditure report, and plan to close out.</t>
  </si>
  <si>
    <t>FINAL EXPENSE DATE:</t>
  </si>
  <si>
    <t>Please enter the close-out date in Cell N6 if you plan to close out the contract.</t>
  </si>
  <si>
    <t>Direct Client Costs: Caregiving in Section A and Section B Equal?</t>
  </si>
  <si>
    <t>Direct Client Costs: Transportation in Section A and Section B Equal?</t>
  </si>
  <si>
    <t>Direct Client Costs: Non-Caregiving/Non-Transportation in Section A and Section B Equal?</t>
  </si>
  <si>
    <t>Only Direct Client Costs: Caregiving Reported?</t>
  </si>
  <si>
    <t>Is the Report Dated After 7/31/2022?</t>
  </si>
  <si>
    <t>Gift Card Expense?</t>
  </si>
  <si>
    <t>2h. Other (total auto fills from the "Other S&amp;S" tab)</t>
  </si>
  <si>
    <t>2g. Emergency Rental Assistance Program</t>
  </si>
  <si>
    <t>Other S&amp;S Expenses were claimed, additional detail provided?</t>
  </si>
  <si>
    <t>Dropdown menu filled out?</t>
  </si>
  <si>
    <t>V2.1</t>
  </si>
  <si>
    <t>Report Version -</t>
  </si>
  <si>
    <t xml:space="preserve">• PE1000-01 Contact Tracing (Row 35) </t>
  </si>
  <si>
    <t>• PE1001-01 Social Services and Wraparound Supports (Row 36)</t>
  </si>
  <si>
    <t>• PE1002-03 Community engagement, education and outreach (Vaccine Related) (Row 37)</t>
  </si>
  <si>
    <t xml:space="preserve"> • PE1002-03 Community engagement, education and outreach (Non-Vaccine Related) (Row 38)</t>
  </si>
  <si>
    <t>• PE1003-01 Direct Client Costs - Caregiving (Row 39)</t>
  </si>
  <si>
    <t>• PE1003-01 Direct Client Costs - Transportation(Row 40)</t>
  </si>
  <si>
    <t>• PE1003-01 Direct Client Costs - Non-Care/Non-Transportation (Row 41)</t>
  </si>
  <si>
    <t>• PE1004 Recovery &amp; Resilience (Row 42)</t>
  </si>
  <si>
    <t>• PE1005 Emergency Rental Assistance (Row 43)</t>
  </si>
  <si>
    <t>2. Section A sub-total expenditures amount (Row 27) should match Section B Total Expenditures before indirect costs (Row 44).</t>
  </si>
  <si>
    <t>Incentive Expense?
I.E. Gift Cards, Promotional Items, Raffle(s), Takeaway Items</t>
  </si>
  <si>
    <t>TOTAL OTHER S&amp;S EXPENDITURES</t>
  </si>
  <si>
    <r>
      <t>Review Tab 2. ‘Other S&amp;S’ and ensure the dropdown menu for Cells B16 – B45 has been completed for expenses' and their applicable quarter(s)</t>
    </r>
    <r>
      <rPr>
        <sz val="8"/>
        <color theme="1"/>
        <rFont val="Calibri"/>
        <family val="2"/>
        <scheme val="minor"/>
      </rPr>
      <t> </t>
    </r>
    <r>
      <rPr>
        <sz val="11"/>
        <color theme="1"/>
        <rFont val="Calibri"/>
        <family val="2"/>
        <scheme val="minor"/>
      </rPr>
      <t>. 
The dropdown menu allows us to connect the activity area for the expenses reported on ‘Other S&amp;S.’</t>
    </r>
  </si>
  <si>
    <t>Review If Current Quarter Expenditures Reported</t>
  </si>
  <si>
    <t>Verify If Other S&amp;S Rows 16-45  have descriptions of multiple goods/services on one line item.
Example: Computers, keyboards, staplers</t>
  </si>
  <si>
    <r>
      <t>Other S&amp;S Expenses were claimed; however, expenses need to be separated</t>
    </r>
    <r>
      <rPr>
        <sz val="11"/>
        <color rgb="FF000000"/>
        <rFont val="Calibri"/>
        <family val="2"/>
        <scheme val="minor"/>
      </rPr>
      <t xml:space="preserve"> on the ‘2. Other S&amp;S’ tab?</t>
    </r>
  </si>
  <si>
    <t>Review If Tab '2. Other S&amp;S' Rows 16-45  have indirect/administrative costs included: 
Examples: Insurance, Rent of Office Space, Shared Phone Services</t>
  </si>
  <si>
    <t>Review If Tab '2. Other S&amp;S' Rows E16-E45 have a clarifying description for the expense(s) reported.</t>
  </si>
  <si>
    <r>
      <t xml:space="preserve">COVID-19 laid bare unjust inequities that have been present in 
Oregon for generations across communities of color, Tribal communities, people 
with disabilities, LGBTQIA+ communities, homeless communities and immigrant 
and refugee communities. COVID-19 recovery and resilience activities aim to 
improve individual, family and community-level impacts of COVID-19 on 
physical, mental, emotional and financial well-being.
</t>
    </r>
    <r>
      <rPr>
        <b/>
        <sz val="12"/>
        <color theme="1"/>
        <rFont val="Calibri"/>
        <family val="2"/>
        <scheme val="minor"/>
      </rPr>
      <t>Eligible activities:</t>
    </r>
    <r>
      <rPr>
        <sz val="12"/>
        <color theme="1"/>
        <rFont val="Calibri"/>
        <family val="2"/>
        <scheme val="minor"/>
      </rPr>
      <t xml:space="preserve"> Eligible activities under this Program Element should meet the 
needs of the community served and may include one or more of the following:
• Training and utilization of traditional health workers and/or peer support 
specialists to connect community members to health care services.
• Case management and referral services to long-term safety net (e.g., 
housing assistance, utility assistance, food security, health insurance, child 
care) supports.
• Trauma and resilience support for communities by way of workshops, 
support groups, and/or classes.
• Community education related to other health impacts of COVID-19, such 
as behavioral health, and preventive health services such as cancer 
screenings and immunizations.
• Support for policy changes that create community-led supports for health.</t>
    </r>
  </si>
  <si>
    <r>
      <t>1. Verify</t>
    </r>
    <r>
      <rPr>
        <sz val="12"/>
        <color rgb="FFFF0000"/>
        <rFont val="Calibri"/>
        <family val="2"/>
        <scheme val="minor"/>
      </rPr>
      <t xml:space="preserve"> </t>
    </r>
    <r>
      <rPr>
        <sz val="12"/>
        <rFont val="Calibri"/>
        <family val="2"/>
        <scheme val="minor"/>
      </rPr>
      <t xml:space="preserve">that you have entered in your contract number (Cell J8). 
2. Verify that Section A Quarterly Expenses Sub-Total (Cell D27 - M27) balances with Section B Quarterly Expenses (Cell D44 - M44).
3. Verify that Section A Cumulative Expenses (Cell O29) balances with your Section B Total by category (Cell P44).
4. Verify that all cells highlighted in blue have been filled in (if applicable).
5. Verify that the expenditure report is signed the report (Cell F50) and dated (Cell H50).
6. Verify that all previous quarters expenses prior quarterly expenditure data are included, this report is cumulative and will capture all expenditures incurred since the start of the contract.
</t>
    </r>
  </si>
  <si>
    <r>
      <t xml:space="preserve">Recipient may utilize grant funds for Isolation and Quarantine direct services costs to cover housing, utility, food and other costs as approved by OHA to allow individuals to safely Isolate or Quarantine. Recipients must maintain all receipts and appropriate expense tracking to clients in Isolation or Quarantine. Reasonable efforts should be made to utilize other benefits such as SNAP and WIC.
• </t>
    </r>
    <r>
      <rPr>
        <b/>
        <sz val="12"/>
        <rFont val="Calibri"/>
        <family val="2"/>
        <scheme val="minor"/>
      </rPr>
      <t>Direct Client Costs – Caregiving</t>
    </r>
    <r>
      <rPr>
        <sz val="12"/>
        <rFont val="Calibri"/>
        <family val="2"/>
        <scheme val="minor"/>
      </rPr>
      <t xml:space="preserve"> is only related to the cost of caregiving if the primary is unable/needs additional assistance due to being in Isolation or Quarantine for COVID-19. </t>
    </r>
    <r>
      <rPr>
        <i/>
        <sz val="12"/>
        <rFont val="Calibri"/>
        <family val="2"/>
        <scheme val="minor"/>
      </rPr>
      <t>For example: childcare, eldercare, adult support care.</t>
    </r>
    <r>
      <rPr>
        <sz val="12"/>
        <rFont val="Calibri"/>
        <family val="2"/>
        <scheme val="minor"/>
      </rPr>
      <t xml:space="preserve">
• </t>
    </r>
    <r>
      <rPr>
        <b/>
        <sz val="12"/>
        <rFont val="Calibri"/>
        <family val="2"/>
        <scheme val="minor"/>
      </rPr>
      <t>Direct Client Costs – Transportation</t>
    </r>
    <r>
      <rPr>
        <sz val="12"/>
        <rFont val="Calibri"/>
        <family val="2"/>
        <scheme val="minor"/>
      </rPr>
      <t xml:space="preserve"> is transporting a community member to a doctor’s appointment, to testing or vaccine sites, to a hotel, etc.
• </t>
    </r>
    <r>
      <rPr>
        <b/>
        <sz val="12"/>
        <rFont val="Calibri"/>
        <family val="2"/>
        <scheme val="minor"/>
      </rPr>
      <t>Direct Client Costs – Non-Care/Non-Transportation</t>
    </r>
    <r>
      <rPr>
        <sz val="12"/>
        <rFont val="Calibri"/>
        <family val="2"/>
        <scheme val="minor"/>
      </rPr>
      <t xml:space="preserve"> should be used for any non Care giving and non transportation Direct Client Services Provided. If you are unsure if a service is allowable, please reach out to OHA for approval before making the purchase.  </t>
    </r>
    <r>
      <rPr>
        <i/>
        <sz val="12"/>
        <rFont val="Calibri"/>
        <family val="2"/>
        <scheme val="minor"/>
      </rPr>
      <t>For example: groceries, pro-rated utilities.</t>
    </r>
  </si>
  <si>
    <t>Services &amp; Supplies (Total)</t>
  </si>
  <si>
    <t>Instructions</t>
  </si>
  <si>
    <t xml:space="preserve">• Please use updated expenditure report template Version (V2.1) – all other versions will be returned to the CBO to resubmit **
• Please fill in applicatable cells highlighted in blue
</t>
  </si>
  <si>
    <r>
      <t xml:space="preserve">Social Services and Wraparound Supports provided to individuals during their Isolation or Quarantine period may include the following activities:
</t>
    </r>
    <r>
      <rPr>
        <b/>
        <sz val="12"/>
        <color theme="1"/>
        <rFont val="Calibri"/>
        <family val="2"/>
        <scheme val="minor"/>
      </rPr>
      <t>Health care</t>
    </r>
    <r>
      <rPr>
        <sz val="12"/>
        <color theme="1"/>
        <rFont val="Calibri"/>
        <family val="2"/>
        <scheme val="minor"/>
      </rPr>
      <t xml:space="preserve">: assist individuals and families with accessing health care providers, including referrals and setting appointments.
</t>
    </r>
    <r>
      <rPr>
        <b/>
        <sz val="12"/>
        <color theme="1"/>
        <rFont val="Calibri"/>
        <family val="2"/>
        <scheme val="minor"/>
      </rPr>
      <t>Grocery shopping</t>
    </r>
    <r>
      <rPr>
        <sz val="12"/>
        <color theme="1"/>
        <rFont val="Calibri"/>
        <family val="2"/>
        <scheme val="minor"/>
      </rPr>
      <t xml:space="preserve">: gather information from individuals on their grocery needs, shopping and delivering food or connecting with other organizations who can deploy volunteers to shop and deliver food. Recipient’s staff would be the point of contact for any hubs or other organizations, so families would not be negotiating between multiple organizations. Food resources must be provided within the same day that they are requested. Work with local providers to connect eligible individuals to food security resources such as SNAP.
</t>
    </r>
    <r>
      <rPr>
        <b/>
        <sz val="12"/>
        <color theme="1"/>
        <rFont val="Calibri"/>
        <family val="2"/>
        <scheme val="minor"/>
      </rPr>
      <t>Housing support</t>
    </r>
    <r>
      <rPr>
        <sz val="12"/>
        <color theme="1"/>
        <rFont val="Calibri"/>
        <family val="2"/>
        <scheme val="minor"/>
      </rPr>
      <t xml:space="preserve">: identify housing needs and work with individuals and families and community organizations to fill them. Assist families with securing other community resources for support beyond Isolation and Quarantine.
</t>
    </r>
    <r>
      <rPr>
        <b/>
        <sz val="12"/>
        <color theme="1"/>
        <rFont val="Calibri"/>
        <family val="2"/>
        <scheme val="minor"/>
      </rPr>
      <t>Utilities and telecommunication support</t>
    </r>
    <r>
      <rPr>
        <sz val="12"/>
        <color theme="1"/>
        <rFont val="Calibri"/>
        <family val="2"/>
        <scheme val="minor"/>
      </rPr>
      <t xml:space="preserve">: identify needs related to utilities, water, garbage, phone, internet, and cable and work with individuals and families and community organizations to access existing benefit programs.
</t>
    </r>
    <r>
      <rPr>
        <b/>
        <sz val="12"/>
        <color theme="1"/>
        <rFont val="Calibri"/>
        <family val="2"/>
        <scheme val="minor"/>
      </rPr>
      <t>Connecting to community resources</t>
    </r>
    <r>
      <rPr>
        <sz val="12"/>
        <color theme="1"/>
        <rFont val="Calibri"/>
        <family val="2"/>
        <scheme val="minor"/>
      </rPr>
      <t>: some individuals and families may need more complex and ongoing case management services and may need to be connect to behavioral health resources, anti-discrimination resources, domestic violence resources, Department of Human Servicers resources or others.</t>
    </r>
  </si>
  <si>
    <t>Community Engagement, Education and Outreach related to COVID-19 may include:
• Regularly communicating with community members in their primary or preferred language, including alternate format, about COVID-19, how to prevent the spread of COVID-19 (newsletters, social media, group classes, emails, texting or WhatsApp or other methods of engagement) and COVID-19 vaccine safety and availability. This may include use of health care interpreters and existing language access contracts.
• Creating and sharing culturally relevant information.
• Amplifying OHA information by re-posting social media post.
• Educating the community about safe practices to prevent the spread of COVID-19, COVID-19 vaccine, answering community questions, and acting as liaison between the community and state and local public health authorities.
• Informing the community about where to go for services like COVID-19 testing and vaccine, heath care and social services.
• Regularly coordinating with the local public health authority (LPHA) about where the community can access services like testing and vaccine, health care and social services.
• Using outreach materials from statewide communications initiatives, such as Safe+Strong.
• Promoting testing and vaccination events and other COVID-19 community resources.</t>
  </si>
  <si>
    <t>Contact Tracers must work directly with the local public health authority (LPHA) or OHA to receive information about Contacts needing to be traced. Contact Tracing includes:
• Contacting all identified Contacts to document a symptom check. 
• Referring Contacts for testing according to established protocols. 
• Providing Contacts with Quarantine instructions; and 
• Documenting work in the OHA ARIAS system.</t>
  </si>
  <si>
    <t xml:space="preserve">OHA Public Health Division provides grant funding to Community Based Organizations (CBOs) for work related to COVID-19 from 12/31/2020 - 6/30/2023 (2021 Contracts). 
• To report expenses for funding received, you must complete 'Tab 1 Expenditure Report' and Tab 2 (Other S&amp;S) if applicable.
• Once the workbook has been completed, certify the report by signing 'Tab 1 Expenditure Report' (Cell F50). </t>
  </si>
  <si>
    <r>
      <t xml:space="preserve">For allowable expenditures incurred that are not included in the Personnel (Salaries) and Fringe Benefits line item or in the other pre-populated Services and Supplies line items, these may be added to the Other S&amp;S tab. </t>
    </r>
    <r>
      <rPr>
        <b/>
        <sz val="12"/>
        <rFont val="Calibri"/>
        <family val="2"/>
        <scheme val="minor"/>
      </rPr>
      <t>Indirect expenses and Direct Client Costs incurred cannot be included on the 'Other S&amp;S' page.</t>
    </r>
    <r>
      <rPr>
        <sz val="12"/>
        <rFont val="Calibri"/>
        <family val="2"/>
        <scheme val="minor"/>
      </rPr>
      <t xml:space="preserve">
</t>
    </r>
    <r>
      <rPr>
        <b/>
        <sz val="12"/>
        <rFont val="Calibri"/>
        <family val="2"/>
        <scheme val="minor"/>
      </rPr>
      <t>Note:</t>
    </r>
    <r>
      <rPr>
        <sz val="12"/>
        <rFont val="Calibri"/>
        <family val="2"/>
        <scheme val="minor"/>
      </rPr>
      <t xml:space="preserve"> CBO's must update the Expenditure By Activity (Dropdown Menu) in column B using the dropdown menu to identify which activity area the additional expenditure is aligned with. If the additional expense incurred is a gift card expense, CBO's must check the box in Column D. Additionally, CBO's must provide a description for what the additional expenditure is in Column E. 
</t>
    </r>
    <r>
      <rPr>
        <b/>
        <sz val="12"/>
        <rFont val="Calibri"/>
        <family val="2"/>
        <scheme val="minor"/>
      </rPr>
      <t xml:space="preserve">Note: </t>
    </r>
    <r>
      <rPr>
        <sz val="12"/>
        <rFont val="Calibri"/>
        <family val="2"/>
        <scheme val="minor"/>
      </rPr>
      <t>The Total Other S&amp;S Expenditures recorded on Tab 1 (Expenditure report) should equal the supporting details entered on Tab 2 (Other S&amp;S).</t>
    </r>
  </si>
  <si>
    <r>
      <t>1. Complete all applicable fields in blue to document the Activity Area, Expenditure Description, and dollar amount. Total Other S&amp;S expenditures will be pulled into respective quarter on</t>
    </r>
    <r>
      <rPr>
        <sz val="12"/>
        <color theme="6"/>
        <rFont val="Calibri"/>
        <family val="2"/>
        <scheme val="minor"/>
      </rPr>
      <t xml:space="preserve"> </t>
    </r>
    <r>
      <rPr>
        <sz val="12"/>
        <rFont val="Calibri"/>
        <family val="2"/>
        <scheme val="minor"/>
      </rPr>
      <t xml:space="preserve">'Tab 1. Expenditure Report'. 
</t>
    </r>
  </si>
  <si>
    <t>This expenditure report is submitted quarterly, and documents cumulative expenses incurred for the 2021 CET contract. Expenditure reports should be submitted to OHA one month after the quarter end date.  
i.e. Expenditure reports for January 1st, 2022 - March 31st, 2022 are due to OHA by April 30th, 2022.</t>
  </si>
  <si>
    <t>4. Report due dates: 30 days after the previous quarter end. (I.e. Quarter 6 Expenditure Reports are due July 31st, 2022.</t>
  </si>
  <si>
    <t>Indirect Rate:</t>
  </si>
  <si>
    <r>
      <rPr>
        <b/>
        <u/>
        <sz val="12"/>
        <rFont val="Calibri"/>
        <family val="2"/>
        <scheme val="minor"/>
      </rPr>
      <t>Please complete the following:</t>
    </r>
    <r>
      <rPr>
        <sz val="12"/>
        <rFont val="Calibri"/>
        <family val="2"/>
        <scheme val="minor"/>
      </rPr>
      <t xml:space="preserve">
• Your organization's name in Cell E6.
• Your organization's contract number in Cell J8.
• The date the report is sent to OHA in Cell J6.
• Your organization's indirect rate in Cell J10. 
            • Organizations should calculate the dollar amount of overhead/indirect expenses incurred for this 
                contract and divide this amount by the subtotal of expenditures before indirect expenses to 
                determine the rate that was actually incurred by an organization.
            • If your organization has an indirect rate established – this is the max rate you can claim in cell J10.
            • If your organization does not have an indirect rate – an organization can claim a max indirect rate of 10%.
            • </t>
    </r>
    <r>
      <rPr>
        <b/>
        <sz val="12"/>
        <rFont val="Calibri"/>
        <family val="2"/>
        <scheme val="minor"/>
      </rPr>
      <t>Indirect expenses and direct client costs cannot be included on the 'Other S&amp;S' page.</t>
    </r>
    <r>
      <rPr>
        <sz val="12"/>
        <rFont val="Calibri"/>
        <family val="2"/>
        <scheme val="minor"/>
      </rPr>
      <t xml:space="preserve">
</t>
    </r>
    <r>
      <rPr>
        <b/>
        <u/>
        <sz val="12"/>
        <rFont val="Calibri"/>
        <family val="2"/>
        <scheme val="minor"/>
      </rPr>
      <t>Section A:</t>
    </r>
    <r>
      <rPr>
        <sz val="12"/>
        <rFont val="Calibri"/>
        <family val="2"/>
        <scheme val="minor"/>
      </rPr>
      <t xml:space="preserve">
• Allocate your Personnel (Salaries) and Fringe Benefits costs in the appropriate quarter (Row 16).
• Allocate Subcontract, Travel &amp; Training, Supplies, Direct Client Costs, Other S&amp;S, and Emergency Rental Assistance Program in the appropriate quarter (Rows 18 -25).
• Allocate Capital Equipment in the appropriate quarter (Row 26). 
</t>
    </r>
    <r>
      <rPr>
        <b/>
        <u/>
        <sz val="12"/>
        <rFont val="Calibri"/>
        <family val="2"/>
        <scheme val="minor"/>
      </rPr>
      <t>Section B:</t>
    </r>
    <r>
      <rPr>
        <sz val="12"/>
        <rFont val="Calibri"/>
        <family val="2"/>
        <scheme val="minor"/>
      </rPr>
      <t xml:space="preserve">
• Allocate Section A expenditures to the appropriate category:
            • PE1000-01 Contact Tracing (Row 35)
            • PE1001-01 Social Services and Wraparound Supports (Row 36)
            • PE1002-03 Community engagement, education and outreach (Vaccine Related) (Row 37)
            • PE1002-03 Community engagement, education and outreach (Non-Vaccine Related) (Row 38)
            • PE1003-01 Direct Client Costs - Caregiving (Row 39)
            • PE1003-01 Direct Client Costs - Transportation(Row 40)
            • PE1003-01 Direct Client Costs - Non-Care/Non-Transportation (Row 41)
            • PE1004 Recovery &amp; Resilience (Row 42)
            • PE1005 Emergency Rental Assistance (Row 43)  
</t>
    </r>
    <r>
      <rPr>
        <b/>
        <sz val="12"/>
        <rFont val="Calibri"/>
        <family val="2"/>
        <scheme val="minor"/>
      </rPr>
      <t xml:space="preserve">
Note:</t>
    </r>
    <r>
      <rPr>
        <sz val="12"/>
        <rFont val="Calibri"/>
        <family val="2"/>
        <scheme val="minor"/>
      </rPr>
      <t xml:space="preserve"> If the file has red indicators, then Section A is not balanced with Section B.</t>
    </r>
  </si>
  <si>
    <t>Check If Row 21 and Row 39 are the only direct client cost filled out</t>
  </si>
  <si>
    <r>
      <t>Were there</t>
    </r>
    <r>
      <rPr>
        <b/>
        <sz val="11"/>
        <color theme="1"/>
        <rFont val="Calibri"/>
        <family val="2"/>
        <scheme val="minor"/>
      </rPr>
      <t xml:space="preserve"> Other S&amp;S </t>
    </r>
    <r>
      <rPr>
        <sz val="11"/>
        <color theme="1"/>
        <rFont val="Calibri"/>
        <family val="2"/>
        <scheme val="minor"/>
      </rPr>
      <t>expenses recorded but Other S&amp;S not completed?</t>
    </r>
  </si>
  <si>
    <t>Box Checked in Column C?</t>
  </si>
  <si>
    <t>Verify If Other S&amp;S Rows 16-45 have Column C not check but descriptions in Column D state expenses incurred were gift cards, promotional items, raffle(s), or takeaway items.</t>
  </si>
  <si>
    <t>Are there expenses on the expenditure report that could be considered organization-wide or grant-specific?</t>
  </si>
  <si>
    <t xml:space="preserve">Review if Tab 2. 'Other S&amp;S' Rows 16-45 have grant-specific costs that would need follow-up and gain clarification on these expenditure. </t>
  </si>
  <si>
    <t>Emergency Rental Assistance Program Expenses in Section A (Row 24) equal  Section B (Row 43)?</t>
  </si>
  <si>
    <t>8a.</t>
  </si>
  <si>
    <t xml:space="preserve">8b. </t>
  </si>
  <si>
    <t>8c.</t>
  </si>
  <si>
    <t>8f.</t>
  </si>
  <si>
    <t>8d.</t>
  </si>
  <si>
    <t>8e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</si>
</sst>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409]General"/>
    <numFmt numFmtId="166" formatCode="0.000%"/>
    <numFmt numFmtId="167" formatCode="0.000000000000000000%"/>
    <numFmt numFmtId="168" formatCode="_(&quot;$&quot;* #,##0.0000_);_(&quot;$&quot;* \(#,##0.0000\);_(&quot;$&quot;* &quot;-&quot;??_);_(@_)"/>
    <numFmt numFmtId="169" formatCode="_(&quot;$&quot;* #,##0.00000_);_(&quot;$&quot;* \(#,##0.00000\);_(&quot;$&quot;* &quot;-&quot;??_);_(@_)"/>
  </numFmts>
  <fonts count="35" x14ac:knownFonts="1">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u/>
      <sz val="14"/>
      <color theme="10"/>
      <name val="Calibri"/>
      <family val="2"/>
      <scheme val="minor"/>
    </font>
    <font>
      <sz val="14"/>
      <name val="Calibri"/>
      <family val="2"/>
      <scheme val="minor"/>
    </font>
    <font>
      <b/>
      <sz val="14"/>
      <name val="Calibri"/>
      <family val="2"/>
      <scheme val="minor"/>
    </font>
    <font>
      <b/>
      <sz val="14"/>
      <color theme="0"/>
      <name val="Calibri"/>
      <family val="2"/>
      <scheme val="minor"/>
    </font>
    <font>
      <b/>
      <sz val="12"/>
      <color theme="1"/>
      <name val="Calibri"/>
      <family val="2"/>
      <scheme val="minor"/>
    </font>
    <font>
      <b/>
      <sz val="12"/>
      <name val="Calibri"/>
      <family val="2"/>
      <scheme val="minor"/>
    </font>
    <font>
      <sz val="13"/>
      <color theme="1"/>
      <name val="Calibri"/>
      <family val="2"/>
      <scheme val="minor"/>
    </font>
    <font>
      <b/>
      <sz val="13"/>
      <color theme="1"/>
      <name val="Calibri"/>
      <family val="2"/>
      <scheme val="minor"/>
    </font>
    <font>
      <sz val="12"/>
      <color theme="1"/>
      <name val="Calibri"/>
      <family val="2"/>
      <scheme val="minor"/>
    </font>
    <font>
      <b/>
      <sz val="12"/>
      <color rgb="FFFF0000"/>
      <name val="Calibri"/>
      <family val="2"/>
      <scheme val="minor"/>
    </font>
    <font>
      <i/>
      <sz val="14"/>
      <color theme="1"/>
      <name val="Calibri"/>
      <family val="2"/>
      <scheme val="minor"/>
    </font>
    <font>
      <sz val="10"/>
      <name val="Arial"/>
      <family val="2"/>
    </font>
    <font>
      <sz val="12"/>
      <color theme="1"/>
      <name val="Times New Roman"/>
      <family val="1"/>
    </font>
    <font>
      <sz val="12"/>
      <color theme="1"/>
      <name val="Symbol"/>
      <family val="1"/>
      <charset val="2"/>
    </font>
    <font>
      <sz val="11"/>
      <color rgb="FF000000"/>
      <name val="Calibri"/>
      <family val="2"/>
    </font>
    <font>
      <sz val="8"/>
      <name val="Calibri"/>
      <family val="2"/>
      <scheme val="minor"/>
    </font>
    <font>
      <sz val="12"/>
      <name val="Calibri"/>
      <family val="2"/>
    </font>
    <font>
      <u/>
      <sz val="12"/>
      <color theme="10"/>
      <name val="Calibri"/>
      <family val="2"/>
      <scheme val="minor"/>
    </font>
    <font>
      <sz val="12"/>
      <name val="Calibri"/>
      <family val="2"/>
      <scheme val="minor"/>
    </font>
    <font>
      <b/>
      <u/>
      <sz val="12"/>
      <name val="Calibri"/>
      <family val="2"/>
      <scheme val="minor"/>
    </font>
    <font>
      <b/>
      <u/>
      <sz val="14"/>
      <color theme="1"/>
      <name val="Calibri"/>
      <family val="2"/>
      <scheme val="minor"/>
    </font>
    <font>
      <i/>
      <sz val="10"/>
      <color theme="1"/>
      <name val="Calibri"/>
      <family val="2"/>
      <scheme val="minor"/>
    </font>
    <font>
      <sz val="11"/>
      <color rgb="FF000000"/>
      <name val="Calibri"/>
      <family val="2"/>
      <scheme val="minor"/>
    </font>
    <font>
      <sz val="8"/>
      <color theme="1"/>
      <name val="Calibri"/>
      <family val="2"/>
      <scheme val="minor"/>
    </font>
    <font>
      <sz val="12"/>
      <color rgb="FFFF0000"/>
      <name val="Calibri"/>
      <family val="2"/>
      <scheme val="minor"/>
    </font>
    <font>
      <sz val="12"/>
      <color theme="6"/>
      <name val="Calibri"/>
      <family val="2"/>
      <scheme val="minor"/>
    </font>
    <font>
      <i/>
      <sz val="12"/>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DAEEF3"/>
        <bgColor indexed="64"/>
      </patternFill>
    </fill>
  </fills>
  <borders count="73">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medium">
        <color indexed="64"/>
      </top>
      <bottom style="thin">
        <color indexed="64"/>
      </bottom>
      <diagonal/>
    </border>
    <border>
      <left/>
      <right style="double">
        <color indexed="64"/>
      </right>
      <top style="double">
        <color indexed="64"/>
      </top>
      <bottom style="double">
        <color indexed="64"/>
      </bottom>
      <diagonal/>
    </border>
    <border>
      <left/>
      <right/>
      <top style="thin">
        <color indexed="64"/>
      </top>
      <bottom/>
      <diagonal/>
    </border>
    <border>
      <left/>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diagonal/>
    </border>
    <border>
      <left/>
      <right/>
      <top style="double">
        <color indexed="64"/>
      </top>
      <bottom style="thin">
        <color indexed="64"/>
      </bottom>
      <diagonal/>
    </border>
  </borders>
  <cellStyleXfs count="6">
    <xf numFmtId="0" fontId="0" fillId="0" borderId="0"/>
    <xf numFmtId="0" fontId="4" fillId="0" borderId="0" applyNumberForma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9" fillId="0" borderId="0"/>
    <xf numFmtId="165" fontId="22" fillId="0" borderId="0"/>
  </cellStyleXfs>
  <cellXfs count="305">
    <xf numFmtId="0" fontId="0" fillId="0" borderId="0" xfId="0"/>
    <xf numFmtId="0" fontId="2" fillId="0" borderId="0" xfId="0" applyFont="1" applyFill="1"/>
    <xf numFmtId="0" fontId="3" fillId="0" borderId="0" xfId="0" applyFont="1"/>
    <xf numFmtId="0" fontId="0" fillId="0" borderId="0" xfId="0" applyFont="1"/>
    <xf numFmtId="0" fontId="7" fillId="0" borderId="0" xfId="0" applyFont="1"/>
    <xf numFmtId="0" fontId="7" fillId="0" borderId="0" xfId="0" applyFont="1" applyAlignment="1"/>
    <xf numFmtId="0" fontId="6" fillId="0" borderId="0" xfId="0" applyFont="1" applyAlignment="1">
      <alignment horizontal="left" indent="3"/>
    </xf>
    <xf numFmtId="0" fontId="8" fillId="0" borderId="0" xfId="1" applyFont="1" applyFill="1" applyAlignment="1"/>
    <xf numFmtId="0" fontId="6" fillId="0" borderId="0" xfId="0" applyFont="1" applyFill="1" applyAlignment="1"/>
    <xf numFmtId="0" fontId="7" fillId="0" borderId="0" xfId="0" applyFont="1" applyProtection="1"/>
    <xf numFmtId="0" fontId="6" fillId="0" borderId="0" xfId="0" applyFont="1" applyAlignment="1">
      <alignment horizontal="right"/>
    </xf>
    <xf numFmtId="0" fontId="6" fillId="0" borderId="0" xfId="0" applyFont="1" applyBorder="1" applyAlignment="1" applyProtection="1">
      <alignment horizontal="right"/>
    </xf>
    <xf numFmtId="0" fontId="6" fillId="0" borderId="0" xfId="0" applyFont="1" applyAlignment="1" applyProtection="1">
      <alignment horizontal="right"/>
    </xf>
    <xf numFmtId="0" fontId="7" fillId="3" borderId="2" xfId="0" applyFont="1" applyFill="1" applyBorder="1" applyProtection="1"/>
    <xf numFmtId="0" fontId="10" fillId="0" borderId="0" xfId="0" applyFont="1" applyFill="1"/>
    <xf numFmtId="0" fontId="6" fillId="0" borderId="0" xfId="0" applyFont="1" applyFill="1" applyBorder="1" applyAlignment="1">
      <alignment horizontal="left"/>
    </xf>
    <xf numFmtId="0" fontId="7" fillId="0" borderId="0" xfId="0" applyFont="1" applyBorder="1" applyAlignment="1"/>
    <xf numFmtId="0" fontId="7" fillId="0" borderId="0" xfId="0" quotePrefix="1" applyFont="1" applyFill="1" applyBorder="1" applyAlignment="1" applyProtection="1">
      <alignment horizontal="center"/>
    </xf>
    <xf numFmtId="0" fontId="6" fillId="0" borderId="0" xfId="0" applyFont="1" applyFill="1" applyBorder="1" applyAlignment="1" applyProtection="1">
      <alignment horizontal="right"/>
    </xf>
    <xf numFmtId="44" fontId="7" fillId="0" borderId="0" xfId="0" applyNumberFormat="1" applyFont="1" applyFill="1" applyBorder="1" applyAlignment="1" applyProtection="1"/>
    <xf numFmtId="0" fontId="7" fillId="0" borderId="0" xfId="0" applyFont="1" applyFill="1" applyBorder="1" applyAlignment="1"/>
    <xf numFmtId="0" fontId="7" fillId="0" borderId="0" xfId="0" applyFont="1" applyFill="1" applyBorder="1"/>
    <xf numFmtId="0" fontId="7" fillId="0" borderId="0" xfId="0" applyFont="1" applyBorder="1"/>
    <xf numFmtId="0" fontId="7" fillId="0" borderId="0" xfId="0" applyFont="1" applyFill="1" applyBorder="1" applyProtection="1"/>
    <xf numFmtId="0" fontId="7" fillId="0" borderId="3" xfId="0" applyFont="1" applyBorder="1" applyProtection="1">
      <protection locked="0"/>
    </xf>
    <xf numFmtId="0" fontId="7" fillId="0" borderId="0" xfId="0" applyFont="1" applyAlignment="1" applyProtection="1">
      <alignment horizontal="right"/>
    </xf>
    <xf numFmtId="0" fontId="6" fillId="0" borderId="0" xfId="0" applyFont="1"/>
    <xf numFmtId="0" fontId="11" fillId="3" borderId="1" xfId="0" applyFont="1" applyFill="1" applyBorder="1" applyAlignment="1" applyProtection="1">
      <alignment vertical="center"/>
    </xf>
    <xf numFmtId="0" fontId="11" fillId="3" borderId="2" xfId="0" applyFont="1" applyFill="1" applyBorder="1" applyAlignment="1" applyProtection="1">
      <alignment vertical="center"/>
    </xf>
    <xf numFmtId="0" fontId="10" fillId="2" borderId="1" xfId="0" applyFont="1" applyFill="1" applyBorder="1" applyProtection="1"/>
    <xf numFmtId="0" fontId="7" fillId="3" borderId="1" xfId="0" applyFont="1" applyFill="1" applyBorder="1" applyProtection="1"/>
    <xf numFmtId="0" fontId="6" fillId="0" borderId="0" xfId="0" applyFont="1" applyProtection="1"/>
    <xf numFmtId="0" fontId="7" fillId="0" borderId="0" xfId="0" applyFont="1" applyFill="1"/>
    <xf numFmtId="0" fontId="16" fillId="0" borderId="0" xfId="0" applyFont="1"/>
    <xf numFmtId="0" fontId="16" fillId="0" borderId="0" xfId="0" quotePrefix="1" applyFont="1"/>
    <xf numFmtId="0" fontId="7" fillId="6" borderId="3" xfId="0" applyFont="1" applyFill="1" applyBorder="1" applyAlignment="1" applyProtection="1">
      <protection locked="0"/>
    </xf>
    <xf numFmtId="0" fontId="7" fillId="5" borderId="3" xfId="0" applyFont="1" applyFill="1" applyBorder="1" applyProtection="1">
      <protection locked="0"/>
    </xf>
    <xf numFmtId="0" fontId="7" fillId="5" borderId="3" xfId="0" applyFont="1" applyFill="1" applyBorder="1" applyAlignment="1" applyProtection="1">
      <protection locked="0"/>
    </xf>
    <xf numFmtId="14" fontId="7" fillId="5" borderId="3" xfId="0" applyNumberFormat="1" applyFont="1" applyFill="1" applyBorder="1" applyProtection="1">
      <protection locked="0"/>
    </xf>
    <xf numFmtId="14" fontId="7" fillId="5" borderId="3" xfId="0" applyNumberFormat="1" applyFont="1" applyFill="1" applyBorder="1" applyAlignment="1" applyProtection="1">
      <protection locked="0"/>
    </xf>
    <xf numFmtId="0" fontId="6" fillId="0" borderId="0" xfId="0" applyFont="1" applyAlignment="1"/>
    <xf numFmtId="0" fontId="6" fillId="0" borderId="14" xfId="0" applyFont="1" applyBorder="1" applyAlignment="1">
      <alignment horizontal="center"/>
    </xf>
    <xf numFmtId="0" fontId="7" fillId="5" borderId="17" xfId="0" applyFont="1" applyFill="1" applyBorder="1" applyAlignment="1">
      <alignment vertical="center"/>
    </xf>
    <xf numFmtId="15" fontId="10" fillId="2" borderId="3" xfId="0" quotePrefix="1" applyNumberFormat="1" applyFont="1" applyFill="1" applyBorder="1" applyAlignment="1" applyProtection="1"/>
    <xf numFmtId="43" fontId="1" fillId="4" borderId="18" xfId="3" applyFont="1" applyFill="1" applyBorder="1" applyAlignment="1">
      <alignment horizontal="center" wrapText="1"/>
    </xf>
    <xf numFmtId="0" fontId="17" fillId="0" borderId="0" xfId="0" applyFont="1" applyFill="1" applyAlignment="1" applyProtection="1">
      <alignment horizontal="center"/>
    </xf>
    <xf numFmtId="0" fontId="7" fillId="0" borderId="0" xfId="0" applyFont="1" applyBorder="1" applyAlignment="1" applyProtection="1">
      <alignment horizontal="left" wrapText="1"/>
    </xf>
    <xf numFmtId="0" fontId="18" fillId="0" borderId="0" xfId="0" applyFont="1" applyBorder="1" applyAlignment="1" applyProtection="1">
      <alignment horizontal="left"/>
    </xf>
    <xf numFmtId="0" fontId="1" fillId="4" borderId="19" xfId="3" applyNumberFormat="1" applyFont="1" applyFill="1" applyBorder="1" applyAlignment="1">
      <alignment horizontal="center" wrapText="1"/>
    </xf>
    <xf numFmtId="44" fontId="7" fillId="0" borderId="0" xfId="0" quotePrefix="1" applyNumberFormat="1" applyFont="1" applyFill="1" applyBorder="1" applyAlignment="1" applyProtection="1">
      <alignment horizontal="center"/>
    </xf>
    <xf numFmtId="0" fontId="6" fillId="0" borderId="0" xfId="0" applyFont="1" applyProtection="1">
      <protection locked="0"/>
    </xf>
    <xf numFmtId="44" fontId="7" fillId="2" borderId="17" xfId="0" applyNumberFormat="1" applyFont="1" applyFill="1" applyBorder="1" applyAlignment="1" applyProtection="1"/>
    <xf numFmtId="0" fontId="20" fillId="0" borderId="0" xfId="0" applyFont="1" applyAlignment="1">
      <alignment vertical="center"/>
    </xf>
    <xf numFmtId="0" fontId="21" fillId="0" borderId="0" xfId="0" applyFont="1" applyAlignment="1">
      <alignment horizontal="left" vertical="center" indent="4"/>
    </xf>
    <xf numFmtId="0" fontId="12" fillId="0" borderId="0" xfId="0" applyFont="1" applyFill="1" applyBorder="1" applyAlignment="1">
      <alignment horizontal="center" wrapText="1"/>
    </xf>
    <xf numFmtId="44" fontId="7" fillId="0" borderId="0" xfId="2" applyFont="1" applyFill="1" applyBorder="1" applyAlignment="1" applyProtection="1"/>
    <xf numFmtId="164" fontId="7" fillId="0" borderId="0" xfId="2" applyNumberFormat="1" applyFont="1" applyFill="1" applyBorder="1" applyAlignment="1" applyProtection="1"/>
    <xf numFmtId="0" fontId="10" fillId="0" borderId="0" xfId="0" applyFont="1" applyFill="1" applyAlignment="1"/>
    <xf numFmtId="14" fontId="1" fillId="4" borderId="19" xfId="3" applyNumberFormat="1" applyFont="1" applyFill="1" applyBorder="1" applyAlignment="1">
      <alignment horizontal="center" wrapText="1"/>
    </xf>
    <xf numFmtId="43" fontId="1" fillId="4" borderId="23" xfId="3" applyFont="1" applyFill="1" applyBorder="1" applyAlignment="1">
      <alignment horizontal="center" wrapText="1"/>
    </xf>
    <xf numFmtId="43" fontId="12" fillId="7" borderId="25" xfId="3" applyFont="1" applyFill="1" applyBorder="1" applyAlignment="1">
      <alignment horizontal="center" wrapText="1"/>
    </xf>
    <xf numFmtId="0" fontId="1" fillId="0" borderId="0" xfId="0" applyFont="1"/>
    <xf numFmtId="43" fontId="1" fillId="4" borderId="13" xfId="3" applyFont="1" applyFill="1" applyBorder="1" applyAlignment="1">
      <alignment horizontal="center" wrapText="1"/>
    </xf>
    <xf numFmtId="0" fontId="7" fillId="8" borderId="0" xfId="0" applyFont="1" applyFill="1"/>
    <xf numFmtId="0" fontId="6" fillId="8" borderId="0" xfId="0" applyFont="1" applyFill="1"/>
    <xf numFmtId="0" fontId="10" fillId="2" borderId="20" xfId="0" applyFont="1" applyFill="1" applyBorder="1"/>
    <xf numFmtId="0" fontId="6" fillId="2" borderId="0" xfId="0" applyFont="1" applyFill="1" applyBorder="1" applyProtection="1"/>
    <xf numFmtId="44" fontId="6" fillId="2" borderId="27" xfId="0" applyNumberFormat="1" applyFont="1" applyFill="1" applyBorder="1" applyAlignment="1" applyProtection="1"/>
    <xf numFmtId="0" fontId="7" fillId="0" borderId="36" xfId="0" applyFont="1" applyBorder="1" applyAlignment="1" applyProtection="1">
      <alignment horizontal="left" wrapText="1"/>
    </xf>
    <xf numFmtId="0" fontId="7" fillId="0" borderId="35" xfId="0" applyFont="1" applyBorder="1" applyAlignment="1" applyProtection="1">
      <alignment horizontal="left" wrapText="1"/>
    </xf>
    <xf numFmtId="0" fontId="7" fillId="0" borderId="36" xfId="0" applyFont="1" applyBorder="1"/>
    <xf numFmtId="0" fontId="7" fillId="0" borderId="35" xfId="0" applyFont="1" applyBorder="1"/>
    <xf numFmtId="0" fontId="7" fillId="0" borderId="37" xfId="0" applyFont="1" applyBorder="1" applyProtection="1">
      <protection locked="0"/>
    </xf>
    <xf numFmtId="0" fontId="6" fillId="0" borderId="38" xfId="0" applyFont="1" applyBorder="1" applyAlignment="1"/>
    <xf numFmtId="0" fontId="15" fillId="0" borderId="39" xfId="0" applyFont="1" applyBorder="1" applyAlignment="1">
      <alignment horizontal="left"/>
    </xf>
    <xf numFmtId="0" fontId="15" fillId="0" borderId="39" xfId="0" applyFont="1" applyBorder="1" applyAlignment="1"/>
    <xf numFmtId="0" fontId="6" fillId="0" borderId="39" xfId="0" applyFont="1" applyBorder="1" applyAlignment="1" applyProtection="1">
      <alignment horizontal="left"/>
    </xf>
    <xf numFmtId="0" fontId="14" fillId="0" borderId="40" xfId="0" applyFont="1" applyBorder="1"/>
    <xf numFmtId="0" fontId="6" fillId="2" borderId="18" xfId="0" applyFont="1" applyFill="1" applyBorder="1" applyAlignment="1" applyProtection="1">
      <alignment horizontal="center"/>
    </xf>
    <xf numFmtId="0" fontId="6" fillId="2" borderId="7" xfId="0" applyFont="1" applyFill="1" applyBorder="1" applyProtection="1"/>
    <xf numFmtId="0" fontId="7" fillId="2" borderId="7" xfId="0" applyFont="1" applyFill="1" applyBorder="1" applyProtection="1"/>
    <xf numFmtId="0" fontId="7" fillId="2" borderId="26" xfId="0" applyFont="1" applyFill="1" applyBorder="1" applyProtection="1"/>
    <xf numFmtId="0" fontId="6" fillId="0" borderId="0" xfId="0" applyFont="1" applyAlignment="1">
      <alignment wrapText="1"/>
    </xf>
    <xf numFmtId="0" fontId="6" fillId="0" borderId="41" xfId="0" applyFont="1" applyBorder="1" applyAlignment="1" applyProtection="1">
      <alignment horizontal="right"/>
    </xf>
    <xf numFmtId="0" fontId="6" fillId="0" borderId="38" xfId="0" applyFont="1" applyBorder="1" applyAlignment="1" applyProtection="1">
      <alignment horizontal="right"/>
    </xf>
    <xf numFmtId="0" fontId="0" fillId="0" borderId="0" xfId="0" applyFill="1"/>
    <xf numFmtId="0" fontId="10" fillId="2" borderId="20" xfId="0" applyFont="1" applyFill="1" applyBorder="1" applyProtection="1"/>
    <xf numFmtId="0" fontId="7" fillId="2" borderId="18" xfId="0" quotePrefix="1" applyFont="1" applyFill="1" applyBorder="1" applyAlignment="1" applyProtection="1">
      <alignment horizontal="center"/>
    </xf>
    <xf numFmtId="0" fontId="6" fillId="2" borderId="4" xfId="0" applyFont="1" applyFill="1" applyBorder="1" applyAlignment="1" applyProtection="1">
      <alignment horizontal="left"/>
    </xf>
    <xf numFmtId="0" fontId="7" fillId="0" borderId="0" xfId="0" applyFont="1" applyAlignment="1">
      <alignment wrapText="1"/>
    </xf>
    <xf numFmtId="44" fontId="7" fillId="2" borderId="13" xfId="2" applyFont="1" applyFill="1" applyBorder="1" applyAlignment="1" applyProtection="1"/>
    <xf numFmtId="0" fontId="7" fillId="0" borderId="0" xfId="0" applyFont="1" applyBorder="1" applyAlignment="1" applyProtection="1">
      <alignment horizontal="left"/>
    </xf>
    <xf numFmtId="0" fontId="7" fillId="0" borderId="0" xfId="0" applyFont="1" applyBorder="1" applyAlignment="1" applyProtection="1">
      <alignment horizontal="left" wrapText="1"/>
    </xf>
    <xf numFmtId="44" fontId="7" fillId="0" borderId="0" xfId="0" quotePrefix="1" applyNumberFormat="1" applyFont="1" applyFill="1" applyBorder="1" applyAlignment="1" applyProtection="1">
      <alignment horizontal="center"/>
    </xf>
    <xf numFmtId="44" fontId="7" fillId="0" borderId="0" xfId="2" applyFont="1"/>
    <xf numFmtId="44" fontId="7" fillId="2" borderId="30" xfId="0" applyNumberFormat="1" applyFont="1" applyFill="1" applyBorder="1"/>
    <xf numFmtId="44" fontId="7" fillId="5" borderId="29" xfId="0" applyNumberFormat="1" applyFont="1" applyFill="1" applyBorder="1" applyProtection="1">
      <protection locked="0"/>
    </xf>
    <xf numFmtId="0" fontId="6" fillId="2" borderId="39" xfId="0" applyFont="1" applyFill="1" applyBorder="1" applyProtection="1"/>
    <xf numFmtId="0" fontId="11" fillId="3" borderId="9" xfId="0" applyFont="1" applyFill="1" applyBorder="1" applyAlignment="1" applyProtection="1">
      <alignment vertical="center"/>
    </xf>
    <xf numFmtId="0" fontId="11" fillId="3" borderId="8" xfId="0" applyFont="1" applyFill="1" applyBorder="1" applyAlignment="1" applyProtection="1">
      <alignment vertical="center"/>
    </xf>
    <xf numFmtId="0" fontId="7" fillId="0" borderId="0" xfId="0" applyFont="1" applyBorder="1" applyAlignment="1" applyProtection="1">
      <alignment horizontal="left" wrapText="1"/>
    </xf>
    <xf numFmtId="0" fontId="7" fillId="3" borderId="0" xfId="0" applyFont="1" applyFill="1" applyBorder="1" applyProtection="1"/>
    <xf numFmtId="0" fontId="7" fillId="3" borderId="36" xfId="0" applyFont="1" applyFill="1" applyBorder="1"/>
    <xf numFmtId="0" fontId="7" fillId="3" borderId="35" xfId="0" applyFont="1" applyFill="1" applyBorder="1" applyProtection="1"/>
    <xf numFmtId="0" fontId="6" fillId="2" borderId="34" xfId="0" applyFont="1" applyFill="1" applyBorder="1" applyAlignment="1">
      <alignment horizontal="center"/>
    </xf>
    <xf numFmtId="0" fontId="6" fillId="2" borderId="20" xfId="0" applyFont="1" applyFill="1" applyBorder="1" applyAlignment="1" applyProtection="1">
      <alignment horizontal="left"/>
    </xf>
    <xf numFmtId="44" fontId="7" fillId="2" borderId="29" xfId="0" applyNumberFormat="1" applyFont="1" applyFill="1" applyBorder="1"/>
    <xf numFmtId="44" fontId="6" fillId="2" borderId="16" xfId="0" applyNumberFormat="1" applyFont="1" applyFill="1" applyBorder="1" applyAlignment="1" applyProtection="1"/>
    <xf numFmtId="0" fontId="13" fillId="2" borderId="31" xfId="0" applyFont="1" applyFill="1" applyBorder="1" applyAlignment="1" applyProtection="1">
      <alignment horizontal="center" wrapText="1"/>
    </xf>
    <xf numFmtId="44" fontId="7" fillId="2" borderId="15" xfId="0" applyNumberFormat="1" applyFont="1" applyFill="1" applyBorder="1" applyAlignment="1" applyProtection="1"/>
    <xf numFmtId="44" fontId="7" fillId="2" borderId="22" xfId="0" applyNumberFormat="1" applyFont="1" applyFill="1" applyBorder="1" applyAlignment="1" applyProtection="1"/>
    <xf numFmtId="44" fontId="6" fillId="2" borderId="41" xfId="0" applyNumberFormat="1" applyFont="1" applyFill="1" applyBorder="1" applyAlignment="1" applyProtection="1"/>
    <xf numFmtId="44" fontId="6" fillId="2" borderId="38" xfId="0" applyNumberFormat="1" applyFont="1" applyFill="1" applyBorder="1" applyAlignment="1" applyProtection="1"/>
    <xf numFmtId="0" fontId="6" fillId="2" borderId="31" xfId="0" applyFont="1" applyFill="1" applyBorder="1" applyAlignment="1" applyProtection="1">
      <alignment wrapText="1"/>
    </xf>
    <xf numFmtId="44" fontId="7" fillId="2" borderId="16" xfId="2" applyFont="1" applyFill="1" applyBorder="1" applyAlignment="1" applyProtection="1"/>
    <xf numFmtId="0" fontId="9" fillId="0" borderId="0" xfId="0" applyFont="1" applyFill="1" applyBorder="1" applyAlignment="1" applyProtection="1">
      <protection locked="0"/>
    </xf>
    <xf numFmtId="15" fontId="10" fillId="0" borderId="0" xfId="0" quotePrefix="1" applyNumberFormat="1" applyFont="1" applyFill="1" applyBorder="1" applyAlignment="1" applyProtection="1"/>
    <xf numFmtId="0" fontId="6" fillId="0" borderId="0" xfId="0" applyFont="1" applyFill="1" applyAlignment="1">
      <alignment horizontal="left" wrapText="1"/>
    </xf>
    <xf numFmtId="0" fontId="6" fillId="0" borderId="0" xfId="0" applyFont="1" applyFill="1" applyBorder="1" applyAlignment="1"/>
    <xf numFmtId="14" fontId="7" fillId="0" borderId="0" xfId="0" applyNumberFormat="1" applyFont="1" applyFill="1" applyBorder="1" applyAlignment="1" applyProtection="1">
      <protection locked="0"/>
    </xf>
    <xf numFmtId="14" fontId="7" fillId="0" borderId="3" xfId="0" applyNumberFormat="1" applyFont="1" applyFill="1" applyBorder="1" applyProtection="1">
      <protection locked="0"/>
    </xf>
    <xf numFmtId="0" fontId="11" fillId="3" borderId="9" xfId="0" applyFont="1" applyFill="1" applyBorder="1" applyAlignment="1">
      <alignment vertical="center"/>
    </xf>
    <xf numFmtId="0" fontId="7" fillId="3" borderId="5" xfId="0" applyFont="1" applyFill="1" applyBorder="1"/>
    <xf numFmtId="44" fontId="7" fillId="2" borderId="46" xfId="2" applyFont="1" applyFill="1" applyBorder="1" applyAlignment="1" applyProtection="1"/>
    <xf numFmtId="44" fontId="7" fillId="2" borderId="13" xfId="0" applyNumberFormat="1" applyFont="1" applyFill="1" applyBorder="1"/>
    <xf numFmtId="44" fontId="7" fillId="2" borderId="22" xfId="0" applyNumberFormat="1" applyFont="1" applyFill="1" applyBorder="1"/>
    <xf numFmtId="0" fontId="7" fillId="2" borderId="33" xfId="0" applyFont="1" applyFill="1" applyBorder="1" applyAlignment="1" applyProtection="1">
      <alignment horizontal="left" indent="1"/>
    </xf>
    <xf numFmtId="0" fontId="7" fillId="2" borderId="33" xfId="0" applyFont="1" applyFill="1" applyBorder="1" applyAlignment="1" applyProtection="1">
      <alignment horizontal="left" wrapText="1" indent="1"/>
    </xf>
    <xf numFmtId="0" fontId="9" fillId="2" borderId="35" xfId="0" applyFont="1" applyFill="1" applyBorder="1" applyAlignment="1">
      <alignment horizontal="left" wrapText="1" indent="1"/>
    </xf>
    <xf numFmtId="0" fontId="9" fillId="2" borderId="33" xfId="0" applyFont="1" applyFill="1" applyBorder="1" applyAlignment="1">
      <alignment horizontal="left" wrapText="1" indent="1"/>
    </xf>
    <xf numFmtId="0" fontId="7" fillId="2" borderId="45" xfId="0" applyFont="1" applyFill="1" applyBorder="1" applyAlignment="1">
      <alignment horizontal="left" wrapText="1" indent="1"/>
    </xf>
    <xf numFmtId="0" fontId="6" fillId="2" borderId="32" xfId="0" applyFont="1" applyFill="1" applyBorder="1" applyProtection="1"/>
    <xf numFmtId="0" fontId="7" fillId="2" borderId="17" xfId="0" quotePrefix="1" applyFont="1" applyFill="1" applyBorder="1" applyAlignment="1" applyProtection="1">
      <alignment horizontal="center"/>
    </xf>
    <xf numFmtId="0" fontId="7" fillId="2" borderId="15" xfId="0" quotePrefix="1" applyFont="1" applyFill="1" applyBorder="1" applyAlignment="1" applyProtection="1">
      <alignment horizontal="center"/>
    </xf>
    <xf numFmtId="0" fontId="7" fillId="2" borderId="15" xfId="0" quotePrefix="1" applyFont="1" applyFill="1" applyBorder="1" applyAlignment="1">
      <alignment horizontal="center"/>
    </xf>
    <xf numFmtId="0" fontId="7" fillId="2" borderId="22" xfId="0" quotePrefix="1" applyFont="1" applyFill="1" applyBorder="1" applyAlignment="1">
      <alignment horizontal="center"/>
    </xf>
    <xf numFmtId="0" fontId="1" fillId="0" borderId="0" xfId="0" applyFont="1" applyFill="1" applyBorder="1" applyAlignment="1"/>
    <xf numFmtId="44" fontId="6" fillId="2" borderId="45" xfId="2" applyFont="1" applyFill="1" applyBorder="1"/>
    <xf numFmtId="44" fontId="7" fillId="2" borderId="13" xfId="2" applyFont="1" applyFill="1" applyBorder="1"/>
    <xf numFmtId="44" fontId="7" fillId="2" borderId="48" xfId="0" applyNumberFormat="1" applyFont="1" applyFill="1" applyBorder="1" applyAlignment="1" applyProtection="1"/>
    <xf numFmtId="0" fontId="10" fillId="2" borderId="50" xfId="0" applyFont="1" applyFill="1" applyBorder="1" applyAlignment="1" applyProtection="1"/>
    <xf numFmtId="0" fontId="10" fillId="2" borderId="6" xfId="0" applyFont="1" applyFill="1" applyBorder="1" applyAlignment="1" applyProtection="1"/>
    <xf numFmtId="0" fontId="10" fillId="2" borderId="6" xfId="0" applyFont="1" applyFill="1" applyBorder="1"/>
    <xf numFmtId="0" fontId="10" fillId="2" borderId="6" xfId="0" applyFont="1" applyFill="1" applyBorder="1" applyAlignment="1">
      <alignment horizontal="center"/>
    </xf>
    <xf numFmtId="0" fontId="10" fillId="2" borderId="51" xfId="0" applyFont="1" applyFill="1" applyBorder="1" applyAlignment="1"/>
    <xf numFmtId="44" fontId="7" fillId="2" borderId="47" xfId="0" applyNumberFormat="1" applyFont="1" applyFill="1" applyBorder="1" applyAlignment="1" applyProtection="1"/>
    <xf numFmtId="0" fontId="6" fillId="2" borderId="52" xfId="0" applyFont="1" applyFill="1" applyBorder="1" applyAlignment="1" applyProtection="1">
      <alignment horizontal="center" wrapText="1"/>
    </xf>
    <xf numFmtId="0" fontId="7" fillId="3" borderId="54" xfId="0" applyFont="1" applyFill="1" applyBorder="1" applyProtection="1"/>
    <xf numFmtId="0" fontId="7" fillId="3" borderId="48" xfId="0" applyFont="1" applyFill="1" applyBorder="1" applyProtection="1"/>
    <xf numFmtId="0" fontId="7" fillId="3" borderId="48" xfId="0" applyFont="1" applyFill="1" applyBorder="1"/>
    <xf numFmtId="0" fontId="6" fillId="2" borderId="55" xfId="0" applyFont="1" applyFill="1" applyBorder="1" applyAlignment="1" applyProtection="1">
      <alignment horizontal="center"/>
    </xf>
    <xf numFmtId="0" fontId="6" fillId="0" borderId="0" xfId="0" applyFont="1" applyAlignment="1" applyProtection="1">
      <alignment horizontal="center"/>
    </xf>
    <xf numFmtId="15" fontId="10" fillId="0" borderId="39" xfId="0" quotePrefix="1" applyNumberFormat="1" applyFont="1" applyBorder="1" applyAlignment="1">
      <alignment horizontal="left"/>
    </xf>
    <xf numFmtId="15" fontId="10" fillId="0" borderId="40" xfId="0" quotePrefix="1" applyNumberFormat="1" applyFont="1" applyBorder="1" applyAlignment="1">
      <alignment horizontal="left"/>
    </xf>
    <xf numFmtId="0" fontId="11" fillId="8" borderId="0" xfId="0" applyFont="1" applyFill="1"/>
    <xf numFmtId="0" fontId="7" fillId="2" borderId="53" xfId="0" quotePrefix="1" applyFont="1" applyFill="1" applyBorder="1" applyAlignment="1" applyProtection="1">
      <alignment horizontal="center"/>
    </xf>
    <xf numFmtId="43" fontId="12" fillId="7" borderId="47" xfId="3" applyFont="1" applyFill="1" applyBorder="1" applyAlignment="1">
      <alignment horizontal="center" wrapText="1"/>
    </xf>
    <xf numFmtId="0" fontId="6" fillId="2" borderId="32" xfId="0" applyFont="1" applyFill="1" applyBorder="1" applyAlignment="1" applyProtection="1">
      <alignment wrapText="1"/>
    </xf>
    <xf numFmtId="0" fontId="7" fillId="2" borderId="33" xfId="0" applyFont="1" applyFill="1" applyBorder="1" applyAlignment="1" applyProtection="1">
      <alignment horizontal="left" vertical="center" wrapText="1" indent="1"/>
    </xf>
    <xf numFmtId="0" fontId="9" fillId="2" borderId="33" xfId="0" applyFont="1" applyFill="1" applyBorder="1" applyAlignment="1">
      <alignment horizontal="left" vertical="center" wrapText="1" indent="1"/>
    </xf>
    <xf numFmtId="0" fontId="9" fillId="2" borderId="33" xfId="0" applyFont="1" applyFill="1" applyBorder="1" applyAlignment="1" applyProtection="1">
      <alignment horizontal="left" vertical="center" wrapText="1" indent="1"/>
    </xf>
    <xf numFmtId="0" fontId="6" fillId="2" borderId="17" xfId="0" applyFont="1" applyFill="1" applyBorder="1" applyAlignment="1">
      <alignment horizontal="center"/>
    </xf>
    <xf numFmtId="0" fontId="7" fillId="2" borderId="15" xfId="0" quotePrefix="1" applyFont="1" applyFill="1" applyBorder="1" applyAlignment="1"/>
    <xf numFmtId="0" fontId="10" fillId="2" borderId="6" xfId="0" applyFont="1" applyFill="1" applyBorder="1" applyAlignment="1"/>
    <xf numFmtId="0" fontId="10" fillId="2" borderId="57" xfId="0" applyFont="1" applyFill="1" applyBorder="1" applyAlignment="1"/>
    <xf numFmtId="0" fontId="10" fillId="2" borderId="58" xfId="0" applyFont="1" applyFill="1" applyBorder="1" applyProtection="1"/>
    <xf numFmtId="0" fontId="7" fillId="2" borderId="59" xfId="0" quotePrefix="1" applyFont="1" applyFill="1" applyBorder="1"/>
    <xf numFmtId="44" fontId="10" fillId="0" borderId="0" xfId="2" quotePrefix="1" applyFont="1" applyFill="1" applyBorder="1" applyAlignment="1" applyProtection="1"/>
    <xf numFmtId="0" fontId="12" fillId="0" borderId="20" xfId="0" applyFont="1" applyBorder="1" applyAlignment="1">
      <alignment vertical="top"/>
    </xf>
    <xf numFmtId="0" fontId="9" fillId="2" borderId="64" xfId="0" applyFont="1" applyFill="1" applyBorder="1" applyAlignment="1">
      <alignment horizontal="left" vertical="center" wrapText="1" indent="1"/>
    </xf>
    <xf numFmtId="44" fontId="7" fillId="5" borderId="65" xfId="0" applyNumberFormat="1" applyFont="1" applyFill="1" applyBorder="1" applyProtection="1">
      <protection locked="0"/>
    </xf>
    <xf numFmtId="0" fontId="7" fillId="2" borderId="20" xfId="0" quotePrefix="1" applyFont="1" applyFill="1" applyBorder="1" applyAlignment="1">
      <alignment horizontal="center"/>
    </xf>
    <xf numFmtId="44" fontId="6" fillId="2" borderId="26" xfId="2" applyFont="1" applyFill="1" applyBorder="1" applyAlignment="1" applyProtection="1"/>
    <xf numFmtId="0" fontId="6" fillId="2" borderId="13" xfId="0" applyFont="1" applyFill="1" applyBorder="1" applyAlignment="1">
      <alignment horizontal="left"/>
    </xf>
    <xf numFmtId="167" fontId="0" fillId="0" borderId="24" xfId="0" applyNumberFormat="1" applyFill="1" applyBorder="1"/>
    <xf numFmtId="166" fontId="7" fillId="5" borderId="3" xfId="0" applyNumberFormat="1" applyFont="1" applyFill="1" applyBorder="1" applyProtection="1">
      <protection locked="0"/>
    </xf>
    <xf numFmtId="0" fontId="6" fillId="2" borderId="60" xfId="0" applyFont="1" applyFill="1" applyBorder="1" applyAlignment="1" applyProtection="1">
      <alignment horizontal="center" wrapText="1"/>
    </xf>
    <xf numFmtId="0" fontId="6" fillId="0" borderId="0" xfId="0" applyFont="1" applyAlignment="1" applyProtection="1">
      <alignment horizontal="center"/>
    </xf>
    <xf numFmtId="0" fontId="10" fillId="2" borderId="21" xfId="0" applyFont="1" applyFill="1" applyBorder="1" applyAlignment="1" applyProtection="1">
      <alignment horizontal="center" wrapText="1"/>
    </xf>
    <xf numFmtId="0" fontId="10" fillId="2" borderId="17" xfId="0" applyFont="1" applyFill="1" applyBorder="1" applyAlignment="1" applyProtection="1">
      <alignment horizontal="center" wrapText="1"/>
    </xf>
    <xf numFmtId="0" fontId="6" fillId="2" borderId="17" xfId="0" applyFont="1" applyFill="1" applyBorder="1" applyAlignment="1" applyProtection="1">
      <alignment horizontal="center" wrapText="1"/>
    </xf>
    <xf numFmtId="0" fontId="10" fillId="2" borderId="26" xfId="0" applyFont="1" applyFill="1" applyBorder="1" applyAlignment="1" applyProtection="1">
      <alignment horizontal="center" wrapText="1"/>
    </xf>
    <xf numFmtId="0" fontId="10" fillId="2" borderId="13" xfId="0" applyFont="1" applyFill="1" applyBorder="1" applyAlignment="1" applyProtection="1">
      <alignment horizontal="center" wrapText="1"/>
    </xf>
    <xf numFmtId="0" fontId="10" fillId="2" borderId="7" xfId="0" applyFont="1" applyFill="1" applyBorder="1" applyAlignment="1" applyProtection="1">
      <alignment horizontal="center" wrapText="1"/>
    </xf>
    <xf numFmtId="0" fontId="6" fillId="2" borderId="13" xfId="0" applyFont="1" applyFill="1" applyBorder="1" applyAlignment="1">
      <alignment horizontal="center" wrapText="1"/>
    </xf>
    <xf numFmtId="0" fontId="6" fillId="2" borderId="26" xfId="0" applyFont="1" applyFill="1" applyBorder="1" applyAlignment="1">
      <alignment horizontal="center" wrapText="1"/>
    </xf>
    <xf numFmtId="0" fontId="6" fillId="0" borderId="39" xfId="0" applyFont="1" applyBorder="1" applyAlignment="1">
      <alignment horizontal="left"/>
    </xf>
    <xf numFmtId="0" fontId="10" fillId="2" borderId="49" xfId="0" applyFont="1" applyFill="1" applyBorder="1" applyAlignment="1" applyProtection="1">
      <alignment horizontal="center" wrapText="1"/>
    </xf>
    <xf numFmtId="0" fontId="10" fillId="2" borderId="56" xfId="0" applyFont="1" applyFill="1" applyBorder="1" applyAlignment="1" applyProtection="1">
      <alignment horizontal="center" wrapText="1"/>
    </xf>
    <xf numFmtId="0" fontId="12" fillId="0" borderId="11" xfId="0" applyFont="1" applyBorder="1" applyAlignment="1">
      <alignment vertical="top"/>
    </xf>
    <xf numFmtId="0" fontId="24" fillId="0" borderId="11" xfId="0" applyFont="1" applyBorder="1" applyAlignment="1">
      <alignment vertical="top" wrapText="1"/>
    </xf>
    <xf numFmtId="0" fontId="16" fillId="0" borderId="0" xfId="0" applyFont="1" applyAlignment="1">
      <alignment vertical="top"/>
    </xf>
    <xf numFmtId="0" fontId="16" fillId="0" borderId="0" xfId="0" applyFont="1" applyAlignment="1">
      <alignment vertical="top" wrapText="1"/>
    </xf>
    <xf numFmtId="0" fontId="12" fillId="7" borderId="11" xfId="0" applyFont="1" applyFill="1" applyBorder="1" applyAlignment="1">
      <alignment vertical="top"/>
    </xf>
    <xf numFmtId="0" fontId="12" fillId="7" borderId="11" xfId="0" applyFont="1" applyFill="1" applyBorder="1" applyAlignment="1">
      <alignment vertical="top" wrapText="1"/>
    </xf>
    <xf numFmtId="0" fontId="26" fillId="0" borderId="11" xfId="0" applyFont="1" applyFill="1" applyBorder="1" applyAlignment="1">
      <alignment vertical="top" wrapText="1"/>
    </xf>
    <xf numFmtId="0" fontId="26" fillId="0" borderId="0" xfId="0" applyFont="1" applyFill="1" applyBorder="1" applyAlignment="1">
      <alignment vertical="top" wrapText="1"/>
    </xf>
    <xf numFmtId="0" fontId="16" fillId="0" borderId="11" xfId="0" applyFont="1" applyBorder="1" applyAlignment="1">
      <alignment vertical="top" wrapText="1"/>
    </xf>
    <xf numFmtId="0" fontId="16" fillId="0" borderId="0" xfId="0" applyFont="1" applyFill="1" applyBorder="1" applyAlignment="1">
      <alignment vertical="top" wrapText="1"/>
    </xf>
    <xf numFmtId="0" fontId="0" fillId="0" borderId="35" xfId="0" applyBorder="1"/>
    <xf numFmtId="0" fontId="7" fillId="9" borderId="0" xfId="0" applyFont="1" applyFill="1" applyBorder="1"/>
    <xf numFmtId="0" fontId="7" fillId="9" borderId="35" xfId="0" applyFont="1" applyFill="1" applyBorder="1" applyProtection="1"/>
    <xf numFmtId="0" fontId="6" fillId="0" borderId="0" xfId="0" applyFont="1" applyAlignment="1" applyProtection="1">
      <alignment horizontal="center"/>
    </xf>
    <xf numFmtId="0" fontId="28" fillId="9" borderId="0" xfId="0" applyFont="1" applyFill="1" applyBorder="1" applyAlignment="1">
      <alignment vertical="center"/>
    </xf>
    <xf numFmtId="0" fontId="7" fillId="9" borderId="0" xfId="0" applyFont="1" applyFill="1" applyBorder="1" applyProtection="1"/>
    <xf numFmtId="0" fontId="7" fillId="0" borderId="66" xfId="0" applyFont="1" applyFill="1" applyBorder="1" applyProtection="1">
      <protection locked="0"/>
    </xf>
    <xf numFmtId="0" fontId="7" fillId="0" borderId="35" xfId="0" applyFont="1" applyFill="1" applyBorder="1"/>
    <xf numFmtId="15" fontId="10" fillId="0" borderId="31" xfId="0" quotePrefix="1" applyNumberFormat="1" applyFont="1" applyFill="1" applyBorder="1" applyAlignment="1" applyProtection="1"/>
    <xf numFmtId="9" fontId="7" fillId="0" borderId="31" xfId="0" applyNumberFormat="1" applyFont="1" applyFill="1" applyBorder="1" applyProtection="1">
      <protection locked="0"/>
    </xf>
    <xf numFmtId="0" fontId="6" fillId="0" borderId="31" xfId="0" applyFont="1" applyFill="1" applyBorder="1"/>
    <xf numFmtId="0" fontId="29" fillId="9" borderId="36" xfId="0" applyFont="1" applyFill="1" applyBorder="1" applyProtection="1"/>
    <xf numFmtId="0" fontId="10" fillId="2" borderId="0" xfId="0" applyFont="1" applyFill="1" applyBorder="1" applyProtection="1"/>
    <xf numFmtId="0" fontId="6" fillId="2" borderId="50" xfId="0" applyFont="1" applyFill="1" applyBorder="1" applyAlignment="1" applyProtection="1">
      <alignment horizontal="center" wrapText="1"/>
    </xf>
    <xf numFmtId="0" fontId="7" fillId="5" borderId="21" xfId="0" applyFont="1" applyFill="1" applyBorder="1" applyAlignment="1" applyProtection="1">
      <alignment horizontal="left" wrapText="1"/>
      <protection locked="0"/>
    </xf>
    <xf numFmtId="0" fontId="7" fillId="5" borderId="21" xfId="0" applyFont="1" applyFill="1" applyBorder="1" applyAlignment="1" applyProtection="1">
      <alignment horizontal="left" indent="1"/>
      <protection locked="0"/>
    </xf>
    <xf numFmtId="0" fontId="6" fillId="2" borderId="66" xfId="0" applyFont="1" applyFill="1" applyBorder="1" applyAlignment="1" applyProtection="1">
      <alignment horizontal="center"/>
    </xf>
    <xf numFmtId="0" fontId="10" fillId="2" borderId="72" xfId="0" applyFont="1" applyFill="1" applyBorder="1" applyProtection="1"/>
    <xf numFmtId="0" fontId="10" fillId="2" borderId="11" xfId="0" applyFont="1" applyFill="1" applyBorder="1" applyProtection="1"/>
    <xf numFmtId="0" fontId="6" fillId="2" borderId="51" xfId="0" applyFont="1" applyFill="1" applyBorder="1" applyAlignment="1" applyProtection="1">
      <alignment horizontal="center"/>
    </xf>
    <xf numFmtId="0" fontId="9" fillId="2" borderId="64" xfId="0" applyFont="1" applyFill="1" applyBorder="1" applyAlignment="1">
      <alignment horizontal="left" wrapText="1" indent="1"/>
    </xf>
    <xf numFmtId="44" fontId="7" fillId="5" borderId="0" xfId="0" applyNumberFormat="1" applyFont="1" applyFill="1" applyBorder="1" applyProtection="1">
      <protection locked="0"/>
    </xf>
    <xf numFmtId="0" fontId="0" fillId="4" borderId="15" xfId="0" applyFill="1" applyBorder="1" applyAlignment="1">
      <alignment horizontal="left"/>
    </xf>
    <xf numFmtId="0" fontId="0" fillId="4" borderId="15" xfId="0" applyFill="1" applyBorder="1" applyAlignment="1">
      <alignment horizontal="left" wrapText="1"/>
    </xf>
    <xf numFmtId="43" fontId="1" fillId="4" borderId="12" xfId="3" applyFont="1" applyFill="1" applyBorder="1" applyAlignment="1">
      <alignment horizontal="left" vertical="center" wrapText="1"/>
    </xf>
    <xf numFmtId="0" fontId="7" fillId="5" borderId="21" xfId="0" applyFont="1" applyFill="1" applyBorder="1" applyAlignment="1" applyProtection="1">
      <alignment horizontal="left" wrapText="1"/>
    </xf>
    <xf numFmtId="0" fontId="7" fillId="5" borderId="11" xfId="0" applyFont="1" applyFill="1" applyBorder="1" applyAlignment="1" applyProtection="1">
      <alignment horizontal="left" wrapText="1"/>
    </xf>
    <xf numFmtId="0" fontId="7" fillId="5" borderId="11" xfId="0" applyFont="1" applyFill="1" applyBorder="1" applyAlignment="1" applyProtection="1">
      <alignment horizontal="left" indent="1"/>
    </xf>
    <xf numFmtId="14" fontId="7" fillId="9" borderId="41" xfId="0" applyNumberFormat="1" applyFont="1" applyFill="1" applyBorder="1" applyAlignment="1" applyProtection="1"/>
    <xf numFmtId="14" fontId="28" fillId="9" borderId="34" xfId="0" applyNumberFormat="1" applyFont="1" applyFill="1" applyBorder="1" applyAlignment="1" applyProtection="1"/>
    <xf numFmtId="0" fontId="7" fillId="9" borderId="4" xfId="0" applyFont="1" applyFill="1" applyBorder="1" applyProtection="1"/>
    <xf numFmtId="0" fontId="7" fillId="9" borderId="28" xfId="0" applyFont="1" applyFill="1" applyBorder="1" applyProtection="1"/>
    <xf numFmtId="0" fontId="7" fillId="9" borderId="71" xfId="0" applyFont="1" applyFill="1" applyBorder="1" applyProtection="1"/>
    <xf numFmtId="0" fontId="9" fillId="0" borderId="0" xfId="0" applyFont="1" applyFill="1" applyBorder="1" applyAlignment="1" applyProtection="1"/>
    <xf numFmtId="0" fontId="9" fillId="0" borderId="35" xfId="0" applyFont="1" applyFill="1" applyBorder="1" applyAlignment="1" applyProtection="1"/>
    <xf numFmtId="0" fontId="9" fillId="0" borderId="31" xfId="0" applyFont="1" applyBorder="1" applyAlignment="1" applyProtection="1">
      <alignment horizontal="left"/>
    </xf>
    <xf numFmtId="0" fontId="9" fillId="0" borderId="28" xfId="0" applyFont="1" applyBorder="1" applyAlignment="1" applyProtection="1">
      <alignment horizontal="left"/>
    </xf>
    <xf numFmtId="0" fontId="6" fillId="2" borderId="3" xfId="0" applyFont="1" applyFill="1" applyBorder="1" applyAlignment="1" applyProtection="1">
      <alignment horizontal="right"/>
    </xf>
    <xf numFmtId="0" fontId="25" fillId="0" borderId="11" xfId="1" applyFont="1" applyBorder="1" applyAlignment="1" applyProtection="1">
      <alignment horizontal="left" vertical="top"/>
    </xf>
    <xf numFmtId="0" fontId="25" fillId="0" borderId="0" xfId="1" applyFont="1" applyBorder="1" applyAlignment="1" applyProtection="1">
      <alignment horizontal="left" vertical="top"/>
    </xf>
    <xf numFmtId="0" fontId="0" fillId="6" borderId="0" xfId="0" applyFill="1" applyBorder="1" applyAlignment="1">
      <alignment horizontal="left" wrapText="1"/>
    </xf>
    <xf numFmtId="0" fontId="6" fillId="2" borderId="11" xfId="0" applyFont="1" applyFill="1" applyBorder="1" applyAlignment="1" applyProtection="1">
      <alignment horizontal="center" wrapText="1"/>
    </xf>
    <xf numFmtId="1" fontId="1" fillId="0" borderId="0" xfId="3" applyNumberFormat="1" applyFont="1" applyFill="1" applyBorder="1" applyAlignment="1">
      <alignment horizontal="center"/>
    </xf>
    <xf numFmtId="1" fontId="1" fillId="0" borderId="0" xfId="3" applyNumberFormat="1" applyFont="1" applyFill="1" applyBorder="1" applyAlignment="1">
      <alignment horizontal="center" wrapText="1"/>
    </xf>
    <xf numFmtId="168" fontId="7" fillId="2" borderId="30" xfId="0" applyNumberFormat="1" applyFont="1" applyFill="1" applyBorder="1"/>
    <xf numFmtId="169" fontId="7" fillId="2" borderId="29" xfId="2" applyNumberFormat="1" applyFont="1" applyFill="1" applyBorder="1"/>
    <xf numFmtId="169" fontId="7" fillId="2" borderId="13" xfId="2" applyNumberFormat="1" applyFont="1" applyFill="1" applyBorder="1" applyAlignment="1" applyProtection="1"/>
    <xf numFmtId="168" fontId="7" fillId="2" borderId="42" xfId="0" applyNumberFormat="1" applyFont="1" applyFill="1" applyBorder="1"/>
    <xf numFmtId="168" fontId="6" fillId="2" borderId="42" xfId="0" applyNumberFormat="1" applyFont="1" applyFill="1" applyBorder="1" applyAlignment="1" applyProtection="1"/>
    <xf numFmtId="169" fontId="6" fillId="2" borderId="16" xfId="2" applyNumberFormat="1" applyFont="1" applyFill="1" applyBorder="1" applyAlignment="1" applyProtection="1"/>
    <xf numFmtId="164" fontId="0" fillId="0" borderId="24" xfId="0" applyNumberFormat="1" applyFill="1" applyBorder="1"/>
    <xf numFmtId="0" fontId="0" fillId="0" borderId="10" xfId="0" applyFill="1" applyBorder="1" applyAlignment="1">
      <alignment horizontal="center"/>
    </xf>
    <xf numFmtId="0" fontId="0" fillId="0" borderId="30" xfId="0" applyFill="1" applyBorder="1" applyAlignment="1">
      <alignment horizontal="center"/>
    </xf>
    <xf numFmtId="0" fontId="0" fillId="0" borderId="30" xfId="0" applyFill="1" applyBorder="1" applyAlignment="1">
      <alignment horizontal="center" wrapText="1"/>
    </xf>
    <xf numFmtId="0" fontId="0" fillId="4" borderId="29" xfId="0" applyFill="1" applyBorder="1" applyAlignment="1">
      <alignment horizontal="left" wrapText="1"/>
    </xf>
    <xf numFmtId="0" fontId="0" fillId="0" borderId="30" xfId="0" applyBorder="1" applyAlignment="1">
      <alignment horizontal="center" wrapText="1"/>
    </xf>
    <xf numFmtId="0" fontId="0" fillId="0" borderId="11" xfId="0" applyFill="1" applyBorder="1" applyAlignment="1">
      <alignment horizontal="center" wrapText="1"/>
    </xf>
    <xf numFmtId="0" fontId="16" fillId="0" borderId="67" xfId="0" applyFont="1" applyBorder="1"/>
    <xf numFmtId="0" fontId="1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16" fillId="0" borderId="20" xfId="0" applyFont="1" applyFill="1" applyBorder="1" applyAlignment="1">
      <alignment horizontal="left" vertical="top" wrapText="1"/>
    </xf>
    <xf numFmtId="0" fontId="16" fillId="0" borderId="26" xfId="0" applyFont="1" applyFill="1" applyBorder="1" applyAlignment="1">
      <alignment horizontal="left" vertical="top" wrapText="1"/>
    </xf>
    <xf numFmtId="0" fontId="13" fillId="0" borderId="60" xfId="1" applyFont="1" applyBorder="1" applyAlignment="1" applyProtection="1">
      <alignment horizontal="left" vertical="top" wrapText="1"/>
    </xf>
    <xf numFmtId="0" fontId="25" fillId="0" borderId="63" xfId="1" applyFont="1" applyBorder="1" applyAlignment="1" applyProtection="1">
      <alignment horizontal="left" vertical="top" wrapText="1"/>
    </xf>
    <xf numFmtId="0" fontId="25" fillId="0" borderId="47" xfId="1" applyFont="1" applyBorder="1" applyAlignment="1" applyProtection="1">
      <alignment horizontal="left" vertical="top" wrapText="1"/>
    </xf>
    <xf numFmtId="0" fontId="16" fillId="0" borderId="60" xfId="0" applyFont="1" applyBorder="1" applyAlignment="1">
      <alignment horizontal="left" vertical="top" wrapText="1"/>
    </xf>
    <xf numFmtId="0" fontId="16" fillId="0" borderId="47" xfId="0" applyFont="1" applyBorder="1" applyAlignment="1">
      <alignment horizontal="left" vertical="top" wrapText="1"/>
    </xf>
    <xf numFmtId="0" fontId="26" fillId="0" borderId="60" xfId="0" applyFont="1" applyBorder="1" applyAlignment="1">
      <alignment horizontal="left" vertical="top" wrapText="1"/>
    </xf>
    <xf numFmtId="0" fontId="26" fillId="0" borderId="63" xfId="0" applyFont="1" applyBorder="1" applyAlignment="1">
      <alignment horizontal="left" vertical="top" wrapText="1"/>
    </xf>
    <xf numFmtId="0" fontId="26" fillId="0" borderId="47" xfId="0" applyFont="1" applyBorder="1" applyAlignment="1">
      <alignment horizontal="left" vertical="top" wrapText="1"/>
    </xf>
    <xf numFmtId="0" fontId="12" fillId="7" borderId="59" xfId="0" applyFont="1" applyFill="1" applyBorder="1" applyAlignment="1">
      <alignment horizontal="center" vertical="top" wrapText="1"/>
    </xf>
    <xf numFmtId="0" fontId="12" fillId="7" borderId="57" xfId="0" applyFont="1" applyFill="1" applyBorder="1" applyAlignment="1">
      <alignment horizontal="center" vertical="top" wrapText="1"/>
    </xf>
    <xf numFmtId="0" fontId="12" fillId="7" borderId="66" xfId="0" applyFont="1" applyFill="1" applyBorder="1" applyAlignment="1">
      <alignment horizontal="center" vertical="top" wrapText="1"/>
    </xf>
    <xf numFmtId="0" fontId="26" fillId="0" borderId="60" xfId="0" applyFont="1" applyFill="1" applyBorder="1" applyAlignment="1">
      <alignment vertical="top" wrapText="1"/>
    </xf>
    <xf numFmtId="0" fontId="26" fillId="0" borderId="47" xfId="0" applyFont="1" applyFill="1" applyBorder="1" applyAlignment="1">
      <alignment vertical="top" wrapText="1"/>
    </xf>
    <xf numFmtId="0" fontId="25" fillId="0" borderId="60" xfId="1" applyFont="1" applyBorder="1" applyAlignment="1" applyProtection="1">
      <alignment horizontal="left" vertical="top"/>
    </xf>
    <xf numFmtId="0" fontId="25" fillId="0" borderId="47" xfId="1" applyFont="1" applyBorder="1" applyAlignment="1" applyProtection="1">
      <alignment horizontal="left" vertical="top"/>
    </xf>
    <xf numFmtId="0" fontId="7" fillId="0" borderId="0" xfId="0" applyFont="1" applyAlignment="1">
      <alignment horizontal="left"/>
    </xf>
    <xf numFmtId="0" fontId="7" fillId="0" borderId="36" xfId="0" applyFont="1" applyBorder="1" applyAlignment="1" applyProtection="1">
      <alignment horizontal="left" wrapText="1"/>
    </xf>
    <xf numFmtId="0" fontId="7" fillId="0" borderId="0" xfId="0" applyFont="1" applyBorder="1" applyAlignment="1" applyProtection="1">
      <alignment horizontal="left" wrapText="1"/>
    </xf>
    <xf numFmtId="0" fontId="7" fillId="0" borderId="35" xfId="0" applyFont="1" applyBorder="1" applyAlignment="1" applyProtection="1">
      <alignment horizontal="left" wrapText="1"/>
    </xf>
    <xf numFmtId="0" fontId="16" fillId="0" borderId="0" xfId="0" applyFont="1" applyAlignment="1">
      <alignment horizontal="left" wrapText="1"/>
    </xf>
    <xf numFmtId="0" fontId="6" fillId="0" borderId="0" xfId="0" applyFont="1" applyFill="1" applyBorder="1" applyAlignment="1" applyProtection="1">
      <alignment horizontal="center" wrapText="1"/>
    </xf>
    <xf numFmtId="44" fontId="7" fillId="0" borderId="0" xfId="0" quotePrefix="1" applyNumberFormat="1" applyFont="1" applyFill="1" applyBorder="1" applyAlignment="1" applyProtection="1">
      <alignment horizontal="center"/>
      <protection locked="0"/>
    </xf>
    <xf numFmtId="44" fontId="7" fillId="0" borderId="0" xfId="0" quotePrefix="1" applyNumberFormat="1" applyFont="1" applyFill="1" applyBorder="1" applyAlignment="1" applyProtection="1">
      <alignment horizontal="center"/>
    </xf>
    <xf numFmtId="0" fontId="6" fillId="0" borderId="0" xfId="0" applyFont="1" applyAlignment="1" applyProtection="1">
      <alignment horizontal="center"/>
    </xf>
    <xf numFmtId="0" fontId="7" fillId="2" borderId="15" xfId="0" applyFont="1" applyFill="1" applyBorder="1" applyAlignment="1">
      <alignment horizontal="left" vertical="center"/>
    </xf>
    <xf numFmtId="0" fontId="11" fillId="3" borderId="20" xfId="0" applyFont="1" applyFill="1" applyBorder="1" applyAlignment="1" applyProtection="1">
      <alignment horizontal="center" vertical="center"/>
    </xf>
    <xf numFmtId="0" fontId="11" fillId="3" borderId="43" xfId="0" applyFont="1" applyFill="1" applyBorder="1" applyAlignment="1" applyProtection="1">
      <alignment horizontal="center" vertical="center"/>
    </xf>
    <xf numFmtId="0" fontId="11" fillId="3" borderId="44" xfId="0" applyFont="1" applyFill="1" applyBorder="1" applyAlignment="1" applyProtection="1">
      <alignment horizontal="center" vertical="center"/>
    </xf>
    <xf numFmtId="0" fontId="10" fillId="2" borderId="31" xfId="0" applyFont="1" applyFill="1" applyBorder="1" applyAlignment="1" applyProtection="1">
      <alignment horizontal="center"/>
    </xf>
    <xf numFmtId="0" fontId="10" fillId="2" borderId="28" xfId="0" applyFont="1" applyFill="1" applyBorder="1" applyAlignment="1" applyProtection="1">
      <alignment horizontal="center"/>
    </xf>
    <xf numFmtId="0" fontId="29" fillId="9" borderId="0" xfId="0" applyFont="1" applyFill="1" applyBorder="1" applyAlignment="1">
      <alignment horizontal="left" vertical="center"/>
    </xf>
    <xf numFmtId="0" fontId="9" fillId="5" borderId="3" xfId="0" applyFont="1" applyFill="1" applyBorder="1" applyAlignment="1" applyProtection="1">
      <alignment horizontal="center"/>
      <protection locked="0"/>
    </xf>
    <xf numFmtId="0" fontId="9" fillId="5" borderId="3" xfId="0" applyFont="1" applyFill="1" applyBorder="1" applyAlignment="1" applyProtection="1">
      <alignment horizontal="center"/>
    </xf>
    <xf numFmtId="0" fontId="6" fillId="2" borderId="61" xfId="0" applyFont="1" applyFill="1" applyBorder="1" applyAlignment="1" applyProtection="1">
      <alignment horizontal="center"/>
    </xf>
    <xf numFmtId="0" fontId="6" fillId="2" borderId="54" xfId="0" applyFont="1" applyFill="1" applyBorder="1" applyAlignment="1" applyProtection="1">
      <alignment horizontal="center"/>
    </xf>
    <xf numFmtId="0" fontId="6" fillId="2" borderId="62" xfId="0" applyFont="1" applyFill="1" applyBorder="1" applyAlignment="1" applyProtection="1">
      <alignment horizontal="center"/>
    </xf>
    <xf numFmtId="0" fontId="9" fillId="0" borderId="3" xfId="0" applyFont="1" applyBorder="1" applyAlignment="1" applyProtection="1">
      <alignment horizontal="center"/>
    </xf>
    <xf numFmtId="0" fontId="6" fillId="2" borderId="68" xfId="0" applyFont="1" applyFill="1" applyBorder="1" applyAlignment="1" applyProtection="1">
      <alignment horizontal="center"/>
    </xf>
    <xf numFmtId="0" fontId="6" fillId="2" borderId="70" xfId="0" applyFont="1" applyFill="1" applyBorder="1" applyAlignment="1" applyProtection="1">
      <alignment horizontal="center"/>
    </xf>
    <xf numFmtId="0" fontId="6" fillId="2" borderId="69" xfId="0" applyFont="1" applyFill="1" applyBorder="1" applyAlignment="1" applyProtection="1">
      <alignment horizontal="center"/>
    </xf>
    <xf numFmtId="0" fontId="1" fillId="4" borderId="20" xfId="0" applyFont="1" applyFill="1" applyBorder="1" applyAlignment="1">
      <alignment horizontal="center"/>
    </xf>
    <xf numFmtId="0" fontId="1" fillId="4" borderId="7" xfId="0" applyFont="1" applyFill="1" applyBorder="1" applyAlignment="1">
      <alignment horizontal="center"/>
    </xf>
    <xf numFmtId="0" fontId="1" fillId="4" borderId="26" xfId="0" applyFont="1" applyFill="1" applyBorder="1" applyAlignment="1">
      <alignment horizontal="center"/>
    </xf>
  </cellXfs>
  <cellStyles count="6">
    <cellStyle name="Comma" xfId="3" builtinId="3"/>
    <cellStyle name="Currency" xfId="2" builtinId="4"/>
    <cellStyle name="Excel Built-in Normal" xfId="5" xr:uid="{DA64FE91-6ACF-4DA0-98AA-8CBD84F9BAF9}"/>
    <cellStyle name="Hyperlink" xfId="1" builtinId="8"/>
    <cellStyle name="Normal" xfId="0" builtinId="0"/>
    <cellStyle name="Normal 2" xfId="4" xr:uid="{3524B11F-9A7B-441B-8B87-797C0D4C2E4C}"/>
  </cellStyles>
  <dxfs count="34">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fgColor auto="1"/>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s>
  <tableStyles count="0" defaultTableStyle="TableStyleMedium9" defaultPivotStyle="PivotStyleLight16"/>
  <colors>
    <mruColors>
      <color rgb="FFFFCCCC"/>
      <color rgb="FFFDC3CD"/>
      <color rgb="FFDAEEF3"/>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D16" lockText="1" noThreeD="1"/>
</file>

<file path=xl/ctrlProps/ctrlProp101.xml><?xml version="1.0" encoding="utf-8"?>
<formControlPr xmlns="http://schemas.microsoft.com/office/spreadsheetml/2009/9/main" objectType="CheckBox" fmlaLink="$C17" lockText="1" noThreeD="1"/>
</file>

<file path=xl/ctrlProps/ctrlProp102.xml><?xml version="1.0" encoding="utf-8"?>
<formControlPr xmlns="http://schemas.microsoft.com/office/spreadsheetml/2009/9/main" objectType="CheckBox" fmlaLink="$D18" lockText="1" noThreeD="1"/>
</file>

<file path=xl/ctrlProps/ctrlProp103.xml><?xml version="1.0" encoding="utf-8"?>
<formControlPr xmlns="http://schemas.microsoft.com/office/spreadsheetml/2009/9/main" objectType="CheckBox" fmlaLink="$D19" lockText="1" noThreeD="1"/>
</file>

<file path=xl/ctrlProps/ctrlProp104.xml><?xml version="1.0" encoding="utf-8"?>
<formControlPr xmlns="http://schemas.microsoft.com/office/spreadsheetml/2009/9/main" objectType="CheckBox" fmlaLink="$D20" lockText="1" noThreeD="1"/>
</file>

<file path=xl/ctrlProps/ctrlProp105.xml><?xml version="1.0" encoding="utf-8"?>
<formControlPr xmlns="http://schemas.microsoft.com/office/spreadsheetml/2009/9/main" objectType="CheckBox" fmlaLink="$D21" lockText="1" noThreeD="1"/>
</file>

<file path=xl/ctrlProps/ctrlProp106.xml><?xml version="1.0" encoding="utf-8"?>
<formControlPr xmlns="http://schemas.microsoft.com/office/spreadsheetml/2009/9/main" objectType="CheckBox" fmlaLink="$D22" lockText="1" noThreeD="1"/>
</file>

<file path=xl/ctrlProps/ctrlProp107.xml><?xml version="1.0" encoding="utf-8"?>
<formControlPr xmlns="http://schemas.microsoft.com/office/spreadsheetml/2009/9/main" objectType="CheckBox" fmlaLink="$D23" lockText="1" noThreeD="1"/>
</file>

<file path=xl/ctrlProps/ctrlProp108.xml><?xml version="1.0" encoding="utf-8"?>
<formControlPr xmlns="http://schemas.microsoft.com/office/spreadsheetml/2009/9/main" objectType="CheckBox" fmlaLink="$D24" lockText="1" noThreeD="1"/>
</file>

<file path=xl/ctrlProps/ctrlProp109.xml><?xml version="1.0" encoding="utf-8"?>
<formControlPr xmlns="http://schemas.microsoft.com/office/spreadsheetml/2009/9/main" objectType="CheckBox" fmlaLink="$D25" lockText="1" noThreeD="1"/>
</file>

<file path=xl/ctrlProps/ctrlProp11.xml><?xml version="1.0" encoding="utf-8"?>
<formControlPr xmlns="http://schemas.microsoft.com/office/spreadsheetml/2009/9/main" objectType="CheckBox" noThreeD="1"/>
</file>

<file path=xl/ctrlProps/ctrlProp110.xml><?xml version="1.0" encoding="utf-8"?>
<formControlPr xmlns="http://schemas.microsoft.com/office/spreadsheetml/2009/9/main" objectType="CheckBox" fmlaLink="$D26" lockText="1" noThreeD="1"/>
</file>

<file path=xl/ctrlProps/ctrlProp111.xml><?xml version="1.0" encoding="utf-8"?>
<formControlPr xmlns="http://schemas.microsoft.com/office/spreadsheetml/2009/9/main" objectType="CheckBox" fmlaLink="$D27" lockText="1" noThreeD="1"/>
</file>

<file path=xl/ctrlProps/ctrlProp112.xml><?xml version="1.0" encoding="utf-8"?>
<formControlPr xmlns="http://schemas.microsoft.com/office/spreadsheetml/2009/9/main" objectType="CheckBox" fmlaLink="$D28" lockText="1" noThreeD="1"/>
</file>

<file path=xl/ctrlProps/ctrlProp113.xml><?xml version="1.0" encoding="utf-8"?>
<formControlPr xmlns="http://schemas.microsoft.com/office/spreadsheetml/2009/9/main" objectType="CheckBox" fmlaLink="$D29" lockText="1" noThreeD="1"/>
</file>

<file path=xl/ctrlProps/ctrlProp114.xml><?xml version="1.0" encoding="utf-8"?>
<formControlPr xmlns="http://schemas.microsoft.com/office/spreadsheetml/2009/9/main" objectType="CheckBox" fmlaLink="$D30" lockText="1" noThreeD="1"/>
</file>

<file path=xl/ctrlProps/ctrlProp115.xml><?xml version="1.0" encoding="utf-8"?>
<formControlPr xmlns="http://schemas.microsoft.com/office/spreadsheetml/2009/9/main" objectType="CheckBox" fmlaLink="$D31" lockText="1" noThreeD="1"/>
</file>

<file path=xl/ctrlProps/ctrlProp116.xml><?xml version="1.0" encoding="utf-8"?>
<formControlPr xmlns="http://schemas.microsoft.com/office/spreadsheetml/2009/9/main" objectType="CheckBox" fmlaLink="$D32" lockText="1" noThreeD="1"/>
</file>

<file path=xl/ctrlProps/ctrlProp117.xml><?xml version="1.0" encoding="utf-8"?>
<formControlPr xmlns="http://schemas.microsoft.com/office/spreadsheetml/2009/9/main" objectType="CheckBox" fmlaLink="$D33" lockText="1" noThreeD="1"/>
</file>

<file path=xl/ctrlProps/ctrlProp118.xml><?xml version="1.0" encoding="utf-8"?>
<formControlPr xmlns="http://schemas.microsoft.com/office/spreadsheetml/2009/9/main" objectType="CheckBox" fmlaLink="$D34" lockText="1" noThreeD="1"/>
</file>

<file path=xl/ctrlProps/ctrlProp119.xml><?xml version="1.0" encoding="utf-8"?>
<formControlPr xmlns="http://schemas.microsoft.com/office/spreadsheetml/2009/9/main" objectType="CheckBox" fmlaLink="$D35" lockText="1" noThreeD="1"/>
</file>

<file path=xl/ctrlProps/ctrlProp12.xml><?xml version="1.0" encoding="utf-8"?>
<formControlPr xmlns="http://schemas.microsoft.com/office/spreadsheetml/2009/9/main" objectType="CheckBox" fmlaLink="$C16" lockText="1" noThreeD="1"/>
</file>

<file path=xl/ctrlProps/ctrlProp120.xml><?xml version="1.0" encoding="utf-8"?>
<formControlPr xmlns="http://schemas.microsoft.com/office/spreadsheetml/2009/9/main" objectType="CheckBox" fmlaLink="$D36" lockText="1" noThreeD="1"/>
</file>

<file path=xl/ctrlProps/ctrlProp121.xml><?xml version="1.0" encoding="utf-8"?>
<formControlPr xmlns="http://schemas.microsoft.com/office/spreadsheetml/2009/9/main" objectType="CheckBox" fmlaLink="$D37" lockText="1" noThreeD="1"/>
</file>

<file path=xl/ctrlProps/ctrlProp122.xml><?xml version="1.0" encoding="utf-8"?>
<formControlPr xmlns="http://schemas.microsoft.com/office/spreadsheetml/2009/9/main" objectType="CheckBox" fmlaLink="$D38" lockText="1" noThreeD="1"/>
</file>

<file path=xl/ctrlProps/ctrlProp123.xml><?xml version="1.0" encoding="utf-8"?>
<formControlPr xmlns="http://schemas.microsoft.com/office/spreadsheetml/2009/9/main" objectType="CheckBox" fmlaLink="$D39" lockText="1" noThreeD="1"/>
</file>

<file path=xl/ctrlProps/ctrlProp124.xml><?xml version="1.0" encoding="utf-8"?>
<formControlPr xmlns="http://schemas.microsoft.com/office/spreadsheetml/2009/9/main" objectType="CheckBox" fmlaLink="$D40" lockText="1" noThreeD="1"/>
</file>

<file path=xl/ctrlProps/ctrlProp125.xml><?xml version="1.0" encoding="utf-8"?>
<formControlPr xmlns="http://schemas.microsoft.com/office/spreadsheetml/2009/9/main" objectType="CheckBox" fmlaLink="$D41" lockText="1" noThreeD="1"/>
</file>

<file path=xl/ctrlProps/ctrlProp126.xml><?xml version="1.0" encoding="utf-8"?>
<formControlPr xmlns="http://schemas.microsoft.com/office/spreadsheetml/2009/9/main" objectType="CheckBox" fmlaLink="$D42" lockText="1" noThreeD="1"/>
</file>

<file path=xl/ctrlProps/ctrlProp127.xml><?xml version="1.0" encoding="utf-8"?>
<formControlPr xmlns="http://schemas.microsoft.com/office/spreadsheetml/2009/9/main" objectType="CheckBox" fmlaLink="$D43" lockText="1" noThreeD="1"/>
</file>

<file path=xl/ctrlProps/ctrlProp128.xml><?xml version="1.0" encoding="utf-8"?>
<formControlPr xmlns="http://schemas.microsoft.com/office/spreadsheetml/2009/9/main" objectType="CheckBox" fmlaLink="$D44" lockText="1" noThreeD="1"/>
</file>

<file path=xl/ctrlProps/ctrlProp129.xml><?xml version="1.0" encoding="utf-8"?>
<formControlPr xmlns="http://schemas.microsoft.com/office/spreadsheetml/2009/9/main" objectType="CheckBox" fmlaLink="$D45"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C17" lockText="1" noThreeD="1"/>
</file>

<file path=xl/ctrlProps/ctrlProp131.xml><?xml version="1.0" encoding="utf-8"?>
<formControlPr xmlns="http://schemas.microsoft.com/office/spreadsheetml/2009/9/main" objectType="CheckBox" fmlaLink="$C18" lockText="1" noThreeD="1"/>
</file>

<file path=xl/ctrlProps/ctrlProp132.xml><?xml version="1.0" encoding="utf-8"?>
<formControlPr xmlns="http://schemas.microsoft.com/office/spreadsheetml/2009/9/main" objectType="CheckBox" fmlaLink="$C19" lockText="1" noThreeD="1"/>
</file>

<file path=xl/ctrlProps/ctrlProp133.xml><?xml version="1.0" encoding="utf-8"?>
<formControlPr xmlns="http://schemas.microsoft.com/office/spreadsheetml/2009/9/main" objectType="CheckBox" fmlaLink="$C20" lockText="1" noThreeD="1"/>
</file>

<file path=xl/ctrlProps/ctrlProp134.xml><?xml version="1.0" encoding="utf-8"?>
<formControlPr xmlns="http://schemas.microsoft.com/office/spreadsheetml/2009/9/main" objectType="CheckBox" fmlaLink="$C21" lockText="1" noThreeD="1"/>
</file>

<file path=xl/ctrlProps/ctrlProp135.xml><?xml version="1.0" encoding="utf-8"?>
<formControlPr xmlns="http://schemas.microsoft.com/office/spreadsheetml/2009/9/main" objectType="CheckBox" fmlaLink="$C22" lockText="1" noThreeD="1"/>
</file>

<file path=xl/ctrlProps/ctrlProp136.xml><?xml version="1.0" encoding="utf-8"?>
<formControlPr xmlns="http://schemas.microsoft.com/office/spreadsheetml/2009/9/main" objectType="CheckBox" fmlaLink="$C23" lockText="1" noThreeD="1"/>
</file>

<file path=xl/ctrlProps/ctrlProp137.xml><?xml version="1.0" encoding="utf-8"?>
<formControlPr xmlns="http://schemas.microsoft.com/office/spreadsheetml/2009/9/main" objectType="CheckBox" fmlaLink="$C24" lockText="1" noThreeD="1"/>
</file>

<file path=xl/ctrlProps/ctrlProp138.xml><?xml version="1.0" encoding="utf-8"?>
<formControlPr xmlns="http://schemas.microsoft.com/office/spreadsheetml/2009/9/main" objectType="CheckBox" fmlaLink="$C25" lockText="1" noThreeD="1"/>
</file>

<file path=xl/ctrlProps/ctrlProp139.xml><?xml version="1.0" encoding="utf-8"?>
<formControlPr xmlns="http://schemas.microsoft.com/office/spreadsheetml/2009/9/main" objectType="CheckBox" fmlaLink="$C26"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C27" lockText="1" noThreeD="1"/>
</file>

<file path=xl/ctrlProps/ctrlProp141.xml><?xml version="1.0" encoding="utf-8"?>
<formControlPr xmlns="http://schemas.microsoft.com/office/spreadsheetml/2009/9/main" objectType="CheckBox" fmlaLink="$C28" lockText="1" noThreeD="1"/>
</file>

<file path=xl/ctrlProps/ctrlProp142.xml><?xml version="1.0" encoding="utf-8"?>
<formControlPr xmlns="http://schemas.microsoft.com/office/spreadsheetml/2009/9/main" objectType="CheckBox" fmlaLink="$C29" lockText="1" noThreeD="1"/>
</file>

<file path=xl/ctrlProps/ctrlProp143.xml><?xml version="1.0" encoding="utf-8"?>
<formControlPr xmlns="http://schemas.microsoft.com/office/spreadsheetml/2009/9/main" objectType="CheckBox" fmlaLink="$C30" lockText="1" noThreeD="1"/>
</file>

<file path=xl/ctrlProps/ctrlProp144.xml><?xml version="1.0" encoding="utf-8"?>
<formControlPr xmlns="http://schemas.microsoft.com/office/spreadsheetml/2009/9/main" objectType="CheckBox" fmlaLink="$C31" lockText="1" noThreeD="1"/>
</file>

<file path=xl/ctrlProps/ctrlProp145.xml><?xml version="1.0" encoding="utf-8"?>
<formControlPr xmlns="http://schemas.microsoft.com/office/spreadsheetml/2009/9/main" objectType="CheckBox" fmlaLink="$C32" lockText="1" noThreeD="1"/>
</file>

<file path=xl/ctrlProps/ctrlProp146.xml><?xml version="1.0" encoding="utf-8"?>
<formControlPr xmlns="http://schemas.microsoft.com/office/spreadsheetml/2009/9/main" objectType="CheckBox" fmlaLink="$C33" lockText="1" noThreeD="1"/>
</file>

<file path=xl/ctrlProps/ctrlProp147.xml><?xml version="1.0" encoding="utf-8"?>
<formControlPr xmlns="http://schemas.microsoft.com/office/spreadsheetml/2009/9/main" objectType="CheckBox" fmlaLink="$C34" lockText="1" noThreeD="1"/>
</file>

<file path=xl/ctrlProps/ctrlProp148.xml><?xml version="1.0" encoding="utf-8"?>
<formControlPr xmlns="http://schemas.microsoft.com/office/spreadsheetml/2009/9/main" objectType="CheckBox" fmlaLink="$C35" lockText="1" noThreeD="1"/>
</file>

<file path=xl/ctrlProps/ctrlProp149.xml><?xml version="1.0" encoding="utf-8"?>
<formControlPr xmlns="http://schemas.microsoft.com/office/spreadsheetml/2009/9/main" objectType="CheckBox" fmlaLink="$C36"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C37" lockText="1" noThreeD="1"/>
</file>

<file path=xl/ctrlProps/ctrlProp151.xml><?xml version="1.0" encoding="utf-8"?>
<formControlPr xmlns="http://schemas.microsoft.com/office/spreadsheetml/2009/9/main" objectType="CheckBox" fmlaLink="$C38" lockText="1" noThreeD="1"/>
</file>

<file path=xl/ctrlProps/ctrlProp152.xml><?xml version="1.0" encoding="utf-8"?>
<formControlPr xmlns="http://schemas.microsoft.com/office/spreadsheetml/2009/9/main" objectType="CheckBox" fmlaLink="$C39" lockText="1" noThreeD="1"/>
</file>

<file path=xl/ctrlProps/ctrlProp153.xml><?xml version="1.0" encoding="utf-8"?>
<formControlPr xmlns="http://schemas.microsoft.com/office/spreadsheetml/2009/9/main" objectType="CheckBox" fmlaLink="$C40" lockText="1" noThreeD="1"/>
</file>

<file path=xl/ctrlProps/ctrlProp154.xml><?xml version="1.0" encoding="utf-8"?>
<formControlPr xmlns="http://schemas.microsoft.com/office/spreadsheetml/2009/9/main" objectType="CheckBox" fmlaLink="$C41" lockText="1" noThreeD="1"/>
</file>

<file path=xl/ctrlProps/ctrlProp155.xml><?xml version="1.0" encoding="utf-8"?>
<formControlPr xmlns="http://schemas.microsoft.com/office/spreadsheetml/2009/9/main" objectType="CheckBox" fmlaLink="$C42" lockText="1" noThreeD="1"/>
</file>

<file path=xl/ctrlProps/ctrlProp156.xml><?xml version="1.0" encoding="utf-8"?>
<formControlPr xmlns="http://schemas.microsoft.com/office/spreadsheetml/2009/9/main" objectType="CheckBox" fmlaLink="$C43" lockText="1" noThreeD="1"/>
</file>

<file path=xl/ctrlProps/ctrlProp157.xml><?xml version="1.0" encoding="utf-8"?>
<formControlPr xmlns="http://schemas.microsoft.com/office/spreadsheetml/2009/9/main" objectType="CheckBox" fmlaLink="$C44" lockText="1" noThreeD="1"/>
</file>

<file path=xl/ctrlProps/ctrlProp158.xml><?xml version="1.0" encoding="utf-8"?>
<formControlPr xmlns="http://schemas.microsoft.com/office/spreadsheetml/2009/9/main" objectType="CheckBox" fmlaLink="$C45"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D$16" lockText="1" noThreeD="1"/>
</file>

<file path=xl/ctrlProps/ctrlProp44.xml><?xml version="1.0" encoding="utf-8"?>
<formControlPr xmlns="http://schemas.microsoft.com/office/spreadsheetml/2009/9/main" objectType="CheckBox" fmlaLink="$D$16" lockText="1" noThreeD="1"/>
</file>

<file path=xl/ctrlProps/ctrlProp45.xml><?xml version="1.0" encoding="utf-8"?>
<formControlPr xmlns="http://schemas.microsoft.com/office/spreadsheetml/2009/9/main" objectType="CheckBox" fmlaLink="$D$16" lockText="1" noThreeD="1"/>
</file>

<file path=xl/ctrlProps/ctrlProp46.xml><?xml version="1.0" encoding="utf-8"?>
<formControlPr xmlns="http://schemas.microsoft.com/office/spreadsheetml/2009/9/main" objectType="CheckBox" fmlaLink="$D$16" lockText="1" noThreeD="1"/>
</file>

<file path=xl/ctrlProps/ctrlProp47.xml><?xml version="1.0" encoding="utf-8"?>
<formControlPr xmlns="http://schemas.microsoft.com/office/spreadsheetml/2009/9/main" objectType="CheckBox" fmlaLink="$D$16" lockText="1" noThreeD="1"/>
</file>

<file path=xl/ctrlProps/ctrlProp48.xml><?xml version="1.0" encoding="utf-8"?>
<formControlPr xmlns="http://schemas.microsoft.com/office/spreadsheetml/2009/9/main" objectType="CheckBox" fmlaLink="$D$16" lockText="1" noThreeD="1"/>
</file>

<file path=xl/ctrlProps/ctrlProp49.xml><?xml version="1.0" encoding="utf-8"?>
<formControlPr xmlns="http://schemas.microsoft.com/office/spreadsheetml/2009/9/main" objectType="CheckBox" fmlaLink="$D$16"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D$16" lockText="1" noThreeD="1"/>
</file>

<file path=xl/ctrlProps/ctrlProp51.xml><?xml version="1.0" encoding="utf-8"?>
<formControlPr xmlns="http://schemas.microsoft.com/office/spreadsheetml/2009/9/main" objectType="CheckBox" fmlaLink="$D$16" lockText="1" noThreeD="1"/>
</file>

<file path=xl/ctrlProps/ctrlProp52.xml><?xml version="1.0" encoding="utf-8"?>
<formControlPr xmlns="http://schemas.microsoft.com/office/spreadsheetml/2009/9/main" objectType="CheckBox" fmlaLink="$D$16" lockText="1" noThreeD="1"/>
</file>

<file path=xl/ctrlProps/ctrlProp53.xml><?xml version="1.0" encoding="utf-8"?>
<formControlPr xmlns="http://schemas.microsoft.com/office/spreadsheetml/2009/9/main" objectType="CheckBox" fmlaLink="$D$16" lockText="1" noThreeD="1"/>
</file>

<file path=xl/ctrlProps/ctrlProp54.xml><?xml version="1.0" encoding="utf-8"?>
<formControlPr xmlns="http://schemas.microsoft.com/office/spreadsheetml/2009/9/main" objectType="CheckBox" fmlaLink="$D$16" lockText="1" noThreeD="1"/>
</file>

<file path=xl/ctrlProps/ctrlProp55.xml><?xml version="1.0" encoding="utf-8"?>
<formControlPr xmlns="http://schemas.microsoft.com/office/spreadsheetml/2009/9/main" objectType="CheckBox" fmlaLink="$D$16" lockText="1" noThreeD="1"/>
</file>

<file path=xl/ctrlProps/ctrlProp56.xml><?xml version="1.0" encoding="utf-8"?>
<formControlPr xmlns="http://schemas.microsoft.com/office/spreadsheetml/2009/9/main" objectType="CheckBox" fmlaLink="$D$16" lockText="1" noThreeD="1"/>
</file>

<file path=xl/ctrlProps/ctrlProp57.xml><?xml version="1.0" encoding="utf-8"?>
<formControlPr xmlns="http://schemas.microsoft.com/office/spreadsheetml/2009/9/main" objectType="CheckBox" fmlaLink="$D$16" lockText="1" noThreeD="1"/>
</file>

<file path=xl/ctrlProps/ctrlProp58.xml><?xml version="1.0" encoding="utf-8"?>
<formControlPr xmlns="http://schemas.microsoft.com/office/spreadsheetml/2009/9/main" objectType="CheckBox" fmlaLink="$D$16" lockText="1" noThreeD="1"/>
</file>

<file path=xl/ctrlProps/ctrlProp59.xml><?xml version="1.0" encoding="utf-8"?>
<formControlPr xmlns="http://schemas.microsoft.com/office/spreadsheetml/2009/9/main" objectType="CheckBox" fmlaLink="$D$1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D$16" lockText="1" noThreeD="1"/>
</file>

<file path=xl/ctrlProps/ctrlProp61.xml><?xml version="1.0" encoding="utf-8"?>
<formControlPr xmlns="http://schemas.microsoft.com/office/spreadsheetml/2009/9/main" objectType="CheckBox" fmlaLink="$D$16" lockText="1" noThreeD="1"/>
</file>

<file path=xl/ctrlProps/ctrlProp62.xml><?xml version="1.0" encoding="utf-8"?>
<formControlPr xmlns="http://schemas.microsoft.com/office/spreadsheetml/2009/9/main" objectType="CheckBox" fmlaLink="$D$16" lockText="1" noThreeD="1"/>
</file>

<file path=xl/ctrlProps/ctrlProp63.xml><?xml version="1.0" encoding="utf-8"?>
<formControlPr xmlns="http://schemas.microsoft.com/office/spreadsheetml/2009/9/main" objectType="CheckBox" fmlaLink="$D$16" lockText="1" noThreeD="1"/>
</file>

<file path=xl/ctrlProps/ctrlProp64.xml><?xml version="1.0" encoding="utf-8"?>
<formControlPr xmlns="http://schemas.microsoft.com/office/spreadsheetml/2009/9/main" objectType="CheckBox" fmlaLink="$D$16" lockText="1" noThreeD="1"/>
</file>

<file path=xl/ctrlProps/ctrlProp65.xml><?xml version="1.0" encoding="utf-8"?>
<formControlPr xmlns="http://schemas.microsoft.com/office/spreadsheetml/2009/9/main" objectType="CheckBox" fmlaLink="$D$16" lockText="1" noThreeD="1"/>
</file>

<file path=xl/ctrlProps/ctrlProp66.xml><?xml version="1.0" encoding="utf-8"?>
<formControlPr xmlns="http://schemas.microsoft.com/office/spreadsheetml/2009/9/main" objectType="CheckBox" fmlaLink="$D$16" lockText="1" noThreeD="1"/>
</file>

<file path=xl/ctrlProps/ctrlProp67.xml><?xml version="1.0" encoding="utf-8"?>
<formControlPr xmlns="http://schemas.microsoft.com/office/spreadsheetml/2009/9/main" objectType="CheckBox" fmlaLink="$D$16" lockText="1" noThreeD="1"/>
</file>

<file path=xl/ctrlProps/ctrlProp68.xml><?xml version="1.0" encoding="utf-8"?>
<formControlPr xmlns="http://schemas.microsoft.com/office/spreadsheetml/2009/9/main" objectType="CheckBox" fmlaLink="$D$16" lockText="1" noThreeD="1"/>
</file>

<file path=xl/ctrlProps/ctrlProp69.xml><?xml version="1.0" encoding="utf-8"?>
<formControlPr xmlns="http://schemas.microsoft.com/office/spreadsheetml/2009/9/main" objectType="CheckBox" fmlaLink="$D$16"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D$16" lockText="1" noThreeD="1"/>
</file>

<file path=xl/ctrlProps/ctrlProp71.xml><?xml version="1.0" encoding="utf-8"?>
<formControlPr xmlns="http://schemas.microsoft.com/office/spreadsheetml/2009/9/main" objectType="CheckBox" fmlaLink="$D$16" lockText="1" noThreeD="1"/>
</file>

<file path=xl/ctrlProps/ctrlProp72.xml><?xml version="1.0" encoding="utf-8"?>
<formControlPr xmlns="http://schemas.microsoft.com/office/spreadsheetml/2009/9/main" objectType="CheckBox" fmlaLink="$D16" lockText="1" noThreeD="1"/>
</file>

<file path=xl/ctrlProps/ctrlProp73.xml><?xml version="1.0" encoding="utf-8"?>
<formControlPr xmlns="http://schemas.microsoft.com/office/spreadsheetml/2009/9/main" objectType="CheckBox" fmlaLink="$D16" lockText="1" noThreeD="1"/>
</file>

<file path=xl/ctrlProps/ctrlProp74.xml><?xml version="1.0" encoding="utf-8"?>
<formControlPr xmlns="http://schemas.microsoft.com/office/spreadsheetml/2009/9/main" objectType="CheckBox" fmlaLink="$D16" lockText="1" noThreeD="1"/>
</file>

<file path=xl/ctrlProps/ctrlProp75.xml><?xml version="1.0" encoding="utf-8"?>
<formControlPr xmlns="http://schemas.microsoft.com/office/spreadsheetml/2009/9/main" objectType="CheckBox" fmlaLink="$D16" lockText="1" noThreeD="1"/>
</file>

<file path=xl/ctrlProps/ctrlProp76.xml><?xml version="1.0" encoding="utf-8"?>
<formControlPr xmlns="http://schemas.microsoft.com/office/spreadsheetml/2009/9/main" objectType="CheckBox" fmlaLink="$D16" lockText="1" noThreeD="1"/>
</file>

<file path=xl/ctrlProps/ctrlProp77.xml><?xml version="1.0" encoding="utf-8"?>
<formControlPr xmlns="http://schemas.microsoft.com/office/spreadsheetml/2009/9/main" objectType="CheckBox" fmlaLink="$D16" lockText="1" noThreeD="1"/>
</file>

<file path=xl/ctrlProps/ctrlProp78.xml><?xml version="1.0" encoding="utf-8"?>
<formControlPr xmlns="http://schemas.microsoft.com/office/spreadsheetml/2009/9/main" objectType="CheckBox" fmlaLink="$D16" lockText="1" noThreeD="1"/>
</file>

<file path=xl/ctrlProps/ctrlProp79.xml><?xml version="1.0" encoding="utf-8"?>
<formControlPr xmlns="http://schemas.microsoft.com/office/spreadsheetml/2009/9/main" objectType="CheckBox" fmlaLink="$D16"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D16" lockText="1" noThreeD="1"/>
</file>

<file path=xl/ctrlProps/ctrlProp81.xml><?xml version="1.0" encoding="utf-8"?>
<formControlPr xmlns="http://schemas.microsoft.com/office/spreadsheetml/2009/9/main" objectType="CheckBox" fmlaLink="$D16" lockText="1" noThreeD="1"/>
</file>

<file path=xl/ctrlProps/ctrlProp82.xml><?xml version="1.0" encoding="utf-8"?>
<formControlPr xmlns="http://schemas.microsoft.com/office/spreadsheetml/2009/9/main" objectType="CheckBox" fmlaLink="$D16" lockText="1" noThreeD="1"/>
</file>

<file path=xl/ctrlProps/ctrlProp83.xml><?xml version="1.0" encoding="utf-8"?>
<formControlPr xmlns="http://schemas.microsoft.com/office/spreadsheetml/2009/9/main" objectType="CheckBox" fmlaLink="$D16" lockText="1" noThreeD="1"/>
</file>

<file path=xl/ctrlProps/ctrlProp84.xml><?xml version="1.0" encoding="utf-8"?>
<formControlPr xmlns="http://schemas.microsoft.com/office/spreadsheetml/2009/9/main" objectType="CheckBox" fmlaLink="$D16" lockText="1" noThreeD="1"/>
</file>

<file path=xl/ctrlProps/ctrlProp85.xml><?xml version="1.0" encoding="utf-8"?>
<formControlPr xmlns="http://schemas.microsoft.com/office/spreadsheetml/2009/9/main" objectType="CheckBox" fmlaLink="$D16" lockText="1" noThreeD="1"/>
</file>

<file path=xl/ctrlProps/ctrlProp86.xml><?xml version="1.0" encoding="utf-8"?>
<formControlPr xmlns="http://schemas.microsoft.com/office/spreadsheetml/2009/9/main" objectType="CheckBox" fmlaLink="$D16" lockText="1" noThreeD="1"/>
</file>

<file path=xl/ctrlProps/ctrlProp87.xml><?xml version="1.0" encoding="utf-8"?>
<formControlPr xmlns="http://schemas.microsoft.com/office/spreadsheetml/2009/9/main" objectType="CheckBox" fmlaLink="$D16" lockText="1" noThreeD="1"/>
</file>

<file path=xl/ctrlProps/ctrlProp88.xml><?xml version="1.0" encoding="utf-8"?>
<formControlPr xmlns="http://schemas.microsoft.com/office/spreadsheetml/2009/9/main" objectType="CheckBox" fmlaLink="$D16" lockText="1" noThreeD="1"/>
</file>

<file path=xl/ctrlProps/ctrlProp89.xml><?xml version="1.0" encoding="utf-8"?>
<formControlPr xmlns="http://schemas.microsoft.com/office/spreadsheetml/2009/9/main" objectType="CheckBox" fmlaLink="$D16"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D16" lockText="1" noThreeD="1"/>
</file>

<file path=xl/ctrlProps/ctrlProp91.xml><?xml version="1.0" encoding="utf-8"?>
<formControlPr xmlns="http://schemas.microsoft.com/office/spreadsheetml/2009/9/main" objectType="CheckBox" fmlaLink="$D16" lockText="1" noThreeD="1"/>
</file>

<file path=xl/ctrlProps/ctrlProp92.xml><?xml version="1.0" encoding="utf-8"?>
<formControlPr xmlns="http://schemas.microsoft.com/office/spreadsheetml/2009/9/main" objectType="CheckBox" fmlaLink="$D16" lockText="1" noThreeD="1"/>
</file>

<file path=xl/ctrlProps/ctrlProp93.xml><?xml version="1.0" encoding="utf-8"?>
<formControlPr xmlns="http://schemas.microsoft.com/office/spreadsheetml/2009/9/main" objectType="CheckBox" fmlaLink="$D16" lockText="1" noThreeD="1"/>
</file>

<file path=xl/ctrlProps/ctrlProp94.xml><?xml version="1.0" encoding="utf-8"?>
<formControlPr xmlns="http://schemas.microsoft.com/office/spreadsheetml/2009/9/main" objectType="CheckBox" fmlaLink="$D16" lockText="1" noThreeD="1"/>
</file>

<file path=xl/ctrlProps/ctrlProp95.xml><?xml version="1.0" encoding="utf-8"?>
<formControlPr xmlns="http://schemas.microsoft.com/office/spreadsheetml/2009/9/main" objectType="CheckBox" fmlaLink="$D16" lockText="1" noThreeD="1"/>
</file>

<file path=xl/ctrlProps/ctrlProp96.xml><?xml version="1.0" encoding="utf-8"?>
<formControlPr xmlns="http://schemas.microsoft.com/office/spreadsheetml/2009/9/main" objectType="CheckBox" fmlaLink="$D16" lockText="1" noThreeD="1"/>
</file>

<file path=xl/ctrlProps/ctrlProp97.xml><?xml version="1.0" encoding="utf-8"?>
<formControlPr xmlns="http://schemas.microsoft.com/office/spreadsheetml/2009/9/main" objectType="CheckBox" fmlaLink="$D16" lockText="1" noThreeD="1"/>
</file>

<file path=xl/ctrlProps/ctrlProp98.xml><?xml version="1.0" encoding="utf-8"?>
<formControlPr xmlns="http://schemas.microsoft.com/office/spreadsheetml/2009/9/main" objectType="CheckBox" fmlaLink="$D16" lockText="1" noThreeD="1"/>
</file>

<file path=xl/ctrlProps/ctrlProp99.xml><?xml version="1.0" encoding="utf-8"?>
<formControlPr xmlns="http://schemas.microsoft.com/office/spreadsheetml/2009/9/main" objectType="CheckBox" fmlaLink="$D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30</xdr:row>
          <xdr:rowOff>76200</xdr:rowOff>
        </xdr:from>
        <xdr:to>
          <xdr:col>3</xdr:col>
          <xdr:colOff>876300</xdr:colOff>
          <xdr:row>32</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30</xdr:row>
          <xdr:rowOff>76200</xdr:rowOff>
        </xdr:from>
        <xdr:to>
          <xdr:col>4</xdr:col>
          <xdr:colOff>857250</xdr:colOff>
          <xdr:row>32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30</xdr:row>
          <xdr:rowOff>76200</xdr:rowOff>
        </xdr:from>
        <xdr:to>
          <xdr:col>5</xdr:col>
          <xdr:colOff>876300</xdr:colOff>
          <xdr:row>32</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76200</xdr:rowOff>
        </xdr:from>
        <xdr:to>
          <xdr:col>6</xdr:col>
          <xdr:colOff>857250</xdr:colOff>
          <xdr:row>32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369055</xdr:colOff>
      <xdr:row>33</xdr:row>
      <xdr:rowOff>53770</xdr:rowOff>
    </xdr:from>
    <xdr:to>
      <xdr:col>26</xdr:col>
      <xdr:colOff>970384</xdr:colOff>
      <xdr:row>44</xdr:row>
      <xdr:rowOff>75385</xdr:rowOff>
    </xdr:to>
    <xdr:sp macro="" textlink="">
      <xdr:nvSpPr>
        <xdr:cNvPr id="50" name="Rectangle 12">
          <a:extLst>
            <a:ext uri="{FF2B5EF4-FFF2-40B4-BE49-F238E27FC236}">
              <a16:creationId xmlns:a16="http://schemas.microsoft.com/office/drawing/2014/main" id="{00000000-0008-0000-0100-000032000000}"/>
            </a:ext>
          </a:extLst>
        </xdr:cNvPr>
        <xdr:cNvSpPr/>
      </xdr:nvSpPr>
      <xdr:spPr>
        <a:xfrm>
          <a:off x="30229123" y="7389634"/>
          <a:ext cx="8363397" cy="48002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a:solidFill>
                <a:schemeClr val="bg1"/>
              </a:solidFill>
              <a:effectLst/>
              <a:latin typeface="+mn-lt"/>
              <a:ea typeface="+mn-ea"/>
              <a:cs typeface="+mn-cs"/>
            </a:rPr>
            <a:t>Section B Instructions </a:t>
          </a:r>
          <a:r>
            <a:rPr lang="en-US" sz="1200">
              <a:solidFill>
                <a:schemeClr val="bg1"/>
              </a:solidFill>
              <a:effectLst/>
              <a:latin typeface="+mn-lt"/>
              <a:ea typeface="+mn-ea"/>
              <a:cs typeface="+mn-cs"/>
            </a:rPr>
            <a:t>- This section is used to breakdown expenses recorded in Section A by activity area.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white"/>
              </a:solidFill>
              <a:effectLst/>
              <a:uLnTx/>
              <a:uFillTx/>
              <a:latin typeface="+mn-lt"/>
              <a:ea typeface="+mn-ea"/>
              <a:cs typeface="+mn-cs"/>
            </a:rPr>
            <a:t>Line 35: PE1000-01 </a:t>
          </a:r>
          <a:r>
            <a:rPr kumimoji="0" lang="en-US" sz="1200" b="0" i="0" u="none" strike="noStrike" kern="0" cap="none" spc="0" normalizeH="0" baseline="0" noProof="0">
              <a:ln>
                <a:noFill/>
              </a:ln>
              <a:solidFill>
                <a:prstClr val="white"/>
              </a:solidFill>
              <a:effectLst/>
              <a:uLnTx/>
              <a:uFillTx/>
              <a:latin typeface="+mn-lt"/>
              <a:ea typeface="+mn-ea"/>
              <a:cs typeface="+mn-cs"/>
            </a:rPr>
            <a:t>Contact Tracing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white"/>
              </a:solidFill>
              <a:effectLst/>
              <a:uLnTx/>
              <a:uFillTx/>
              <a:latin typeface="+mn-lt"/>
              <a:ea typeface="+mn-ea"/>
              <a:cs typeface="+mn-cs"/>
            </a:rPr>
            <a:t>Line 36</a:t>
          </a:r>
          <a:r>
            <a:rPr kumimoji="0" lang="en-US" sz="1200" b="0" i="0" u="none" strike="noStrike" kern="0" cap="none" spc="0" normalizeH="0" baseline="0" noProof="0">
              <a:ln>
                <a:noFill/>
              </a:ln>
              <a:solidFill>
                <a:prstClr val="white"/>
              </a:solidFill>
              <a:effectLst/>
              <a:uLnTx/>
              <a:uFillTx/>
              <a:latin typeface="+mn-lt"/>
              <a:ea typeface="+mn-ea"/>
              <a:cs typeface="+mn-cs"/>
            </a:rPr>
            <a:t>: </a:t>
          </a:r>
          <a:r>
            <a:rPr kumimoji="0" lang="en-US" sz="1200" b="1" i="0" u="none" strike="noStrike" kern="0" cap="none" spc="0" normalizeH="0" baseline="0" noProof="0">
              <a:ln>
                <a:noFill/>
              </a:ln>
              <a:solidFill>
                <a:prstClr val="white"/>
              </a:solidFill>
              <a:effectLst/>
              <a:uLnTx/>
              <a:uFillTx/>
              <a:latin typeface="+mn-lt"/>
              <a:ea typeface="+mn-ea"/>
              <a:cs typeface="+mn-cs"/>
            </a:rPr>
            <a:t>PE1001-01</a:t>
          </a:r>
          <a:r>
            <a:rPr kumimoji="0" lang="en-US" sz="1200" b="0" i="0" u="none" strike="noStrike" kern="0" cap="none" spc="0" normalizeH="0" baseline="0" noProof="0">
              <a:ln>
                <a:noFill/>
              </a:ln>
              <a:solidFill>
                <a:prstClr val="white"/>
              </a:solidFill>
              <a:effectLst/>
              <a:uLnTx/>
              <a:uFillTx/>
              <a:latin typeface="+mn-lt"/>
              <a:ea typeface="+mn-ea"/>
              <a:cs typeface="+mn-cs"/>
            </a:rPr>
            <a:t> Social Services and Wraparound Supports </a:t>
          </a:r>
          <a:endParaRPr lang="en-US" sz="1200" b="1">
            <a:solidFill>
              <a:schemeClr val="bg1"/>
            </a:solidFill>
            <a:effectLst/>
            <a:latin typeface="+mn-lt"/>
            <a:ea typeface="+mn-ea"/>
            <a:cs typeface="+mn-cs"/>
          </a:endParaRPr>
        </a:p>
        <a:p>
          <a:r>
            <a:rPr lang="en-US" sz="1200" b="1">
              <a:solidFill>
                <a:schemeClr val="bg1"/>
              </a:solidFill>
              <a:effectLst/>
              <a:latin typeface="+mn-lt"/>
              <a:ea typeface="+mn-ea"/>
              <a:cs typeface="+mn-cs"/>
            </a:rPr>
            <a:t>Line 37: PE1002-03 </a:t>
          </a:r>
          <a:r>
            <a:rPr lang="en-US" sz="1200">
              <a:solidFill>
                <a:schemeClr val="bg1"/>
              </a:solidFill>
              <a:effectLst/>
              <a:latin typeface="+mn-lt"/>
              <a:ea typeface="+mn-ea"/>
              <a:cs typeface="+mn-cs"/>
            </a:rPr>
            <a:t>Community engagement, education and outreach (Vaccine Related)</a:t>
          </a:r>
        </a:p>
        <a:p>
          <a:r>
            <a:rPr lang="en-US" sz="1200" b="1">
              <a:solidFill>
                <a:schemeClr val="bg1"/>
              </a:solidFill>
              <a:effectLst/>
              <a:latin typeface="+mn-lt"/>
              <a:ea typeface="+mn-ea"/>
              <a:cs typeface="+mn-cs"/>
            </a:rPr>
            <a:t>Line</a:t>
          </a:r>
          <a:r>
            <a:rPr lang="en-US" sz="1200" b="1" baseline="0">
              <a:solidFill>
                <a:schemeClr val="bg1"/>
              </a:solidFill>
              <a:effectLst/>
              <a:latin typeface="+mn-lt"/>
              <a:ea typeface="+mn-ea"/>
              <a:cs typeface="+mn-cs"/>
            </a:rPr>
            <a:t> 38: PE1002-03</a:t>
          </a:r>
          <a:r>
            <a:rPr lang="en-US" sz="1200" baseline="0">
              <a:solidFill>
                <a:schemeClr val="bg1"/>
              </a:solidFill>
              <a:effectLst/>
              <a:latin typeface="+mn-lt"/>
              <a:ea typeface="+mn-ea"/>
              <a:cs typeface="+mn-cs"/>
            </a:rPr>
            <a:t> Community engagement, education and outreach (Non-vaccine)</a:t>
          </a:r>
        </a:p>
        <a:p>
          <a:r>
            <a:rPr lang="en-US" sz="1200" b="1">
              <a:solidFill>
                <a:schemeClr val="bg1"/>
              </a:solidFill>
              <a:effectLst/>
              <a:latin typeface="+mn-lt"/>
              <a:ea typeface="+mn-ea"/>
              <a:cs typeface="+mn-cs"/>
            </a:rPr>
            <a:t>Line 39: PE</a:t>
          </a:r>
          <a:r>
            <a:rPr lang="en-US" sz="1200" b="1" baseline="0">
              <a:solidFill>
                <a:schemeClr val="bg1"/>
              </a:solidFill>
              <a:effectLst/>
              <a:latin typeface="+mn-lt"/>
              <a:ea typeface="+mn-ea"/>
              <a:cs typeface="+mn-cs"/>
            </a:rPr>
            <a:t> 1003-01 </a:t>
          </a:r>
          <a:r>
            <a:rPr lang="en-US" sz="1200">
              <a:solidFill>
                <a:schemeClr val="bg1"/>
              </a:solidFill>
              <a:effectLst/>
              <a:latin typeface="+mn-lt"/>
              <a:ea typeface="+mn-ea"/>
              <a:cs typeface="+mn-cs"/>
            </a:rPr>
            <a:t>Direct Client Costs – Caregiving- expenses should match line 21</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Line 40: PE</a:t>
          </a:r>
          <a:r>
            <a:rPr lang="en-US" sz="1200" b="1" baseline="0">
              <a:solidFill>
                <a:schemeClr val="lt1"/>
              </a:solidFill>
              <a:effectLst/>
              <a:latin typeface="+mn-lt"/>
              <a:ea typeface="+mn-ea"/>
              <a:cs typeface="+mn-cs"/>
            </a:rPr>
            <a:t> 1003-01 </a:t>
          </a:r>
          <a:r>
            <a:rPr lang="en-US" sz="1200">
              <a:solidFill>
                <a:schemeClr val="lt1"/>
              </a:solidFill>
              <a:effectLst/>
              <a:latin typeface="+mn-lt"/>
              <a:ea typeface="+mn-ea"/>
              <a:cs typeface="+mn-cs"/>
            </a:rPr>
            <a:t>Direct Client Costs – Transportation - expenses should match line 22</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Line 41: PE</a:t>
          </a:r>
          <a:r>
            <a:rPr lang="en-US" sz="1200" b="1" baseline="0">
              <a:solidFill>
                <a:schemeClr val="lt1"/>
              </a:solidFill>
              <a:effectLst/>
              <a:latin typeface="+mn-lt"/>
              <a:ea typeface="+mn-ea"/>
              <a:cs typeface="+mn-cs"/>
            </a:rPr>
            <a:t> 1003-01 </a:t>
          </a:r>
          <a:r>
            <a:rPr lang="en-US" sz="1200">
              <a:solidFill>
                <a:schemeClr val="lt1"/>
              </a:solidFill>
              <a:effectLst/>
              <a:latin typeface="+mn-lt"/>
              <a:ea typeface="+mn-ea"/>
              <a:cs typeface="+mn-cs"/>
            </a:rPr>
            <a:t>Direct Client Costs – Non-Care/Non-Transportation- expenses should match line 23</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Line 42</a:t>
          </a:r>
          <a:r>
            <a:rPr lang="en-US" sz="1200">
              <a:solidFill>
                <a:schemeClr val="bg1"/>
              </a:solidFill>
              <a:effectLst/>
              <a:latin typeface="+mn-lt"/>
              <a:ea typeface="+mn-ea"/>
              <a:cs typeface="+mn-cs"/>
            </a:rPr>
            <a:t>: </a:t>
          </a:r>
          <a:r>
            <a:rPr lang="en-US" sz="1200" b="1">
              <a:solidFill>
                <a:schemeClr val="bg1"/>
              </a:solidFill>
              <a:effectLst/>
              <a:latin typeface="+mn-lt"/>
              <a:ea typeface="+mn-ea"/>
              <a:cs typeface="+mn-cs"/>
            </a:rPr>
            <a:t>PE1004</a:t>
          </a:r>
          <a:r>
            <a:rPr lang="en-US" sz="1200" baseline="0">
              <a:solidFill>
                <a:schemeClr val="bg1"/>
              </a:solidFill>
              <a:effectLst/>
              <a:latin typeface="+mn-lt"/>
              <a:ea typeface="+mn-ea"/>
              <a:cs typeface="+mn-cs"/>
            </a:rPr>
            <a:t> Recovery &amp; Resilience</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Line</a:t>
          </a:r>
          <a:r>
            <a:rPr lang="en-US" sz="1200" b="1" baseline="0">
              <a:solidFill>
                <a:schemeClr val="bg1"/>
              </a:solidFill>
              <a:effectLst/>
              <a:latin typeface="+mn-lt"/>
              <a:ea typeface="+mn-ea"/>
              <a:cs typeface="+mn-cs"/>
            </a:rPr>
            <a:t> 43: PE1005</a:t>
          </a:r>
          <a:r>
            <a:rPr lang="en-US" sz="1200" baseline="0">
              <a:solidFill>
                <a:schemeClr val="bg1"/>
              </a:solidFill>
              <a:effectLst/>
              <a:latin typeface="+mn-lt"/>
              <a:ea typeface="+mn-ea"/>
              <a:cs typeface="+mn-cs"/>
            </a:rPr>
            <a:t> Emergency Rental Assistance - </a:t>
          </a:r>
          <a:r>
            <a:rPr lang="en-US" sz="1200" b="1" i="1" u="sng">
              <a:solidFill>
                <a:schemeClr val="bg1"/>
              </a:solidFill>
              <a:effectLst/>
              <a:latin typeface="+mn-lt"/>
              <a:ea typeface="+mn-ea"/>
              <a:cs typeface="+mn-cs"/>
            </a:rPr>
            <a:t>Not allowed for all</a:t>
          </a:r>
          <a:r>
            <a:rPr lang="en-US" sz="1200" b="1" i="1" u="sng" baseline="0">
              <a:solidFill>
                <a:schemeClr val="bg1"/>
              </a:solidFill>
              <a:effectLst/>
              <a:latin typeface="+mn-lt"/>
              <a:ea typeface="+mn-ea"/>
              <a:cs typeface="+mn-cs"/>
            </a:rPr>
            <a:t> CBO</a:t>
          </a:r>
          <a:r>
            <a:rPr lang="en-US" sz="1200" b="1" i="1" u="sng">
              <a:solidFill>
                <a:schemeClr val="bg1"/>
              </a:solidFill>
              <a:effectLst/>
              <a:latin typeface="+mn-lt"/>
              <a:ea typeface="+mn-ea"/>
              <a:cs typeface="+mn-cs"/>
            </a:rPr>
            <a:t> contracts. Please verify award</a:t>
          </a:r>
          <a:r>
            <a:rPr lang="en-US" sz="1200" b="1" i="1" u="sng" baseline="0">
              <a:solidFill>
                <a:schemeClr val="bg1"/>
              </a:solidFill>
              <a:effectLst/>
              <a:latin typeface="+mn-lt"/>
              <a:ea typeface="+mn-ea"/>
              <a:cs typeface="+mn-cs"/>
            </a:rPr>
            <a:t> with your CEC. Additionally, this award cannot be re-allocated to other activity areas.</a:t>
          </a:r>
        </a:p>
        <a:p>
          <a:endParaRPr lang="en-US" sz="1200" b="1">
            <a:solidFill>
              <a:schemeClr val="bg1"/>
            </a:solidFill>
            <a:effectLst/>
            <a:latin typeface="+mn-lt"/>
            <a:ea typeface="+mn-ea"/>
            <a:cs typeface="+mn-cs"/>
          </a:endParaRPr>
        </a:p>
        <a:p>
          <a:r>
            <a:rPr lang="en-US" sz="1200" b="1">
              <a:solidFill>
                <a:schemeClr val="bg1"/>
              </a:solidFill>
              <a:effectLst/>
              <a:latin typeface="+mn-lt"/>
              <a:ea typeface="+mn-ea"/>
              <a:cs typeface="+mn-cs"/>
            </a:rPr>
            <a:t>Column O: </a:t>
          </a:r>
          <a:r>
            <a:rPr lang="en-US" sz="1200">
              <a:solidFill>
                <a:schemeClr val="bg1"/>
              </a:solidFill>
              <a:effectLst/>
              <a:latin typeface="+mn-lt"/>
              <a:ea typeface="+mn-ea"/>
              <a:cs typeface="+mn-cs"/>
            </a:rPr>
            <a:t>indirect costs are</a:t>
          </a:r>
          <a:r>
            <a:rPr lang="en-US" sz="1200" baseline="0">
              <a:solidFill>
                <a:schemeClr val="bg1"/>
              </a:solidFill>
              <a:effectLst/>
              <a:latin typeface="+mn-lt"/>
              <a:ea typeface="+mn-ea"/>
              <a:cs typeface="+mn-cs"/>
            </a:rPr>
            <a:t> automatically calculated based on your indirect rate and total expense recorded for each expense category.</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Section B: double check by CBO</a:t>
          </a:r>
        </a:p>
        <a:p>
          <a:pPr lvl="0"/>
          <a:r>
            <a:rPr lang="en-US" sz="1200" b="1">
              <a:solidFill>
                <a:schemeClr val="bg1"/>
              </a:solidFill>
              <a:effectLst/>
              <a:latin typeface="+mn-lt"/>
              <a:ea typeface="+mn-ea"/>
              <a:cs typeface="+mn-cs"/>
            </a:rPr>
            <a:t>1. The total amount reported should not exceed your contract amount.</a:t>
          </a:r>
        </a:p>
        <a:p>
          <a:pPr lvl="0"/>
          <a:r>
            <a:rPr lang="en-US" sz="1200" b="1">
              <a:solidFill>
                <a:schemeClr val="bg1"/>
              </a:solidFill>
              <a:effectLst/>
              <a:latin typeface="+mn-lt"/>
              <a:ea typeface="+mn-ea"/>
              <a:cs typeface="+mn-cs"/>
            </a:rPr>
            <a:t>2. Section A expenses must equal Section B expenses.</a:t>
          </a:r>
        </a:p>
      </xdr:txBody>
    </xdr:sp>
    <xdr:clientData/>
  </xdr:twoCellAnchor>
  <xdr:twoCellAnchor>
    <xdr:from>
      <xdr:col>16</xdr:col>
      <xdr:colOff>369055</xdr:colOff>
      <xdr:row>10</xdr:row>
      <xdr:rowOff>2873</xdr:rowOff>
    </xdr:from>
    <xdr:to>
      <xdr:col>26</xdr:col>
      <xdr:colOff>946150</xdr:colOff>
      <xdr:row>32</xdr:row>
      <xdr:rowOff>12916</xdr:rowOff>
    </xdr:to>
    <xdr:sp macro="" textlink="">
      <xdr:nvSpPr>
        <xdr:cNvPr id="4127" name="Rectangle 13">
          <a:extLst>
            <a:ext uri="{FF2B5EF4-FFF2-40B4-BE49-F238E27FC236}">
              <a16:creationId xmlns:a16="http://schemas.microsoft.com/office/drawing/2014/main" id="{00000000-0008-0000-0100-00001F100000}"/>
            </a:ext>
          </a:extLst>
        </xdr:cNvPr>
        <xdr:cNvSpPr/>
      </xdr:nvSpPr>
      <xdr:spPr>
        <a:xfrm>
          <a:off x="30229123" y="2237212"/>
          <a:ext cx="8339163" cy="502116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chemeClr val="bg1"/>
              </a:solidFill>
            </a:rPr>
            <a:t>Section</a:t>
          </a:r>
          <a:r>
            <a:rPr lang="en-US" sz="1200" b="1" baseline="0">
              <a:solidFill>
                <a:schemeClr val="bg1"/>
              </a:solidFill>
            </a:rPr>
            <a:t> A Instructions </a:t>
          </a:r>
          <a:r>
            <a:rPr lang="en-US" sz="1200" b="0" baseline="0">
              <a:solidFill>
                <a:schemeClr val="bg1"/>
              </a:solidFill>
            </a:rPr>
            <a:t>- </a:t>
          </a:r>
          <a:r>
            <a:rPr lang="en-US" sz="1200" b="0" baseline="0">
              <a:solidFill>
                <a:schemeClr val="bg1"/>
              </a:solidFill>
              <a:effectLst/>
              <a:latin typeface="+mn-lt"/>
              <a:ea typeface="+mn-ea"/>
              <a:cs typeface="+mn-cs"/>
            </a:rPr>
            <a:t>t</a:t>
          </a:r>
          <a:r>
            <a:rPr lang="en-US" sz="1200">
              <a:solidFill>
                <a:schemeClr val="bg1"/>
              </a:solidFill>
              <a:effectLst/>
              <a:latin typeface="+mn-lt"/>
              <a:ea typeface="+mn-ea"/>
              <a:cs typeface="+mn-cs"/>
            </a:rPr>
            <a:t>his is a breakdown by expense type.</a:t>
          </a:r>
        </a:p>
        <a:p>
          <a:r>
            <a:rPr lang="en-US" sz="1200" b="1">
              <a:solidFill>
                <a:schemeClr val="bg1"/>
              </a:solidFill>
              <a:effectLst/>
              <a:latin typeface="+mn-lt"/>
              <a:ea typeface="+mn-ea"/>
              <a:cs typeface="+mn-cs"/>
            </a:rPr>
            <a:t>*A1 (line 16): </a:t>
          </a:r>
          <a:r>
            <a:rPr lang="en-US" sz="1200">
              <a:solidFill>
                <a:schemeClr val="bg1"/>
              </a:solidFill>
              <a:effectLst/>
              <a:latin typeface="+mn-lt"/>
              <a:ea typeface="+mn-ea"/>
              <a:cs typeface="+mn-cs"/>
            </a:rPr>
            <a:t>report all salary and fringe costs.</a:t>
          </a:r>
        </a:p>
        <a:p>
          <a:r>
            <a:rPr lang="en-US" sz="1200" b="1">
              <a:solidFill>
                <a:schemeClr val="bg1"/>
              </a:solidFill>
              <a:effectLst/>
              <a:latin typeface="+mn-lt"/>
              <a:ea typeface="+mn-ea"/>
              <a:cs typeface="+mn-cs"/>
            </a:rPr>
            <a:t>*A2 (line 17): </a:t>
          </a:r>
          <a:r>
            <a:rPr lang="en-US" sz="1200">
              <a:solidFill>
                <a:schemeClr val="bg1"/>
              </a:solidFill>
              <a:effectLst/>
              <a:latin typeface="+mn-lt"/>
              <a:ea typeface="+mn-ea"/>
              <a:cs typeface="+mn-cs"/>
            </a:rPr>
            <a:t>this calculates data from lines 18-25 – </a:t>
          </a:r>
          <a:r>
            <a:rPr lang="en-US" sz="1200" b="1">
              <a:solidFill>
                <a:schemeClr val="bg1"/>
              </a:solidFill>
              <a:effectLst/>
              <a:latin typeface="+mn-lt"/>
              <a:ea typeface="+mn-ea"/>
              <a:cs typeface="+mn-cs"/>
            </a:rPr>
            <a:t>no data entry needed.</a:t>
          </a:r>
        </a:p>
        <a:p>
          <a:r>
            <a:rPr lang="en-US" sz="1200" b="1">
              <a:solidFill>
                <a:schemeClr val="bg1"/>
              </a:solidFill>
              <a:effectLst/>
              <a:latin typeface="+mn-lt"/>
              <a:ea typeface="+mn-ea"/>
              <a:cs typeface="+mn-cs"/>
            </a:rPr>
            <a:t>*A2a (line 18): </a:t>
          </a:r>
          <a:r>
            <a:rPr lang="en-US" sz="1200">
              <a:solidFill>
                <a:schemeClr val="bg1"/>
              </a:solidFill>
              <a:effectLst/>
              <a:latin typeface="+mn-lt"/>
              <a:ea typeface="+mn-ea"/>
              <a:cs typeface="+mn-cs"/>
            </a:rPr>
            <a:t>enter any payments for subcontracts to other individuals or organizations.  Subcontract costs should not be recorded in other areas.</a:t>
          </a:r>
        </a:p>
        <a:p>
          <a:r>
            <a:rPr lang="en-US" sz="1200" b="1">
              <a:solidFill>
                <a:schemeClr val="bg1"/>
              </a:solidFill>
              <a:effectLst/>
              <a:latin typeface="+mn-lt"/>
              <a:ea typeface="+mn-ea"/>
              <a:cs typeface="+mn-cs"/>
            </a:rPr>
            <a:t>*A2b (line 19)</a:t>
          </a:r>
          <a:r>
            <a:rPr lang="en-US" sz="1200">
              <a:solidFill>
                <a:schemeClr val="bg1"/>
              </a:solidFill>
              <a:effectLst/>
              <a:latin typeface="+mn-lt"/>
              <a:ea typeface="+mn-ea"/>
              <a:cs typeface="+mn-cs"/>
            </a:rPr>
            <a:t>: enter any travel/training costs of the CBO.</a:t>
          </a:r>
        </a:p>
        <a:p>
          <a:r>
            <a:rPr lang="en-US" sz="1200" b="1">
              <a:solidFill>
                <a:schemeClr val="bg1"/>
              </a:solidFill>
              <a:effectLst/>
              <a:latin typeface="+mn-lt"/>
              <a:ea typeface="+mn-ea"/>
              <a:cs typeface="+mn-cs"/>
            </a:rPr>
            <a:t>*A2c (line 20): </a:t>
          </a:r>
          <a:r>
            <a:rPr lang="en-US" sz="1200">
              <a:solidFill>
                <a:schemeClr val="bg1"/>
              </a:solidFill>
              <a:effectLst/>
              <a:latin typeface="+mn-lt"/>
              <a:ea typeface="+mn-ea"/>
              <a:cs typeface="+mn-cs"/>
            </a:rPr>
            <a:t>enter supply costs of the CBO.</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*A2d (line 21): </a:t>
          </a:r>
          <a:r>
            <a:rPr lang="en-US" sz="1200" b="0">
              <a:solidFill>
                <a:schemeClr val="bg1"/>
              </a:solidFill>
              <a:effectLst/>
              <a:latin typeface="+mn-lt"/>
              <a:ea typeface="+mn-ea"/>
              <a:cs typeface="+mn-cs"/>
            </a:rPr>
            <a:t>enter total of all direct client cost- Care expenses by the CBO </a:t>
          </a:r>
          <a:r>
            <a:rPr lang="en-US" sz="1200" b="0" baseline="0">
              <a:solidFill>
                <a:schemeClr val="lt1"/>
              </a:solidFill>
              <a:effectLst/>
              <a:latin typeface="+mn-lt"/>
              <a:ea typeface="+mn-ea"/>
              <a:cs typeface="+mn-cs"/>
            </a:rPr>
            <a:t>for community members impacted by COVID.</a:t>
          </a:r>
          <a:endParaRPr lang="en-US" sz="1200" b="0">
            <a:solidFill>
              <a:schemeClr val="bg1"/>
            </a:solidFill>
            <a:effectLst/>
            <a:latin typeface="+mn-lt"/>
            <a:ea typeface="+mn-ea"/>
            <a:cs typeface="+mn-cs"/>
          </a:endParaRPr>
        </a:p>
        <a:p>
          <a:r>
            <a:rPr lang="en-US" sz="1200" b="0">
              <a:solidFill>
                <a:schemeClr val="bg1"/>
              </a:solidFill>
              <a:effectLst/>
              <a:latin typeface="+mn-lt"/>
              <a:ea typeface="+mn-ea"/>
              <a:cs typeface="+mn-cs"/>
            </a:rPr>
            <a:t>*</a:t>
          </a:r>
          <a:r>
            <a:rPr lang="en-US" sz="1200" b="1">
              <a:solidFill>
                <a:schemeClr val="bg1"/>
              </a:solidFill>
              <a:effectLst/>
              <a:latin typeface="+mn-lt"/>
              <a:ea typeface="+mn-ea"/>
              <a:cs typeface="+mn-cs"/>
            </a:rPr>
            <a:t>A2e</a:t>
          </a:r>
          <a:r>
            <a:rPr lang="en-US" sz="1200" b="1" baseline="0">
              <a:solidFill>
                <a:schemeClr val="bg1"/>
              </a:solidFill>
              <a:effectLst/>
              <a:latin typeface="+mn-lt"/>
              <a:ea typeface="+mn-ea"/>
              <a:cs typeface="+mn-cs"/>
            </a:rPr>
            <a:t> (line 22): </a:t>
          </a:r>
          <a:r>
            <a:rPr lang="en-US" sz="1200" b="0" baseline="0">
              <a:solidFill>
                <a:schemeClr val="bg1"/>
              </a:solidFill>
              <a:effectLst/>
              <a:latin typeface="+mn-lt"/>
              <a:ea typeface="+mn-ea"/>
              <a:cs typeface="+mn-cs"/>
            </a:rPr>
            <a:t>enter total of all direct client cost - Transportation expenses incurred by the CBO for community members impacted by COVID.</a:t>
          </a:r>
        </a:p>
        <a:p>
          <a:r>
            <a:rPr lang="en-US" sz="1200" b="0" baseline="0">
              <a:solidFill>
                <a:schemeClr val="bg1"/>
              </a:solidFill>
              <a:effectLst/>
              <a:latin typeface="+mn-lt"/>
              <a:ea typeface="+mn-ea"/>
              <a:cs typeface="+mn-cs"/>
            </a:rPr>
            <a:t>*</a:t>
          </a:r>
          <a:r>
            <a:rPr lang="en-US" sz="1200" b="1" baseline="0">
              <a:solidFill>
                <a:schemeClr val="bg1"/>
              </a:solidFill>
              <a:effectLst/>
              <a:latin typeface="+mn-lt"/>
              <a:ea typeface="+mn-ea"/>
              <a:cs typeface="+mn-cs"/>
            </a:rPr>
            <a:t>A2f (line 23): </a:t>
          </a:r>
          <a:r>
            <a:rPr lang="en-US" sz="1200" b="0" baseline="0">
              <a:solidFill>
                <a:schemeClr val="bg1"/>
              </a:solidFill>
              <a:effectLst/>
              <a:latin typeface="+mn-lt"/>
              <a:ea typeface="+mn-ea"/>
              <a:cs typeface="+mn-cs"/>
            </a:rPr>
            <a:t>enter total of </a:t>
          </a:r>
          <a:r>
            <a:rPr lang="en-US" sz="1200" b="0" baseline="0">
              <a:solidFill>
                <a:schemeClr val="lt1"/>
              </a:solidFill>
              <a:effectLst/>
              <a:latin typeface="+mn-lt"/>
              <a:ea typeface="+mn-ea"/>
              <a:cs typeface="+mn-cs"/>
            </a:rPr>
            <a:t>all direct client cost - </a:t>
          </a:r>
          <a:r>
            <a:rPr lang="en-US" sz="1200" b="0" baseline="0">
              <a:solidFill>
                <a:schemeClr val="bg1"/>
              </a:solidFill>
              <a:effectLst/>
              <a:latin typeface="+mn-lt"/>
              <a:ea typeface="+mn-ea"/>
              <a:cs typeface="+mn-cs"/>
            </a:rPr>
            <a:t>Non-Transportation/Non- Care expenses incurred by the CBO </a:t>
          </a:r>
          <a:r>
            <a:rPr lang="en-US" sz="1200" b="0" baseline="0">
              <a:solidFill>
                <a:schemeClr val="lt1"/>
              </a:solidFill>
              <a:effectLst/>
              <a:latin typeface="+mn-lt"/>
              <a:ea typeface="+mn-ea"/>
              <a:cs typeface="+mn-cs"/>
            </a:rPr>
            <a:t>for community members impacted by COVID.5</a:t>
          </a:r>
        </a:p>
        <a:p>
          <a:r>
            <a:rPr lang="en-US" sz="1200" b="1" baseline="0">
              <a:solidFill>
                <a:schemeClr val="lt1"/>
              </a:solidFill>
              <a:effectLst/>
              <a:latin typeface="+mn-lt"/>
              <a:ea typeface="+mn-ea"/>
              <a:cs typeface="+mn-cs"/>
            </a:rPr>
            <a:t>*A2g (line 24): </a:t>
          </a:r>
          <a:r>
            <a:rPr lang="en-US" sz="1200" b="0" baseline="0">
              <a:solidFill>
                <a:schemeClr val="lt1"/>
              </a:solidFill>
              <a:effectLst/>
              <a:latin typeface="+mn-lt"/>
              <a:ea typeface="+mn-ea"/>
              <a:cs typeface="+mn-cs"/>
            </a:rPr>
            <a:t>enter total of Emergency Rental Assistance Program expenses incurred by the CBO for Emergency Rental Asssitance.</a:t>
          </a:r>
        </a:p>
        <a:p>
          <a:r>
            <a:rPr lang="en-US" sz="1100" b="1" i="1" u="sng">
              <a:solidFill>
                <a:schemeClr val="lt1"/>
              </a:solidFill>
              <a:effectLst/>
              <a:latin typeface="+mn-lt"/>
              <a:ea typeface="+mn-ea"/>
              <a:cs typeface="+mn-cs"/>
            </a:rPr>
            <a:t>Not allowed for all</a:t>
          </a:r>
          <a:r>
            <a:rPr lang="en-US" sz="1100" b="1" i="1" u="sng" baseline="0">
              <a:solidFill>
                <a:schemeClr val="lt1"/>
              </a:solidFill>
              <a:effectLst/>
              <a:latin typeface="+mn-lt"/>
              <a:ea typeface="+mn-ea"/>
              <a:cs typeface="+mn-cs"/>
            </a:rPr>
            <a:t> CBO</a:t>
          </a:r>
          <a:r>
            <a:rPr lang="en-US" sz="1100" b="1" i="1" u="sng">
              <a:solidFill>
                <a:schemeClr val="lt1"/>
              </a:solidFill>
              <a:effectLst/>
              <a:latin typeface="+mn-lt"/>
              <a:ea typeface="+mn-ea"/>
              <a:cs typeface="+mn-cs"/>
            </a:rPr>
            <a:t> contracts. Please verify award</a:t>
          </a:r>
          <a:r>
            <a:rPr lang="en-US" sz="1100" b="1" i="1" u="sng" baseline="0">
              <a:solidFill>
                <a:schemeClr val="lt1"/>
              </a:solidFill>
              <a:effectLst/>
              <a:latin typeface="+mn-lt"/>
              <a:ea typeface="+mn-ea"/>
              <a:cs typeface="+mn-cs"/>
            </a:rPr>
            <a:t> with your CEC. Additionally, this award cannot be re-allocated to other activity areas</a:t>
          </a:r>
          <a:r>
            <a:rPr lang="en-US" sz="1100" b="0" i="1" u="sng" baseline="0">
              <a:solidFill>
                <a:schemeClr val="lt1"/>
              </a:solidFill>
              <a:effectLst/>
              <a:latin typeface="+mn-lt"/>
              <a:ea typeface="+mn-ea"/>
              <a:cs typeface="+mn-cs"/>
            </a:rPr>
            <a:t>.</a:t>
          </a:r>
          <a:endParaRPr lang="en-US" sz="1200" b="0" i="1" u="sng">
            <a:effectLst/>
          </a:endParaRPr>
        </a:p>
        <a:p>
          <a:r>
            <a:rPr lang="en-US" sz="1200" b="1">
              <a:solidFill>
                <a:schemeClr val="bg1"/>
              </a:solidFill>
              <a:effectLst/>
              <a:latin typeface="+mn-lt"/>
              <a:ea typeface="+mn-ea"/>
              <a:cs typeface="+mn-cs"/>
            </a:rPr>
            <a:t>*A2h (line 25):</a:t>
          </a:r>
          <a:r>
            <a:rPr lang="en-US" sz="1200">
              <a:solidFill>
                <a:schemeClr val="bg1"/>
              </a:solidFill>
              <a:effectLst/>
              <a:latin typeface="+mn-lt"/>
              <a:ea typeface="+mn-ea"/>
              <a:cs typeface="+mn-cs"/>
            </a:rPr>
            <a:t> if you have expenses that are not recorded in 2A-D; </a:t>
          </a:r>
          <a:r>
            <a:rPr lang="en-US" sz="1200" b="1">
              <a:solidFill>
                <a:schemeClr val="bg1"/>
              </a:solidFill>
              <a:effectLst/>
              <a:latin typeface="+mn-lt"/>
              <a:ea typeface="+mn-ea"/>
              <a:cs typeface="+mn-cs"/>
            </a:rPr>
            <a:t>you</a:t>
          </a:r>
          <a:r>
            <a:rPr lang="en-US" sz="1200" b="1" baseline="0">
              <a:solidFill>
                <a:schemeClr val="bg1"/>
              </a:solidFill>
              <a:effectLst/>
              <a:latin typeface="+mn-lt"/>
              <a:ea typeface="+mn-ea"/>
              <a:cs typeface="+mn-cs"/>
            </a:rPr>
            <a:t> must</a:t>
          </a:r>
          <a:r>
            <a:rPr lang="en-US" sz="1200" b="1">
              <a:solidFill>
                <a:schemeClr val="bg1"/>
              </a:solidFill>
              <a:effectLst/>
              <a:latin typeface="+mn-lt"/>
              <a:ea typeface="+mn-ea"/>
              <a:cs typeface="+mn-cs"/>
            </a:rPr>
            <a:t> use tab (Other S&amp;S) </a:t>
          </a:r>
          <a:r>
            <a:rPr lang="en-US" sz="1200">
              <a:solidFill>
                <a:schemeClr val="bg1"/>
              </a:solidFill>
              <a:effectLst/>
              <a:latin typeface="+mn-lt"/>
              <a:ea typeface="+mn-ea"/>
              <a:cs typeface="+mn-cs"/>
            </a:rPr>
            <a:t>to record details by category.  </a:t>
          </a:r>
          <a:r>
            <a:rPr lang="en-US" sz="1200" b="1">
              <a:solidFill>
                <a:schemeClr val="bg1"/>
              </a:solidFill>
              <a:effectLst/>
              <a:latin typeface="+mn-lt"/>
              <a:ea typeface="+mn-ea"/>
              <a:cs typeface="+mn-cs"/>
            </a:rPr>
            <a:t>Line 25 auto fills from the Other S&amp;S Tab.</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*A3 (line</a:t>
          </a:r>
          <a:r>
            <a:rPr lang="en-US" sz="1200" b="1" baseline="0">
              <a:solidFill>
                <a:schemeClr val="bg1"/>
              </a:solidFill>
              <a:effectLst/>
              <a:latin typeface="+mn-lt"/>
              <a:ea typeface="+mn-ea"/>
              <a:cs typeface="+mn-cs"/>
            </a:rPr>
            <a:t> 26)</a:t>
          </a:r>
          <a:r>
            <a:rPr lang="en-US" sz="1200" b="1">
              <a:solidFill>
                <a:schemeClr val="bg1"/>
              </a:solidFill>
              <a:effectLst/>
              <a:latin typeface="+mn-lt"/>
              <a:ea typeface="+mn-ea"/>
              <a:cs typeface="+mn-cs"/>
            </a:rPr>
            <a:t>: </a:t>
          </a:r>
          <a:r>
            <a:rPr lang="en-US" sz="1200">
              <a:solidFill>
                <a:schemeClr val="bg1"/>
              </a:solidFill>
              <a:effectLst/>
              <a:latin typeface="+mn-lt"/>
              <a:ea typeface="+mn-ea"/>
              <a:cs typeface="+mn-cs"/>
            </a:rPr>
            <a:t>Capital Equipment: Capital Equipment should be recorded if a single item purchase is $5,000 or greater (i.e.. one printer for $5,000 (yes) vs 10 printers for $500 each (No).</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*A4 (line 27):</a:t>
          </a:r>
          <a:r>
            <a:rPr lang="en-US" sz="1200" b="1" baseline="0">
              <a:solidFill>
                <a:schemeClr val="bg1"/>
              </a:solidFill>
              <a:effectLst/>
              <a:latin typeface="+mn-lt"/>
              <a:ea typeface="+mn-ea"/>
              <a:cs typeface="+mn-cs"/>
            </a:rPr>
            <a:t> </a:t>
          </a:r>
          <a:r>
            <a:rPr lang="en-US" sz="1200" b="0">
              <a:solidFill>
                <a:schemeClr val="bg1"/>
              </a:solidFill>
              <a:effectLst/>
              <a:latin typeface="+mn-lt"/>
              <a:ea typeface="+mn-ea"/>
              <a:cs typeface="+mn-cs"/>
            </a:rPr>
            <a:t>Sub Total is the sum of Personal Services, Services and Supplies (Total), and Capital Equipment. </a:t>
          </a:r>
          <a:r>
            <a:rPr lang="en-US" sz="1200" b="0" u="sng">
              <a:solidFill>
                <a:schemeClr val="bg1"/>
              </a:solidFill>
              <a:effectLst/>
              <a:latin typeface="+mn-lt"/>
              <a:ea typeface="+mn-ea"/>
              <a:cs typeface="+mn-cs"/>
            </a:rPr>
            <a:t>This Section A Quarterly Sub Total must balance</a:t>
          </a:r>
          <a:r>
            <a:rPr lang="en-US" sz="1200" b="0" u="sng" baseline="0">
              <a:solidFill>
                <a:schemeClr val="bg1"/>
              </a:solidFill>
              <a:effectLst/>
              <a:latin typeface="+mn-lt"/>
              <a:ea typeface="+mn-ea"/>
              <a:cs typeface="+mn-cs"/>
            </a:rPr>
            <a:t> to the Section B Quarterly Totals. </a:t>
          </a:r>
          <a:r>
            <a:rPr lang="en-US" sz="1200" b="0" u="sng">
              <a:solidFill>
                <a:schemeClr val="bg1"/>
              </a:solidFill>
              <a:effectLst/>
              <a:latin typeface="+mn-lt"/>
              <a:ea typeface="+mn-ea"/>
              <a:cs typeface="+mn-cs"/>
            </a:rPr>
            <a:t> </a:t>
          </a:r>
          <a:endParaRPr lang="en-US" sz="1200" b="1">
            <a:solidFill>
              <a:schemeClr val="bg1"/>
            </a:solidFill>
            <a:effectLst/>
            <a:latin typeface="+mn-lt"/>
            <a:ea typeface="+mn-ea"/>
            <a:cs typeface="+mn-cs"/>
          </a:endParaRPr>
        </a:p>
        <a:p>
          <a:r>
            <a:rPr lang="en-US" sz="1200" b="1">
              <a:solidFill>
                <a:schemeClr val="bg1"/>
              </a:solidFill>
              <a:effectLst/>
              <a:latin typeface="+mn-lt"/>
              <a:ea typeface="+mn-ea"/>
              <a:cs typeface="+mn-cs"/>
            </a:rPr>
            <a:t>*Check boxes (Line 31/32) </a:t>
          </a:r>
          <a:r>
            <a:rPr lang="en-US" sz="1200">
              <a:solidFill>
                <a:schemeClr val="bg1"/>
              </a:solidFill>
              <a:effectLst/>
              <a:latin typeface="+mn-lt"/>
              <a:ea typeface="+mn-ea"/>
              <a:cs typeface="+mn-cs"/>
            </a:rPr>
            <a:t>-</a:t>
          </a:r>
          <a:r>
            <a:rPr lang="en-US" sz="1200" baseline="0">
              <a:solidFill>
                <a:schemeClr val="bg1"/>
              </a:solidFill>
              <a:effectLst/>
              <a:latin typeface="+mn-lt"/>
              <a:ea typeface="+mn-ea"/>
              <a:cs typeface="+mn-cs"/>
            </a:rPr>
            <a:t> I</a:t>
          </a:r>
          <a:r>
            <a:rPr lang="en-US" sz="1200">
              <a:solidFill>
                <a:schemeClr val="bg1"/>
              </a:solidFill>
              <a:effectLst/>
              <a:latin typeface="+mn-lt"/>
              <a:ea typeface="+mn-ea"/>
              <a:cs typeface="+mn-cs"/>
            </a:rPr>
            <a:t>f there are changes from a</a:t>
          </a:r>
          <a:r>
            <a:rPr lang="en-US" sz="1200" baseline="0">
              <a:solidFill>
                <a:schemeClr val="bg1"/>
              </a:solidFill>
              <a:effectLst/>
              <a:latin typeface="+mn-lt"/>
              <a:ea typeface="+mn-ea"/>
              <a:cs typeface="+mn-cs"/>
            </a:rPr>
            <a:t> </a:t>
          </a:r>
          <a:r>
            <a:rPr lang="en-US" sz="1200">
              <a:solidFill>
                <a:schemeClr val="bg1"/>
              </a:solidFill>
              <a:effectLst/>
              <a:latin typeface="+mn-lt"/>
              <a:ea typeface="+mn-ea"/>
              <a:cs typeface="+mn-cs"/>
            </a:rPr>
            <a:t>previously submitted expenditure</a:t>
          </a:r>
          <a:r>
            <a:rPr lang="en-US" sz="1200" baseline="0">
              <a:solidFill>
                <a:schemeClr val="bg1"/>
              </a:solidFill>
              <a:effectLst/>
              <a:latin typeface="+mn-lt"/>
              <a:ea typeface="+mn-ea"/>
              <a:cs typeface="+mn-cs"/>
            </a:rPr>
            <a:t> report</a:t>
          </a:r>
          <a:r>
            <a:rPr lang="en-US" sz="1200">
              <a:solidFill>
                <a:schemeClr val="bg1"/>
              </a:solidFill>
              <a:effectLst/>
              <a:latin typeface="+mn-lt"/>
              <a:ea typeface="+mn-ea"/>
              <a:cs typeface="+mn-cs"/>
            </a:rPr>
            <a:t>, you should check these boxes.  If there was no change, please leave blank.</a:t>
          </a:r>
        </a:p>
        <a:p>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Section A: double check by CBO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1. The total in O29 should be equal to or less than our total contract award.</a:t>
          </a:r>
        </a:p>
        <a:p>
          <a:pPr marL="0" marR="0" lvl="0" indent="0" defTabSz="914400" eaLnBrk="1" fontAlgn="auto" latinLnBrk="0" hangingPunct="1">
            <a:lnSpc>
              <a:spcPct val="100000"/>
            </a:lnSpc>
            <a:spcBef>
              <a:spcPts val="0"/>
            </a:spcBef>
            <a:spcAft>
              <a:spcPts val="0"/>
            </a:spcAft>
            <a:buClrTx/>
            <a:buSzTx/>
            <a:buFontTx/>
            <a:buNone/>
            <a:tabLst/>
            <a:defRPr/>
          </a:pPr>
          <a:r>
            <a:rPr lang="en-US" sz="1200" b="1">
              <a:effectLst/>
            </a:rPr>
            <a:t>2. </a:t>
          </a:r>
          <a:r>
            <a:rPr lang="en-US" sz="1200" b="1" u="none">
              <a:solidFill>
                <a:schemeClr val="lt1"/>
              </a:solidFill>
              <a:effectLst/>
              <a:latin typeface="+mn-lt"/>
              <a:ea typeface="+mn-ea"/>
              <a:cs typeface="+mn-cs"/>
            </a:rPr>
            <a:t>Section A Quarterly Sub Total must balance</a:t>
          </a:r>
          <a:r>
            <a:rPr lang="en-US" sz="1200" b="1" u="none" baseline="0">
              <a:solidFill>
                <a:schemeClr val="lt1"/>
              </a:solidFill>
              <a:effectLst/>
              <a:latin typeface="+mn-lt"/>
              <a:ea typeface="+mn-ea"/>
              <a:cs typeface="+mn-cs"/>
            </a:rPr>
            <a:t> to the Section B Quarterly Totals. </a:t>
          </a:r>
          <a:r>
            <a:rPr lang="en-US" sz="1200" b="1" u="none">
              <a:solidFill>
                <a:schemeClr val="lt1"/>
              </a:solidFill>
              <a:effectLst/>
              <a:latin typeface="+mn-lt"/>
              <a:ea typeface="+mn-ea"/>
              <a:cs typeface="+mn-cs"/>
            </a:rPr>
            <a:t> </a:t>
          </a:r>
          <a:endParaRPr lang="en-US" sz="1200" b="1" u="none">
            <a:effectLst/>
          </a:endParaRPr>
        </a:p>
        <a:p>
          <a:endParaRPr lang="en-US" sz="1100">
            <a:solidFill>
              <a:schemeClr val="bg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7</xdr:col>
          <xdr:colOff>400050</xdr:colOff>
          <xdr:row>30</xdr:row>
          <xdr:rowOff>76200</xdr:rowOff>
        </xdr:from>
        <xdr:to>
          <xdr:col>7</xdr:col>
          <xdr:colOff>857250</xdr:colOff>
          <xdr:row>32</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30</xdr:row>
          <xdr:rowOff>76200</xdr:rowOff>
        </xdr:from>
        <xdr:to>
          <xdr:col>8</xdr:col>
          <xdr:colOff>857250</xdr:colOff>
          <xdr:row>32</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369055</xdr:colOff>
      <xdr:row>45</xdr:row>
      <xdr:rowOff>0</xdr:rowOff>
    </xdr:from>
    <xdr:to>
      <xdr:col>26</xdr:col>
      <xdr:colOff>981559</xdr:colOff>
      <xdr:row>50</xdr:row>
      <xdr:rowOff>220943</xdr:rowOff>
    </xdr:to>
    <xdr:sp macro="" textlink="">
      <xdr:nvSpPr>
        <xdr:cNvPr id="37" name="Rectangle 10">
          <a:extLst>
            <a:ext uri="{FF2B5EF4-FFF2-40B4-BE49-F238E27FC236}">
              <a16:creationId xmlns:a16="http://schemas.microsoft.com/office/drawing/2014/main" id="{00000000-0008-0000-0100-000025000000}"/>
            </a:ext>
          </a:extLst>
        </xdr:cNvPr>
        <xdr:cNvSpPr/>
      </xdr:nvSpPr>
      <xdr:spPr>
        <a:xfrm>
          <a:off x="30229123" y="12321153"/>
          <a:ext cx="8374572" cy="208073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a:solidFill>
                <a:schemeClr val="bg1"/>
              </a:solidFill>
              <a:effectLst/>
              <a:latin typeface="+mn-lt"/>
              <a:ea typeface="+mn-ea"/>
              <a:cs typeface="+mn-cs"/>
            </a:rPr>
            <a:t>Section C Instructions:</a:t>
          </a:r>
        </a:p>
        <a:p>
          <a:r>
            <a:rPr lang="en-US" sz="1200" b="1">
              <a:solidFill>
                <a:schemeClr val="bg1"/>
              </a:solidFill>
              <a:effectLst/>
              <a:latin typeface="+mn-lt"/>
              <a:ea typeface="+mn-ea"/>
              <a:cs typeface="+mn-cs"/>
            </a:rPr>
            <a:t>• Authorized Agent Signature:</a:t>
          </a:r>
          <a:r>
            <a:rPr lang="en-US" sz="1200">
              <a:solidFill>
                <a:schemeClr val="bg1"/>
              </a:solidFill>
              <a:effectLst/>
              <a:latin typeface="+mn-lt"/>
              <a:ea typeface="+mn-ea"/>
              <a:cs typeface="+mn-cs"/>
            </a:rPr>
            <a:t> name entered (typed) following the polices of your organization and date.</a:t>
          </a:r>
          <a:r>
            <a:rPr lang="en-US" sz="1200" baseline="0">
              <a:solidFill>
                <a:schemeClr val="bg1"/>
              </a:solidFill>
              <a:effectLst/>
              <a:latin typeface="+mn-lt"/>
              <a:ea typeface="+mn-ea"/>
              <a:cs typeface="+mn-cs"/>
            </a:rPr>
            <a:t> </a:t>
          </a:r>
        </a:p>
        <a:p>
          <a:r>
            <a:rPr lang="en-US" sz="1200" b="1" baseline="0">
              <a:solidFill>
                <a:schemeClr val="bg1"/>
              </a:solidFill>
              <a:effectLst/>
              <a:latin typeface="+mn-lt"/>
              <a:ea typeface="+mn-ea"/>
              <a:cs typeface="+mn-cs"/>
            </a:rPr>
            <a:t>• Date must be after quarter-end date</a:t>
          </a:r>
          <a:r>
            <a:rPr lang="en-US" sz="1200" b="1">
              <a:solidFill>
                <a:srgbClr val="FF0000"/>
              </a:solidFill>
              <a:effectLst/>
              <a:latin typeface="+mn-lt"/>
              <a:ea typeface="+mn-ea"/>
              <a:cs typeface="+mn-cs"/>
            </a:rPr>
            <a:t>.  </a:t>
          </a:r>
        </a:p>
        <a:p>
          <a:endParaRPr lang="en-US" sz="120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400050</xdr:colOff>
          <xdr:row>30</xdr:row>
          <xdr:rowOff>76200</xdr:rowOff>
        </xdr:from>
        <xdr:to>
          <xdr:col>9</xdr:col>
          <xdr:colOff>857250</xdr:colOff>
          <xdr:row>32</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30</xdr:row>
          <xdr:rowOff>76200</xdr:rowOff>
        </xdr:from>
        <xdr:to>
          <xdr:col>10</xdr:col>
          <xdr:colOff>857250</xdr:colOff>
          <xdr:row>32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400050</xdr:colOff>
          <xdr:row>30</xdr:row>
          <xdr:rowOff>76200</xdr:rowOff>
        </xdr:from>
        <xdr:to>
          <xdr:col>11</xdr:col>
          <xdr:colOff>857250</xdr:colOff>
          <xdr:row>32</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30</xdr:row>
          <xdr:rowOff>76200</xdr:rowOff>
        </xdr:from>
        <xdr:to>
          <xdr:col>12</xdr:col>
          <xdr:colOff>857250</xdr:colOff>
          <xdr:row>32</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1895475</xdr:colOff>
          <xdr:row>3</xdr:row>
          <xdr:rowOff>171450</xdr:rowOff>
        </xdr:from>
        <xdr:to>
          <xdr:col>13</xdr:col>
          <xdr:colOff>476250</xdr:colOff>
          <xdr:row>5</xdr:row>
          <xdr:rowOff>57150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349250</xdr:colOff>
      <xdr:row>11</xdr:row>
      <xdr:rowOff>74083</xdr:rowOff>
    </xdr:from>
    <xdr:to>
      <xdr:col>23</xdr:col>
      <xdr:colOff>195086</xdr:colOff>
      <xdr:row>18</xdr:row>
      <xdr:rowOff>152400</xdr:rowOff>
    </xdr:to>
    <xdr:sp macro="" textlink="">
      <xdr:nvSpPr>
        <xdr:cNvPr id="132" name="Rectangle 1">
          <a:extLst>
            <a:ext uri="{FF2B5EF4-FFF2-40B4-BE49-F238E27FC236}">
              <a16:creationId xmlns:a16="http://schemas.microsoft.com/office/drawing/2014/main" id="{00000000-0008-0000-0200-000084000000}"/>
            </a:ext>
          </a:extLst>
        </xdr:cNvPr>
        <xdr:cNvSpPr/>
      </xdr:nvSpPr>
      <xdr:spPr>
        <a:xfrm>
          <a:off x="28117800" y="1998133"/>
          <a:ext cx="4379736" cy="18499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Other S&amp;S Instructions </a:t>
          </a:r>
          <a:r>
            <a:rPr lang="en-US" sz="1100">
              <a:solidFill>
                <a:schemeClr val="lt1"/>
              </a:solidFill>
              <a:effectLst/>
              <a:latin typeface="+mn-lt"/>
              <a:ea typeface="+mn-ea"/>
              <a:cs typeface="+mn-cs"/>
            </a:rPr>
            <a:t> –  Fill out the cells in Blue including Dropdown</a:t>
          </a:r>
          <a:r>
            <a:rPr lang="en-US" sz="1100" baseline="0">
              <a:solidFill>
                <a:schemeClr val="lt1"/>
              </a:solidFill>
              <a:effectLst/>
              <a:latin typeface="+mn-lt"/>
              <a:ea typeface="+mn-ea"/>
              <a:cs typeface="+mn-cs"/>
            </a:rPr>
            <a:t> Menu to Align Other S&amp;S Expenses to the appropriate</a:t>
          </a:r>
          <a:r>
            <a:rPr lang="en-US" sz="1100">
              <a:solidFill>
                <a:schemeClr val="lt1"/>
              </a:solidFill>
              <a:effectLst/>
              <a:latin typeface="+mn-lt"/>
              <a:ea typeface="+mn-ea"/>
              <a:cs typeface="+mn-cs"/>
            </a:rPr>
            <a:t> Activity Area, Item Description and Item Amount.</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Check</a:t>
          </a:r>
          <a:r>
            <a:rPr lang="en-US" sz="1100" baseline="0">
              <a:solidFill>
                <a:schemeClr val="lt1"/>
              </a:solidFill>
              <a:effectLst/>
              <a:latin typeface="+mn-lt"/>
              <a:ea typeface="+mn-ea"/>
              <a:cs typeface="+mn-cs"/>
            </a:rPr>
            <a:t> box in Column D if expense being reported is an 'Incentive Expense' (ie. gift cards).</a:t>
          </a:r>
          <a:endParaRPr lang="en-US" sz="1100">
            <a:solidFill>
              <a:schemeClr val="lt1"/>
            </a:solidFill>
            <a:effectLst/>
            <a:latin typeface="+mn-lt"/>
            <a:ea typeface="+mn-ea"/>
            <a:cs typeface="+mn-cs"/>
          </a:endParaRP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Note: CBOs can add rows as needed and data will move to main report page.</a:t>
          </a:r>
          <a:r>
            <a:rPr lang="en-US" sz="1100" baseline="0">
              <a:solidFill>
                <a:schemeClr val="lt1"/>
              </a:solidFill>
              <a:effectLst/>
              <a:latin typeface="+mn-lt"/>
              <a:ea typeface="+mn-ea"/>
              <a:cs typeface="+mn-cs"/>
            </a:rPr>
            <a:t> I</a:t>
          </a:r>
          <a:r>
            <a:rPr lang="en-US" sz="1100">
              <a:solidFill>
                <a:schemeClr val="lt1"/>
              </a:solidFill>
              <a:effectLst/>
              <a:latin typeface="+mn-lt"/>
              <a:ea typeface="+mn-ea"/>
              <a:cs typeface="+mn-cs"/>
            </a:rPr>
            <a:t>temized transactions can be in broad categories (i.e. social</a:t>
          </a:r>
          <a:r>
            <a:rPr lang="en-US" sz="1100" baseline="0">
              <a:solidFill>
                <a:schemeClr val="lt1"/>
              </a:solidFill>
              <a:effectLst/>
              <a:latin typeface="+mn-lt"/>
              <a:ea typeface="+mn-ea"/>
              <a:cs typeface="+mn-cs"/>
            </a:rPr>
            <a:t> media/advertising costs,</a:t>
          </a:r>
          <a:r>
            <a:rPr lang="en-US" sz="1100">
              <a:solidFill>
                <a:schemeClr val="lt1"/>
              </a:solidFill>
              <a:effectLst/>
              <a:latin typeface="+mn-lt"/>
              <a:ea typeface="+mn-ea"/>
              <a:cs typeface="+mn-cs"/>
            </a:rPr>
            <a:t> etc.).  , </a:t>
          </a:r>
          <a:endParaRPr lang="en-US">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638175</xdr:colOff>
          <xdr:row>15</xdr:row>
          <xdr:rowOff>19050</xdr:rowOff>
        </xdr:from>
        <xdr:to>
          <xdr:col>3</xdr:col>
          <xdr:colOff>1438275</xdr:colOff>
          <xdr:row>15</xdr:row>
          <xdr:rowOff>247650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16</xdr:row>
          <xdr:rowOff>19050</xdr:rowOff>
        </xdr:from>
        <xdr:to>
          <xdr:col>3</xdr:col>
          <xdr:colOff>1438275</xdr:colOff>
          <xdr:row>17</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17</xdr:row>
          <xdr:rowOff>19050</xdr:rowOff>
        </xdr:from>
        <xdr:to>
          <xdr:col>3</xdr:col>
          <xdr:colOff>1438275</xdr:colOff>
          <xdr:row>18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18</xdr:row>
          <xdr:rowOff>19050</xdr:rowOff>
        </xdr:from>
        <xdr:to>
          <xdr:col>3</xdr:col>
          <xdr:colOff>1438275</xdr:colOff>
          <xdr:row>19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xdr:row>
          <xdr:rowOff>19050</xdr:rowOff>
        </xdr:from>
        <xdr:to>
          <xdr:col>3</xdr:col>
          <xdr:colOff>1438275</xdr:colOff>
          <xdr:row>20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xdr:row>
          <xdr:rowOff>19050</xdr:rowOff>
        </xdr:from>
        <xdr:to>
          <xdr:col>3</xdr:col>
          <xdr:colOff>1438275</xdr:colOff>
          <xdr:row>21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xdr:row>
          <xdr:rowOff>19050</xdr:rowOff>
        </xdr:from>
        <xdr:to>
          <xdr:col>3</xdr:col>
          <xdr:colOff>1438275</xdr:colOff>
          <xdr:row>22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xdr:row>
          <xdr:rowOff>19050</xdr:rowOff>
        </xdr:from>
        <xdr:to>
          <xdr:col>3</xdr:col>
          <xdr:colOff>1438275</xdr:colOff>
          <xdr:row>23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23</xdr:row>
          <xdr:rowOff>19050</xdr:rowOff>
        </xdr:from>
        <xdr:to>
          <xdr:col>3</xdr:col>
          <xdr:colOff>1438275</xdr:colOff>
          <xdr:row>24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24</xdr:row>
          <xdr:rowOff>19050</xdr:rowOff>
        </xdr:from>
        <xdr:to>
          <xdr:col>3</xdr:col>
          <xdr:colOff>1438275</xdr:colOff>
          <xdr:row>25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25</xdr:row>
          <xdr:rowOff>19050</xdr:rowOff>
        </xdr:from>
        <xdr:to>
          <xdr:col>3</xdr:col>
          <xdr:colOff>1438275</xdr:colOff>
          <xdr:row>26</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26</xdr:row>
          <xdr:rowOff>19050</xdr:rowOff>
        </xdr:from>
        <xdr:to>
          <xdr:col>3</xdr:col>
          <xdr:colOff>1438275</xdr:colOff>
          <xdr:row>27</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19050</xdr:rowOff>
        </xdr:from>
        <xdr:to>
          <xdr:col>3</xdr:col>
          <xdr:colOff>1438275</xdr:colOff>
          <xdr:row>28</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28</xdr:row>
          <xdr:rowOff>19050</xdr:rowOff>
        </xdr:from>
        <xdr:to>
          <xdr:col>3</xdr:col>
          <xdr:colOff>1438275</xdr:colOff>
          <xdr:row>29</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29</xdr:row>
          <xdr:rowOff>19050</xdr:rowOff>
        </xdr:from>
        <xdr:to>
          <xdr:col>3</xdr:col>
          <xdr:colOff>1438275</xdr:colOff>
          <xdr:row>30</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30</xdr:row>
          <xdr:rowOff>19050</xdr:rowOff>
        </xdr:from>
        <xdr:to>
          <xdr:col>3</xdr:col>
          <xdr:colOff>1438275</xdr:colOff>
          <xdr:row>31</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31</xdr:row>
          <xdr:rowOff>19050</xdr:rowOff>
        </xdr:from>
        <xdr:to>
          <xdr:col>3</xdr:col>
          <xdr:colOff>1438275</xdr:colOff>
          <xdr:row>32</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32</xdr:row>
          <xdr:rowOff>19050</xdr:rowOff>
        </xdr:from>
        <xdr:to>
          <xdr:col>3</xdr:col>
          <xdr:colOff>1438275</xdr:colOff>
          <xdr:row>33</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33</xdr:row>
          <xdr:rowOff>19050</xdr:rowOff>
        </xdr:from>
        <xdr:to>
          <xdr:col>3</xdr:col>
          <xdr:colOff>1438275</xdr:colOff>
          <xdr:row>34</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34</xdr:row>
          <xdr:rowOff>19050</xdr:rowOff>
        </xdr:from>
        <xdr:to>
          <xdr:col>3</xdr:col>
          <xdr:colOff>1438275</xdr:colOff>
          <xdr:row>35</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35</xdr:row>
          <xdr:rowOff>19050</xdr:rowOff>
        </xdr:from>
        <xdr:to>
          <xdr:col>3</xdr:col>
          <xdr:colOff>1438275</xdr:colOff>
          <xdr:row>36</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19050</xdr:rowOff>
        </xdr:from>
        <xdr:to>
          <xdr:col>3</xdr:col>
          <xdr:colOff>1438275</xdr:colOff>
          <xdr:row>37</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37</xdr:row>
          <xdr:rowOff>19050</xdr:rowOff>
        </xdr:from>
        <xdr:to>
          <xdr:col>3</xdr:col>
          <xdr:colOff>1438275</xdr:colOff>
          <xdr:row>38</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38</xdr:row>
          <xdr:rowOff>19050</xdr:rowOff>
        </xdr:from>
        <xdr:to>
          <xdr:col>3</xdr:col>
          <xdr:colOff>1438275</xdr:colOff>
          <xdr:row>39</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39</xdr:row>
          <xdr:rowOff>19050</xdr:rowOff>
        </xdr:from>
        <xdr:to>
          <xdr:col>3</xdr:col>
          <xdr:colOff>1438275</xdr:colOff>
          <xdr:row>40</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40</xdr:row>
          <xdr:rowOff>19050</xdr:rowOff>
        </xdr:from>
        <xdr:to>
          <xdr:col>3</xdr:col>
          <xdr:colOff>1438275</xdr:colOff>
          <xdr:row>41</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41</xdr:row>
          <xdr:rowOff>19050</xdr:rowOff>
        </xdr:from>
        <xdr:to>
          <xdr:col>3</xdr:col>
          <xdr:colOff>1438275</xdr:colOff>
          <xdr:row>42</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42</xdr:row>
          <xdr:rowOff>19050</xdr:rowOff>
        </xdr:from>
        <xdr:to>
          <xdr:col>3</xdr:col>
          <xdr:colOff>1438275</xdr:colOff>
          <xdr:row>43</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43</xdr:row>
          <xdr:rowOff>19050</xdr:rowOff>
        </xdr:from>
        <xdr:to>
          <xdr:col>3</xdr:col>
          <xdr:colOff>1438275</xdr:colOff>
          <xdr:row>44</xdr:row>
          <xdr:rowOff>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44</xdr:row>
          <xdr:rowOff>19050</xdr:rowOff>
        </xdr:from>
        <xdr:to>
          <xdr:col>3</xdr:col>
          <xdr:colOff>1438275</xdr:colOff>
          <xdr:row>45</xdr:row>
          <xdr:rowOff>9525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16</xdr:row>
          <xdr:rowOff>19050</xdr:rowOff>
        </xdr:from>
        <xdr:to>
          <xdr:col>3</xdr:col>
          <xdr:colOff>1438275</xdr:colOff>
          <xdr:row>17</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16</xdr:row>
          <xdr:rowOff>19050</xdr:rowOff>
        </xdr:from>
        <xdr:to>
          <xdr:col>3</xdr:col>
          <xdr:colOff>1438275</xdr:colOff>
          <xdr:row>17</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17</xdr:row>
          <xdr:rowOff>19050</xdr:rowOff>
        </xdr:from>
        <xdr:to>
          <xdr:col>3</xdr:col>
          <xdr:colOff>1438275</xdr:colOff>
          <xdr:row>18</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18</xdr:row>
          <xdr:rowOff>19050</xdr:rowOff>
        </xdr:from>
        <xdr:to>
          <xdr:col>3</xdr:col>
          <xdr:colOff>1438275</xdr:colOff>
          <xdr:row>19</xdr:row>
          <xdr:rowOff>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xdr:row>
          <xdr:rowOff>19050</xdr:rowOff>
        </xdr:from>
        <xdr:to>
          <xdr:col>3</xdr:col>
          <xdr:colOff>1438275</xdr:colOff>
          <xdr:row>20</xdr:row>
          <xdr:rowOff>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xdr:row>
          <xdr:rowOff>19050</xdr:rowOff>
        </xdr:from>
        <xdr:to>
          <xdr:col>3</xdr:col>
          <xdr:colOff>1438275</xdr:colOff>
          <xdr:row>21</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xdr:row>
          <xdr:rowOff>19050</xdr:rowOff>
        </xdr:from>
        <xdr:to>
          <xdr:col>3</xdr:col>
          <xdr:colOff>1438275</xdr:colOff>
          <xdr:row>22</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xdr:row>
          <xdr:rowOff>19050</xdr:rowOff>
        </xdr:from>
        <xdr:to>
          <xdr:col>3</xdr:col>
          <xdr:colOff>1438275</xdr:colOff>
          <xdr:row>23</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23</xdr:row>
          <xdr:rowOff>19050</xdr:rowOff>
        </xdr:from>
        <xdr:to>
          <xdr:col>3</xdr:col>
          <xdr:colOff>1438275</xdr:colOff>
          <xdr:row>24</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24</xdr:row>
          <xdr:rowOff>19050</xdr:rowOff>
        </xdr:from>
        <xdr:to>
          <xdr:col>3</xdr:col>
          <xdr:colOff>1438275</xdr:colOff>
          <xdr:row>25</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25</xdr:row>
          <xdr:rowOff>19050</xdr:rowOff>
        </xdr:from>
        <xdr:to>
          <xdr:col>3</xdr:col>
          <xdr:colOff>1438275</xdr:colOff>
          <xdr:row>26</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26</xdr:row>
          <xdr:rowOff>19050</xdr:rowOff>
        </xdr:from>
        <xdr:to>
          <xdr:col>3</xdr:col>
          <xdr:colOff>1438275</xdr:colOff>
          <xdr:row>27</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19050</xdr:rowOff>
        </xdr:from>
        <xdr:to>
          <xdr:col>3</xdr:col>
          <xdr:colOff>1438275</xdr:colOff>
          <xdr:row>28</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28</xdr:row>
          <xdr:rowOff>19050</xdr:rowOff>
        </xdr:from>
        <xdr:to>
          <xdr:col>3</xdr:col>
          <xdr:colOff>1438275</xdr:colOff>
          <xdr:row>29</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29</xdr:row>
          <xdr:rowOff>19050</xdr:rowOff>
        </xdr:from>
        <xdr:to>
          <xdr:col>3</xdr:col>
          <xdr:colOff>1438275</xdr:colOff>
          <xdr:row>30</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30</xdr:row>
          <xdr:rowOff>19050</xdr:rowOff>
        </xdr:from>
        <xdr:to>
          <xdr:col>3</xdr:col>
          <xdr:colOff>1438275</xdr:colOff>
          <xdr:row>31</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31</xdr:row>
          <xdr:rowOff>19050</xdr:rowOff>
        </xdr:from>
        <xdr:to>
          <xdr:col>3</xdr:col>
          <xdr:colOff>1438275</xdr:colOff>
          <xdr:row>32</xdr:row>
          <xdr:rowOff>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32</xdr:row>
          <xdr:rowOff>19050</xdr:rowOff>
        </xdr:from>
        <xdr:to>
          <xdr:col>3</xdr:col>
          <xdr:colOff>1438275</xdr:colOff>
          <xdr:row>33</xdr:row>
          <xdr:rowOff>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33</xdr:row>
          <xdr:rowOff>19050</xdr:rowOff>
        </xdr:from>
        <xdr:to>
          <xdr:col>3</xdr:col>
          <xdr:colOff>1438275</xdr:colOff>
          <xdr:row>34</xdr:row>
          <xdr:rowOff>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2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34</xdr:row>
          <xdr:rowOff>19050</xdr:rowOff>
        </xdr:from>
        <xdr:to>
          <xdr:col>3</xdr:col>
          <xdr:colOff>1438275</xdr:colOff>
          <xdr:row>35</xdr:row>
          <xdr:rowOff>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2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35</xdr:row>
          <xdr:rowOff>19050</xdr:rowOff>
        </xdr:from>
        <xdr:to>
          <xdr:col>3</xdr:col>
          <xdr:colOff>1438275</xdr:colOff>
          <xdr:row>36</xdr:row>
          <xdr:rowOff>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2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19050</xdr:rowOff>
        </xdr:from>
        <xdr:to>
          <xdr:col>3</xdr:col>
          <xdr:colOff>1438275</xdr:colOff>
          <xdr:row>37</xdr:row>
          <xdr:rowOff>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2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37</xdr:row>
          <xdr:rowOff>19050</xdr:rowOff>
        </xdr:from>
        <xdr:to>
          <xdr:col>3</xdr:col>
          <xdr:colOff>1438275</xdr:colOff>
          <xdr:row>38</xdr:row>
          <xdr:rowOff>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2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38</xdr:row>
          <xdr:rowOff>19050</xdr:rowOff>
        </xdr:from>
        <xdr:to>
          <xdr:col>3</xdr:col>
          <xdr:colOff>1438275</xdr:colOff>
          <xdr:row>39</xdr:row>
          <xdr:rowOff>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2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39</xdr:row>
          <xdr:rowOff>19050</xdr:rowOff>
        </xdr:from>
        <xdr:to>
          <xdr:col>3</xdr:col>
          <xdr:colOff>1438275</xdr:colOff>
          <xdr:row>40</xdr:row>
          <xdr:rowOff>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2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40</xdr:row>
          <xdr:rowOff>19050</xdr:rowOff>
        </xdr:from>
        <xdr:to>
          <xdr:col>3</xdr:col>
          <xdr:colOff>1438275</xdr:colOff>
          <xdr:row>41</xdr:row>
          <xdr:rowOff>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2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41</xdr:row>
          <xdr:rowOff>19050</xdr:rowOff>
        </xdr:from>
        <xdr:to>
          <xdr:col>3</xdr:col>
          <xdr:colOff>1438275</xdr:colOff>
          <xdr:row>42</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42</xdr:row>
          <xdr:rowOff>19050</xdr:rowOff>
        </xdr:from>
        <xdr:to>
          <xdr:col>3</xdr:col>
          <xdr:colOff>1438275</xdr:colOff>
          <xdr:row>43</xdr:row>
          <xdr:rowOff>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43</xdr:row>
          <xdr:rowOff>19050</xdr:rowOff>
        </xdr:from>
        <xdr:to>
          <xdr:col>3</xdr:col>
          <xdr:colOff>1438275</xdr:colOff>
          <xdr:row>44</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2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44</xdr:row>
          <xdr:rowOff>19050</xdr:rowOff>
        </xdr:from>
        <xdr:to>
          <xdr:col>3</xdr:col>
          <xdr:colOff>1438275</xdr:colOff>
          <xdr:row>45</xdr:row>
          <xdr:rowOff>9525</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2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16</xdr:row>
          <xdr:rowOff>19050</xdr:rowOff>
        </xdr:from>
        <xdr:to>
          <xdr:col>3</xdr:col>
          <xdr:colOff>1438275</xdr:colOff>
          <xdr:row>17</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2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17</xdr:row>
          <xdr:rowOff>19050</xdr:rowOff>
        </xdr:from>
        <xdr:to>
          <xdr:col>3</xdr:col>
          <xdr:colOff>1438275</xdr:colOff>
          <xdr:row>18</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2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18</xdr:row>
          <xdr:rowOff>19050</xdr:rowOff>
        </xdr:from>
        <xdr:to>
          <xdr:col>3</xdr:col>
          <xdr:colOff>1438275</xdr:colOff>
          <xdr:row>19</xdr:row>
          <xdr:rowOff>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2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xdr:row>
          <xdr:rowOff>19050</xdr:rowOff>
        </xdr:from>
        <xdr:to>
          <xdr:col>3</xdr:col>
          <xdr:colOff>1438275</xdr:colOff>
          <xdr:row>20</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xdr:row>
          <xdr:rowOff>19050</xdr:rowOff>
        </xdr:from>
        <xdr:to>
          <xdr:col>3</xdr:col>
          <xdr:colOff>1438275</xdr:colOff>
          <xdr:row>21</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xdr:row>
          <xdr:rowOff>19050</xdr:rowOff>
        </xdr:from>
        <xdr:to>
          <xdr:col>3</xdr:col>
          <xdr:colOff>1438275</xdr:colOff>
          <xdr:row>22</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xdr:row>
          <xdr:rowOff>19050</xdr:rowOff>
        </xdr:from>
        <xdr:to>
          <xdr:col>3</xdr:col>
          <xdr:colOff>1438275</xdr:colOff>
          <xdr:row>23</xdr:row>
          <xdr:rowOff>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23</xdr:row>
          <xdr:rowOff>19050</xdr:rowOff>
        </xdr:from>
        <xdr:to>
          <xdr:col>3</xdr:col>
          <xdr:colOff>1438275</xdr:colOff>
          <xdr:row>24</xdr:row>
          <xdr:rowOff>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24</xdr:row>
          <xdr:rowOff>19050</xdr:rowOff>
        </xdr:from>
        <xdr:to>
          <xdr:col>3</xdr:col>
          <xdr:colOff>1438275</xdr:colOff>
          <xdr:row>25</xdr:row>
          <xdr:rowOff>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25</xdr:row>
          <xdr:rowOff>19050</xdr:rowOff>
        </xdr:from>
        <xdr:to>
          <xdr:col>3</xdr:col>
          <xdr:colOff>1438275</xdr:colOff>
          <xdr:row>26</xdr:row>
          <xdr:rowOff>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26</xdr:row>
          <xdr:rowOff>19050</xdr:rowOff>
        </xdr:from>
        <xdr:to>
          <xdr:col>3</xdr:col>
          <xdr:colOff>1438275</xdr:colOff>
          <xdr:row>27</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19050</xdr:rowOff>
        </xdr:from>
        <xdr:to>
          <xdr:col>3</xdr:col>
          <xdr:colOff>1438275</xdr:colOff>
          <xdr:row>28</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2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28</xdr:row>
          <xdr:rowOff>19050</xdr:rowOff>
        </xdr:from>
        <xdr:to>
          <xdr:col>3</xdr:col>
          <xdr:colOff>1438275</xdr:colOff>
          <xdr:row>29</xdr:row>
          <xdr:rowOff>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2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29</xdr:row>
          <xdr:rowOff>19050</xdr:rowOff>
        </xdr:from>
        <xdr:to>
          <xdr:col>3</xdr:col>
          <xdr:colOff>1438275</xdr:colOff>
          <xdr:row>30</xdr:row>
          <xdr:rowOff>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30</xdr:row>
          <xdr:rowOff>19050</xdr:rowOff>
        </xdr:from>
        <xdr:to>
          <xdr:col>3</xdr:col>
          <xdr:colOff>1438275</xdr:colOff>
          <xdr:row>31</xdr:row>
          <xdr:rowOff>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2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31</xdr:row>
          <xdr:rowOff>19050</xdr:rowOff>
        </xdr:from>
        <xdr:to>
          <xdr:col>3</xdr:col>
          <xdr:colOff>1438275</xdr:colOff>
          <xdr:row>32</xdr:row>
          <xdr:rowOff>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2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32</xdr:row>
          <xdr:rowOff>19050</xdr:rowOff>
        </xdr:from>
        <xdr:to>
          <xdr:col>3</xdr:col>
          <xdr:colOff>1438275</xdr:colOff>
          <xdr:row>33</xdr:row>
          <xdr:rowOff>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2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33</xdr:row>
          <xdr:rowOff>19050</xdr:rowOff>
        </xdr:from>
        <xdr:to>
          <xdr:col>3</xdr:col>
          <xdr:colOff>1438275</xdr:colOff>
          <xdr:row>34</xdr:row>
          <xdr:rowOff>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34</xdr:row>
          <xdr:rowOff>19050</xdr:rowOff>
        </xdr:from>
        <xdr:to>
          <xdr:col>3</xdr:col>
          <xdr:colOff>1438275</xdr:colOff>
          <xdr:row>35</xdr:row>
          <xdr:rowOff>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35</xdr:row>
          <xdr:rowOff>19050</xdr:rowOff>
        </xdr:from>
        <xdr:to>
          <xdr:col>3</xdr:col>
          <xdr:colOff>1438275</xdr:colOff>
          <xdr:row>36</xdr:row>
          <xdr:rowOff>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19050</xdr:rowOff>
        </xdr:from>
        <xdr:to>
          <xdr:col>3</xdr:col>
          <xdr:colOff>1438275</xdr:colOff>
          <xdr:row>37</xdr:row>
          <xdr:rowOff>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37</xdr:row>
          <xdr:rowOff>19050</xdr:rowOff>
        </xdr:from>
        <xdr:to>
          <xdr:col>3</xdr:col>
          <xdr:colOff>1438275</xdr:colOff>
          <xdr:row>38</xdr:row>
          <xdr:rowOff>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2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38</xdr:row>
          <xdr:rowOff>19050</xdr:rowOff>
        </xdr:from>
        <xdr:to>
          <xdr:col>3</xdr:col>
          <xdr:colOff>1438275</xdr:colOff>
          <xdr:row>39</xdr:row>
          <xdr:rowOff>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2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39</xdr:row>
          <xdr:rowOff>19050</xdr:rowOff>
        </xdr:from>
        <xdr:to>
          <xdr:col>3</xdr:col>
          <xdr:colOff>1438275</xdr:colOff>
          <xdr:row>40</xdr:row>
          <xdr:rowOff>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40</xdr:row>
          <xdr:rowOff>19050</xdr:rowOff>
        </xdr:from>
        <xdr:to>
          <xdr:col>3</xdr:col>
          <xdr:colOff>1438275</xdr:colOff>
          <xdr:row>41</xdr:row>
          <xdr:rowOff>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41</xdr:row>
          <xdr:rowOff>19050</xdr:rowOff>
        </xdr:from>
        <xdr:to>
          <xdr:col>3</xdr:col>
          <xdr:colOff>1438275</xdr:colOff>
          <xdr:row>42</xdr:row>
          <xdr:rowOff>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42</xdr:row>
          <xdr:rowOff>19050</xdr:rowOff>
        </xdr:from>
        <xdr:to>
          <xdr:col>3</xdr:col>
          <xdr:colOff>1438275</xdr:colOff>
          <xdr:row>43</xdr:row>
          <xdr:rowOff>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43</xdr:row>
          <xdr:rowOff>19050</xdr:rowOff>
        </xdr:from>
        <xdr:to>
          <xdr:col>3</xdr:col>
          <xdr:colOff>1438275</xdr:colOff>
          <xdr:row>44</xdr:row>
          <xdr:rowOff>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2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44</xdr:row>
          <xdr:rowOff>19050</xdr:rowOff>
        </xdr:from>
        <xdr:to>
          <xdr:col>3</xdr:col>
          <xdr:colOff>1438275</xdr:colOff>
          <xdr:row>45</xdr:row>
          <xdr:rowOff>9525</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2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16</xdr:row>
          <xdr:rowOff>19050</xdr:rowOff>
        </xdr:from>
        <xdr:to>
          <xdr:col>3</xdr:col>
          <xdr:colOff>1438275</xdr:colOff>
          <xdr:row>17</xdr:row>
          <xdr:rowOff>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17</xdr:row>
          <xdr:rowOff>19050</xdr:rowOff>
        </xdr:from>
        <xdr:to>
          <xdr:col>3</xdr:col>
          <xdr:colOff>1438275</xdr:colOff>
          <xdr:row>18</xdr:row>
          <xdr:rowOff>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18</xdr:row>
          <xdr:rowOff>19050</xdr:rowOff>
        </xdr:from>
        <xdr:to>
          <xdr:col>3</xdr:col>
          <xdr:colOff>1438275</xdr:colOff>
          <xdr:row>19</xdr:row>
          <xdr:rowOff>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xdr:row>
          <xdr:rowOff>19050</xdr:rowOff>
        </xdr:from>
        <xdr:to>
          <xdr:col>3</xdr:col>
          <xdr:colOff>1438275</xdr:colOff>
          <xdr:row>20</xdr:row>
          <xdr:rowOff>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xdr:row>
          <xdr:rowOff>19050</xdr:rowOff>
        </xdr:from>
        <xdr:to>
          <xdr:col>3</xdr:col>
          <xdr:colOff>1438275</xdr:colOff>
          <xdr:row>21</xdr:row>
          <xdr:rowOff>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2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xdr:row>
          <xdr:rowOff>19050</xdr:rowOff>
        </xdr:from>
        <xdr:to>
          <xdr:col>3</xdr:col>
          <xdr:colOff>1438275</xdr:colOff>
          <xdr:row>22</xdr:row>
          <xdr:rowOff>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2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xdr:row>
          <xdr:rowOff>19050</xdr:rowOff>
        </xdr:from>
        <xdr:to>
          <xdr:col>3</xdr:col>
          <xdr:colOff>1438275</xdr:colOff>
          <xdr:row>23</xdr:row>
          <xdr:rowOff>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23</xdr:row>
          <xdr:rowOff>19050</xdr:rowOff>
        </xdr:from>
        <xdr:to>
          <xdr:col>3</xdr:col>
          <xdr:colOff>1438275</xdr:colOff>
          <xdr:row>24</xdr:row>
          <xdr:rowOff>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24</xdr:row>
          <xdr:rowOff>19050</xdr:rowOff>
        </xdr:from>
        <xdr:to>
          <xdr:col>3</xdr:col>
          <xdr:colOff>1438275</xdr:colOff>
          <xdr:row>25</xdr:row>
          <xdr:rowOff>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25</xdr:row>
          <xdr:rowOff>19050</xdr:rowOff>
        </xdr:from>
        <xdr:to>
          <xdr:col>3</xdr:col>
          <xdr:colOff>1438275</xdr:colOff>
          <xdr:row>26</xdr:row>
          <xdr:rowOff>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26</xdr:row>
          <xdr:rowOff>19050</xdr:rowOff>
        </xdr:from>
        <xdr:to>
          <xdr:col>3</xdr:col>
          <xdr:colOff>1438275</xdr:colOff>
          <xdr:row>27</xdr:row>
          <xdr:rowOff>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2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19050</xdr:rowOff>
        </xdr:from>
        <xdr:to>
          <xdr:col>3</xdr:col>
          <xdr:colOff>1438275</xdr:colOff>
          <xdr:row>28</xdr:row>
          <xdr:rowOff>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2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28</xdr:row>
          <xdr:rowOff>19050</xdr:rowOff>
        </xdr:from>
        <xdr:to>
          <xdr:col>3</xdr:col>
          <xdr:colOff>1438275</xdr:colOff>
          <xdr:row>29</xdr:row>
          <xdr:rowOff>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29</xdr:row>
          <xdr:rowOff>19050</xdr:rowOff>
        </xdr:from>
        <xdr:to>
          <xdr:col>3</xdr:col>
          <xdr:colOff>1438275</xdr:colOff>
          <xdr:row>30</xdr:row>
          <xdr:rowOff>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30</xdr:row>
          <xdr:rowOff>19050</xdr:rowOff>
        </xdr:from>
        <xdr:to>
          <xdr:col>3</xdr:col>
          <xdr:colOff>1438275</xdr:colOff>
          <xdr:row>31</xdr:row>
          <xdr:rowOff>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31</xdr:row>
          <xdr:rowOff>19050</xdr:rowOff>
        </xdr:from>
        <xdr:to>
          <xdr:col>3</xdr:col>
          <xdr:colOff>1438275</xdr:colOff>
          <xdr:row>32</xdr:row>
          <xdr:rowOff>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32</xdr:row>
          <xdr:rowOff>19050</xdr:rowOff>
        </xdr:from>
        <xdr:to>
          <xdr:col>3</xdr:col>
          <xdr:colOff>1438275</xdr:colOff>
          <xdr:row>33</xdr:row>
          <xdr:rowOff>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33</xdr:row>
          <xdr:rowOff>19050</xdr:rowOff>
        </xdr:from>
        <xdr:to>
          <xdr:col>3</xdr:col>
          <xdr:colOff>1438275</xdr:colOff>
          <xdr:row>34</xdr:row>
          <xdr:rowOff>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34</xdr:row>
          <xdr:rowOff>19050</xdr:rowOff>
        </xdr:from>
        <xdr:to>
          <xdr:col>3</xdr:col>
          <xdr:colOff>1438275</xdr:colOff>
          <xdr:row>35</xdr:row>
          <xdr:rowOff>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2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35</xdr:row>
          <xdr:rowOff>19050</xdr:rowOff>
        </xdr:from>
        <xdr:to>
          <xdr:col>3</xdr:col>
          <xdr:colOff>1438275</xdr:colOff>
          <xdr:row>36</xdr:row>
          <xdr:rowOff>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2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19050</xdr:rowOff>
        </xdr:from>
        <xdr:to>
          <xdr:col>3</xdr:col>
          <xdr:colOff>1438275</xdr:colOff>
          <xdr:row>37</xdr:row>
          <xdr:rowOff>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2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37</xdr:row>
          <xdr:rowOff>19050</xdr:rowOff>
        </xdr:from>
        <xdr:to>
          <xdr:col>3</xdr:col>
          <xdr:colOff>1438275</xdr:colOff>
          <xdr:row>38</xdr:row>
          <xdr:rowOff>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2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38</xdr:row>
          <xdr:rowOff>19050</xdr:rowOff>
        </xdr:from>
        <xdr:to>
          <xdr:col>3</xdr:col>
          <xdr:colOff>1438275</xdr:colOff>
          <xdr:row>39</xdr:row>
          <xdr:rowOff>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2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39</xdr:row>
          <xdr:rowOff>19050</xdr:rowOff>
        </xdr:from>
        <xdr:to>
          <xdr:col>3</xdr:col>
          <xdr:colOff>1438275</xdr:colOff>
          <xdr:row>40</xdr:row>
          <xdr:rowOff>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2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40</xdr:row>
          <xdr:rowOff>19050</xdr:rowOff>
        </xdr:from>
        <xdr:to>
          <xdr:col>3</xdr:col>
          <xdr:colOff>1438275</xdr:colOff>
          <xdr:row>41</xdr:row>
          <xdr:rowOff>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2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41</xdr:row>
          <xdr:rowOff>19050</xdr:rowOff>
        </xdr:from>
        <xdr:to>
          <xdr:col>3</xdr:col>
          <xdr:colOff>1438275</xdr:colOff>
          <xdr:row>42</xdr:row>
          <xdr:rowOff>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2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42</xdr:row>
          <xdr:rowOff>19050</xdr:rowOff>
        </xdr:from>
        <xdr:to>
          <xdr:col>3</xdr:col>
          <xdr:colOff>1438275</xdr:colOff>
          <xdr:row>43</xdr:row>
          <xdr:rowOff>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2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43</xdr:row>
          <xdr:rowOff>19050</xdr:rowOff>
        </xdr:from>
        <xdr:to>
          <xdr:col>3</xdr:col>
          <xdr:colOff>1438275</xdr:colOff>
          <xdr:row>44</xdr:row>
          <xdr:rowOff>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2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44</xdr:row>
          <xdr:rowOff>19050</xdr:rowOff>
        </xdr:from>
        <xdr:to>
          <xdr:col>3</xdr:col>
          <xdr:colOff>1438275</xdr:colOff>
          <xdr:row>45</xdr:row>
          <xdr:rowOff>9525</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2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16</xdr:row>
          <xdr:rowOff>19050</xdr:rowOff>
        </xdr:from>
        <xdr:to>
          <xdr:col>3</xdr:col>
          <xdr:colOff>1438275</xdr:colOff>
          <xdr:row>17</xdr:row>
          <xdr:rowOff>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2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17</xdr:row>
          <xdr:rowOff>19050</xdr:rowOff>
        </xdr:from>
        <xdr:to>
          <xdr:col>3</xdr:col>
          <xdr:colOff>1438275</xdr:colOff>
          <xdr:row>18</xdr:row>
          <xdr:rowOff>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18</xdr:row>
          <xdr:rowOff>19050</xdr:rowOff>
        </xdr:from>
        <xdr:to>
          <xdr:col>3</xdr:col>
          <xdr:colOff>1438275</xdr:colOff>
          <xdr:row>19</xdr:row>
          <xdr:rowOff>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xdr:row>
          <xdr:rowOff>19050</xdr:rowOff>
        </xdr:from>
        <xdr:to>
          <xdr:col>3</xdr:col>
          <xdr:colOff>1438275</xdr:colOff>
          <xdr:row>20</xdr:row>
          <xdr:rowOff>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2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xdr:row>
          <xdr:rowOff>19050</xdr:rowOff>
        </xdr:from>
        <xdr:to>
          <xdr:col>3</xdr:col>
          <xdr:colOff>1438275</xdr:colOff>
          <xdr:row>21</xdr:row>
          <xdr:rowOff>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xdr:row>
          <xdr:rowOff>19050</xdr:rowOff>
        </xdr:from>
        <xdr:to>
          <xdr:col>3</xdr:col>
          <xdr:colOff>1438275</xdr:colOff>
          <xdr:row>22</xdr:row>
          <xdr:rowOff>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2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xdr:row>
          <xdr:rowOff>19050</xdr:rowOff>
        </xdr:from>
        <xdr:to>
          <xdr:col>3</xdr:col>
          <xdr:colOff>1438275</xdr:colOff>
          <xdr:row>23</xdr:row>
          <xdr:rowOff>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2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23</xdr:row>
          <xdr:rowOff>19050</xdr:rowOff>
        </xdr:from>
        <xdr:to>
          <xdr:col>3</xdr:col>
          <xdr:colOff>1438275</xdr:colOff>
          <xdr:row>24</xdr:row>
          <xdr:rowOff>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2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24</xdr:row>
          <xdr:rowOff>19050</xdr:rowOff>
        </xdr:from>
        <xdr:to>
          <xdr:col>3</xdr:col>
          <xdr:colOff>1438275</xdr:colOff>
          <xdr:row>25</xdr:row>
          <xdr:rowOff>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2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25</xdr:row>
          <xdr:rowOff>19050</xdr:rowOff>
        </xdr:from>
        <xdr:to>
          <xdr:col>3</xdr:col>
          <xdr:colOff>1438275</xdr:colOff>
          <xdr:row>26</xdr:row>
          <xdr:rowOff>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2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26</xdr:row>
          <xdr:rowOff>19050</xdr:rowOff>
        </xdr:from>
        <xdr:to>
          <xdr:col>3</xdr:col>
          <xdr:colOff>1438275</xdr:colOff>
          <xdr:row>27</xdr:row>
          <xdr:rowOff>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2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19050</xdr:rowOff>
        </xdr:from>
        <xdr:to>
          <xdr:col>3</xdr:col>
          <xdr:colOff>1438275</xdr:colOff>
          <xdr:row>28</xdr:row>
          <xdr:rowOff>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2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28</xdr:row>
          <xdr:rowOff>19050</xdr:rowOff>
        </xdr:from>
        <xdr:to>
          <xdr:col>3</xdr:col>
          <xdr:colOff>1438275</xdr:colOff>
          <xdr:row>29</xdr:row>
          <xdr:rowOff>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2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29</xdr:row>
          <xdr:rowOff>19050</xdr:rowOff>
        </xdr:from>
        <xdr:to>
          <xdr:col>3</xdr:col>
          <xdr:colOff>1438275</xdr:colOff>
          <xdr:row>30</xdr:row>
          <xdr:rowOff>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30</xdr:row>
          <xdr:rowOff>19050</xdr:rowOff>
        </xdr:from>
        <xdr:to>
          <xdr:col>3</xdr:col>
          <xdr:colOff>1438275</xdr:colOff>
          <xdr:row>31</xdr:row>
          <xdr:rowOff>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31</xdr:row>
          <xdr:rowOff>19050</xdr:rowOff>
        </xdr:from>
        <xdr:to>
          <xdr:col>3</xdr:col>
          <xdr:colOff>1438275</xdr:colOff>
          <xdr:row>32</xdr:row>
          <xdr:rowOff>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32</xdr:row>
          <xdr:rowOff>19050</xdr:rowOff>
        </xdr:from>
        <xdr:to>
          <xdr:col>3</xdr:col>
          <xdr:colOff>1438275</xdr:colOff>
          <xdr:row>33</xdr:row>
          <xdr:rowOff>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33</xdr:row>
          <xdr:rowOff>19050</xdr:rowOff>
        </xdr:from>
        <xdr:to>
          <xdr:col>3</xdr:col>
          <xdr:colOff>1438275</xdr:colOff>
          <xdr:row>34</xdr:row>
          <xdr:rowOff>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2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34</xdr:row>
          <xdr:rowOff>19050</xdr:rowOff>
        </xdr:from>
        <xdr:to>
          <xdr:col>3</xdr:col>
          <xdr:colOff>1438275</xdr:colOff>
          <xdr:row>35</xdr:row>
          <xdr:rowOff>0</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2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35</xdr:row>
          <xdr:rowOff>19050</xdr:rowOff>
        </xdr:from>
        <xdr:to>
          <xdr:col>3</xdr:col>
          <xdr:colOff>1438275</xdr:colOff>
          <xdr:row>36</xdr:row>
          <xdr:rowOff>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2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19050</xdr:rowOff>
        </xdr:from>
        <xdr:to>
          <xdr:col>3</xdr:col>
          <xdr:colOff>1438275</xdr:colOff>
          <xdr:row>37</xdr:row>
          <xdr:rowOff>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2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37</xdr:row>
          <xdr:rowOff>19050</xdr:rowOff>
        </xdr:from>
        <xdr:to>
          <xdr:col>3</xdr:col>
          <xdr:colOff>1438275</xdr:colOff>
          <xdr:row>38</xdr:row>
          <xdr:rowOff>0</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2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38</xdr:row>
          <xdr:rowOff>19050</xdr:rowOff>
        </xdr:from>
        <xdr:to>
          <xdr:col>3</xdr:col>
          <xdr:colOff>1438275</xdr:colOff>
          <xdr:row>39</xdr:row>
          <xdr:rowOff>0</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2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39</xdr:row>
          <xdr:rowOff>19050</xdr:rowOff>
        </xdr:from>
        <xdr:to>
          <xdr:col>3</xdr:col>
          <xdr:colOff>1438275</xdr:colOff>
          <xdr:row>40</xdr:row>
          <xdr:rowOff>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2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40</xdr:row>
          <xdr:rowOff>19050</xdr:rowOff>
        </xdr:from>
        <xdr:to>
          <xdr:col>3</xdr:col>
          <xdr:colOff>1438275</xdr:colOff>
          <xdr:row>41</xdr:row>
          <xdr:rowOff>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2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41</xdr:row>
          <xdr:rowOff>19050</xdr:rowOff>
        </xdr:from>
        <xdr:to>
          <xdr:col>3</xdr:col>
          <xdr:colOff>1438275</xdr:colOff>
          <xdr:row>42</xdr:row>
          <xdr:rowOff>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2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42</xdr:row>
          <xdr:rowOff>19050</xdr:rowOff>
        </xdr:from>
        <xdr:to>
          <xdr:col>3</xdr:col>
          <xdr:colOff>1438275</xdr:colOff>
          <xdr:row>43</xdr:row>
          <xdr:rowOff>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2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43</xdr:row>
          <xdr:rowOff>19050</xdr:rowOff>
        </xdr:from>
        <xdr:to>
          <xdr:col>3</xdr:col>
          <xdr:colOff>1438275</xdr:colOff>
          <xdr:row>44</xdr:row>
          <xdr:rowOff>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2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44</xdr:row>
          <xdr:rowOff>19050</xdr:rowOff>
        </xdr:from>
        <xdr:to>
          <xdr:col>3</xdr:col>
          <xdr:colOff>1438275</xdr:colOff>
          <xdr:row>45</xdr:row>
          <xdr:rowOff>9525</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2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mailto:Community.COVID19@dhsoha.state.or.u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3.xml"/><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47" Type="http://schemas.openxmlformats.org/officeDocument/2006/relationships/ctrlProp" Target="../ctrlProps/ctrlProp54.xml"/><Relationship Id="rId63" Type="http://schemas.openxmlformats.org/officeDocument/2006/relationships/ctrlProp" Target="../ctrlProps/ctrlProp70.xml"/><Relationship Id="rId68" Type="http://schemas.openxmlformats.org/officeDocument/2006/relationships/ctrlProp" Target="../ctrlProps/ctrlProp75.xml"/><Relationship Id="rId84" Type="http://schemas.openxmlformats.org/officeDocument/2006/relationships/ctrlProp" Target="../ctrlProps/ctrlProp91.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 Id="rId138" Type="http://schemas.openxmlformats.org/officeDocument/2006/relationships/ctrlProp" Target="../ctrlProps/ctrlProp145.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144" Type="http://schemas.openxmlformats.org/officeDocument/2006/relationships/ctrlProp" Target="../ctrlProps/ctrlProp151.xml"/><Relationship Id="rId149" Type="http://schemas.openxmlformats.org/officeDocument/2006/relationships/ctrlProp" Target="../ctrlProps/ctrlProp156.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139" Type="http://schemas.openxmlformats.org/officeDocument/2006/relationships/ctrlProp" Target="../ctrlProps/ctrlProp146.xml"/><Relationship Id="rId80" Type="http://schemas.openxmlformats.org/officeDocument/2006/relationships/ctrlProp" Target="../ctrlProps/ctrlProp87.xml"/><Relationship Id="rId85" Type="http://schemas.openxmlformats.org/officeDocument/2006/relationships/ctrlProp" Target="../ctrlProps/ctrlProp92.xml"/><Relationship Id="rId150" Type="http://schemas.openxmlformats.org/officeDocument/2006/relationships/ctrlProp" Target="../ctrlProps/ctrlProp157.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59" Type="http://schemas.openxmlformats.org/officeDocument/2006/relationships/ctrlProp" Target="../ctrlProps/ctrlProp66.xml"/><Relationship Id="rId67" Type="http://schemas.openxmlformats.org/officeDocument/2006/relationships/ctrlProp" Target="../ctrlProps/ctrlProp74.xml"/><Relationship Id="rId103" Type="http://schemas.openxmlformats.org/officeDocument/2006/relationships/ctrlProp" Target="../ctrlProps/ctrlProp110.xml"/><Relationship Id="rId108" Type="http://schemas.openxmlformats.org/officeDocument/2006/relationships/ctrlProp" Target="../ctrlProps/ctrlProp115.xml"/><Relationship Id="rId116" Type="http://schemas.openxmlformats.org/officeDocument/2006/relationships/ctrlProp" Target="../ctrlProps/ctrlProp123.xml"/><Relationship Id="rId124" Type="http://schemas.openxmlformats.org/officeDocument/2006/relationships/ctrlProp" Target="../ctrlProps/ctrlProp131.xml"/><Relationship Id="rId129" Type="http://schemas.openxmlformats.org/officeDocument/2006/relationships/ctrlProp" Target="../ctrlProps/ctrlProp136.xml"/><Relationship Id="rId137" Type="http://schemas.openxmlformats.org/officeDocument/2006/relationships/ctrlProp" Target="../ctrlProps/ctrlProp144.xml"/><Relationship Id="rId20" Type="http://schemas.openxmlformats.org/officeDocument/2006/relationships/ctrlProp" Target="../ctrlProps/ctrlProp27.xml"/><Relationship Id="rId41" Type="http://schemas.openxmlformats.org/officeDocument/2006/relationships/ctrlProp" Target="../ctrlProps/ctrlProp48.xml"/><Relationship Id="rId54" Type="http://schemas.openxmlformats.org/officeDocument/2006/relationships/ctrlProp" Target="../ctrlProps/ctrlProp61.xml"/><Relationship Id="rId62" Type="http://schemas.openxmlformats.org/officeDocument/2006/relationships/ctrlProp" Target="../ctrlProps/ctrlProp69.xml"/><Relationship Id="rId70" Type="http://schemas.openxmlformats.org/officeDocument/2006/relationships/ctrlProp" Target="../ctrlProps/ctrlProp77.xml"/><Relationship Id="rId75" Type="http://schemas.openxmlformats.org/officeDocument/2006/relationships/ctrlProp" Target="../ctrlProps/ctrlProp82.xml"/><Relationship Id="rId83" Type="http://schemas.openxmlformats.org/officeDocument/2006/relationships/ctrlProp" Target="../ctrlProps/ctrlProp90.xml"/><Relationship Id="rId88" Type="http://schemas.openxmlformats.org/officeDocument/2006/relationships/ctrlProp" Target="../ctrlProps/ctrlProp95.xml"/><Relationship Id="rId91" Type="http://schemas.openxmlformats.org/officeDocument/2006/relationships/ctrlProp" Target="../ctrlProps/ctrlProp98.xml"/><Relationship Id="rId96" Type="http://schemas.openxmlformats.org/officeDocument/2006/relationships/ctrlProp" Target="../ctrlProps/ctrlProp103.xml"/><Relationship Id="rId111" Type="http://schemas.openxmlformats.org/officeDocument/2006/relationships/ctrlProp" Target="../ctrlProps/ctrlProp118.xml"/><Relationship Id="rId132" Type="http://schemas.openxmlformats.org/officeDocument/2006/relationships/ctrlProp" Target="../ctrlProps/ctrlProp139.xml"/><Relationship Id="rId140" Type="http://schemas.openxmlformats.org/officeDocument/2006/relationships/ctrlProp" Target="../ctrlProps/ctrlProp147.xml"/><Relationship Id="rId145" Type="http://schemas.openxmlformats.org/officeDocument/2006/relationships/ctrlProp" Target="../ctrlProps/ctrlProp152.xml"/><Relationship Id="rId1" Type="http://schemas.openxmlformats.org/officeDocument/2006/relationships/hyperlink" Target="mailto:Community.COVID19@dhsoha.state.or.us" TargetMode="External"/><Relationship Id="rId6" Type="http://schemas.openxmlformats.org/officeDocument/2006/relationships/ctrlProp" Target="../ctrlProps/ctrlProp13.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 Id="rId57" Type="http://schemas.openxmlformats.org/officeDocument/2006/relationships/ctrlProp" Target="../ctrlProps/ctrlProp64.xml"/><Relationship Id="rId106" Type="http://schemas.openxmlformats.org/officeDocument/2006/relationships/ctrlProp" Target="../ctrlProps/ctrlProp113.xml"/><Relationship Id="rId114" Type="http://schemas.openxmlformats.org/officeDocument/2006/relationships/ctrlProp" Target="../ctrlProps/ctrlProp121.xml"/><Relationship Id="rId119" Type="http://schemas.openxmlformats.org/officeDocument/2006/relationships/ctrlProp" Target="../ctrlProps/ctrlProp126.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44" Type="http://schemas.openxmlformats.org/officeDocument/2006/relationships/ctrlProp" Target="../ctrlProps/ctrlProp51.xml"/><Relationship Id="rId52" Type="http://schemas.openxmlformats.org/officeDocument/2006/relationships/ctrlProp" Target="../ctrlProps/ctrlProp59.xml"/><Relationship Id="rId60" Type="http://schemas.openxmlformats.org/officeDocument/2006/relationships/ctrlProp" Target="../ctrlProps/ctrlProp67.xml"/><Relationship Id="rId65" Type="http://schemas.openxmlformats.org/officeDocument/2006/relationships/ctrlProp" Target="../ctrlProps/ctrlProp72.xml"/><Relationship Id="rId73" Type="http://schemas.openxmlformats.org/officeDocument/2006/relationships/ctrlProp" Target="../ctrlProps/ctrlProp80.xml"/><Relationship Id="rId78" Type="http://schemas.openxmlformats.org/officeDocument/2006/relationships/ctrlProp" Target="../ctrlProps/ctrlProp85.xml"/><Relationship Id="rId81" Type="http://schemas.openxmlformats.org/officeDocument/2006/relationships/ctrlProp" Target="../ctrlProps/ctrlProp88.xml"/><Relationship Id="rId86" Type="http://schemas.openxmlformats.org/officeDocument/2006/relationships/ctrlProp" Target="../ctrlProps/ctrlProp93.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130" Type="http://schemas.openxmlformats.org/officeDocument/2006/relationships/ctrlProp" Target="../ctrlProps/ctrlProp137.xml"/><Relationship Id="rId135" Type="http://schemas.openxmlformats.org/officeDocument/2006/relationships/ctrlProp" Target="../ctrlProps/ctrlProp142.xml"/><Relationship Id="rId143" Type="http://schemas.openxmlformats.org/officeDocument/2006/relationships/ctrlProp" Target="../ctrlProps/ctrlProp150.xml"/><Relationship Id="rId148" Type="http://schemas.openxmlformats.org/officeDocument/2006/relationships/ctrlProp" Target="../ctrlProps/ctrlProp155.xml"/><Relationship Id="rId151" Type="http://schemas.openxmlformats.org/officeDocument/2006/relationships/ctrlProp" Target="../ctrlProps/ctrlProp158.xml"/><Relationship Id="rId4" Type="http://schemas.openxmlformats.org/officeDocument/2006/relationships/vmlDrawing" Target="../drawings/vmlDrawing2.vml"/><Relationship Id="rId9" Type="http://schemas.openxmlformats.org/officeDocument/2006/relationships/ctrlProp" Target="../ctrlProps/ctrlProp16.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141" Type="http://schemas.openxmlformats.org/officeDocument/2006/relationships/ctrlProp" Target="../ctrlProps/ctrlProp148.xml"/><Relationship Id="rId146" Type="http://schemas.openxmlformats.org/officeDocument/2006/relationships/ctrlProp" Target="../ctrlProps/ctrlProp153.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printerSettings" Target="../printerSettings/printerSettings3.bin"/><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147" Type="http://schemas.openxmlformats.org/officeDocument/2006/relationships/ctrlProp" Target="../ctrlProps/ctrlProp154.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142" Type="http://schemas.openxmlformats.org/officeDocument/2006/relationships/ctrlProp" Target="../ctrlProps/ctrlProp149.xml"/><Relationship Id="rId3"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C73A-E86E-42F7-BBAF-66F264EF1AE5}">
  <sheetPr codeName="Sheet1"/>
  <dimension ref="A1:X37"/>
  <sheetViews>
    <sheetView showGridLines="0" topLeftCell="C6" zoomScaleNormal="100" workbookViewId="0">
      <selection activeCell="C6" sqref="C6:C7"/>
    </sheetView>
  </sheetViews>
  <sheetFormatPr defaultColWidth="9.28515625" defaultRowHeight="15.75" x14ac:dyDescent="0.25"/>
  <cols>
    <col min="1" max="1" width="2.7109375" style="33" customWidth="1"/>
    <col min="2" max="2" width="25.5703125" style="191" bestFit="1" customWidth="1"/>
    <col min="3" max="3" width="107.7109375" style="192" customWidth="1"/>
    <col min="4" max="4" width="113.7109375" style="33" customWidth="1"/>
    <col min="5" max="16384" width="9.28515625" style="33"/>
  </cols>
  <sheetData>
    <row r="1" spans="1:18" ht="16.5" thickBot="1" x14ac:dyDescent="0.3"/>
    <row r="2" spans="1:18" ht="58.15" customHeight="1" thickBot="1" x14ac:dyDescent="0.3">
      <c r="B2" s="168" t="s">
        <v>47</v>
      </c>
      <c r="C2" s="260" t="s">
        <v>205</v>
      </c>
      <c r="D2" s="261"/>
    </row>
    <row r="4" spans="1:18" x14ac:dyDescent="0.25">
      <c r="B4" s="193" t="s">
        <v>48</v>
      </c>
      <c r="C4" s="194" t="s">
        <v>49</v>
      </c>
      <c r="D4" s="194" t="s">
        <v>61</v>
      </c>
    </row>
    <row r="5" spans="1:18" ht="78.75" x14ac:dyDescent="0.25">
      <c r="B5" s="189" t="s">
        <v>200</v>
      </c>
      <c r="C5" s="190" t="s">
        <v>208</v>
      </c>
      <c r="D5" s="190" t="s">
        <v>201</v>
      </c>
    </row>
    <row r="6" spans="1:18" ht="409.5" customHeight="1" x14ac:dyDescent="0.25">
      <c r="A6" s="256"/>
      <c r="B6" s="275" t="s">
        <v>116</v>
      </c>
      <c r="C6" s="273" t="s">
        <v>211</v>
      </c>
      <c r="D6" s="273" t="s">
        <v>197</v>
      </c>
    </row>
    <row r="7" spans="1:18" ht="115.9" customHeight="1" x14ac:dyDescent="0.25">
      <c r="A7" s="256"/>
      <c r="B7" s="276"/>
      <c r="C7" s="274"/>
      <c r="D7" s="274"/>
    </row>
    <row r="8" spans="1:18" ht="183" customHeight="1" x14ac:dyDescent="0.25">
      <c r="B8" s="237" t="s">
        <v>67</v>
      </c>
      <c r="C8" s="195" t="s">
        <v>206</v>
      </c>
      <c r="D8" s="195" t="s">
        <v>207</v>
      </c>
    </row>
    <row r="9" spans="1:18" ht="24.6" customHeight="1" x14ac:dyDescent="0.25">
      <c r="B9" s="238"/>
      <c r="C9" s="196"/>
      <c r="D9" s="196"/>
    </row>
    <row r="10" spans="1:18" x14ac:dyDescent="0.25">
      <c r="B10" s="270" t="s">
        <v>145</v>
      </c>
      <c r="C10" s="271"/>
      <c r="D10" s="272"/>
    </row>
    <row r="11" spans="1:18" ht="127.9" customHeight="1" x14ac:dyDescent="0.25">
      <c r="B11" s="262" t="s">
        <v>131</v>
      </c>
      <c r="C11" s="197" t="s">
        <v>178</v>
      </c>
      <c r="D11" s="197" t="s">
        <v>204</v>
      </c>
      <c r="E11" s="52"/>
      <c r="J11" s="257"/>
      <c r="K11" s="257"/>
      <c r="L11" s="257"/>
      <c r="M11" s="257"/>
      <c r="N11" s="257"/>
      <c r="O11" s="257"/>
      <c r="P11" s="257"/>
      <c r="Q11" s="257"/>
      <c r="R11" s="257"/>
    </row>
    <row r="12" spans="1:18" ht="360" customHeight="1" x14ac:dyDescent="0.25">
      <c r="B12" s="263"/>
      <c r="C12" s="197" t="s">
        <v>179</v>
      </c>
      <c r="D12" s="197" t="s">
        <v>202</v>
      </c>
      <c r="E12" s="52"/>
      <c r="J12" s="257"/>
      <c r="K12" s="257"/>
      <c r="L12" s="257"/>
      <c r="M12" s="257"/>
      <c r="N12" s="257"/>
      <c r="O12" s="257"/>
      <c r="P12" s="257"/>
      <c r="Q12" s="257"/>
      <c r="R12" s="257"/>
    </row>
    <row r="13" spans="1:18" ht="165.6" customHeight="1" x14ac:dyDescent="0.25">
      <c r="B13" s="263"/>
      <c r="C13" s="197" t="s">
        <v>180</v>
      </c>
      <c r="D13" s="265" t="s">
        <v>203</v>
      </c>
      <c r="E13" s="53"/>
      <c r="J13" s="257"/>
      <c r="K13" s="257"/>
      <c r="L13" s="257"/>
      <c r="M13" s="257"/>
      <c r="N13" s="257"/>
      <c r="O13" s="257"/>
      <c r="P13" s="257"/>
      <c r="Q13" s="257"/>
      <c r="R13" s="257"/>
    </row>
    <row r="14" spans="1:18" ht="165.6" customHeight="1" x14ac:dyDescent="0.25">
      <c r="B14" s="263"/>
      <c r="C14" s="197" t="s">
        <v>181</v>
      </c>
      <c r="D14" s="266"/>
      <c r="E14" s="53"/>
      <c r="J14" s="257"/>
      <c r="K14" s="257"/>
      <c r="L14" s="257"/>
      <c r="M14" s="257"/>
      <c r="N14" s="257"/>
      <c r="O14" s="257"/>
      <c r="P14" s="257"/>
      <c r="Q14" s="257"/>
      <c r="R14" s="257"/>
    </row>
    <row r="15" spans="1:18" ht="95.65" customHeight="1" x14ac:dyDescent="0.25">
      <c r="B15" s="263"/>
      <c r="C15" s="197" t="s">
        <v>182</v>
      </c>
      <c r="D15" s="267" t="s">
        <v>198</v>
      </c>
      <c r="E15" s="53"/>
      <c r="J15" s="257"/>
      <c r="K15" s="257"/>
      <c r="L15" s="257"/>
      <c r="M15" s="257"/>
      <c r="N15" s="257"/>
      <c r="O15" s="257"/>
      <c r="P15" s="257"/>
      <c r="Q15" s="257"/>
      <c r="R15" s="257"/>
    </row>
    <row r="16" spans="1:18" ht="95.65" customHeight="1" x14ac:dyDescent="0.25">
      <c r="B16" s="263"/>
      <c r="C16" s="197" t="s">
        <v>183</v>
      </c>
      <c r="D16" s="268"/>
      <c r="E16" s="52"/>
      <c r="J16" s="257"/>
      <c r="K16" s="257"/>
      <c r="L16" s="257"/>
      <c r="M16" s="257"/>
      <c r="N16" s="257"/>
      <c r="O16" s="257"/>
      <c r="P16" s="257"/>
      <c r="Q16" s="257"/>
      <c r="R16" s="257"/>
    </row>
    <row r="17" spans="2:22" ht="95.65" customHeight="1" x14ac:dyDescent="0.25">
      <c r="B17" s="263"/>
      <c r="C17" s="197" t="s">
        <v>184</v>
      </c>
      <c r="D17" s="269"/>
      <c r="E17" s="52"/>
      <c r="J17" s="257"/>
      <c r="K17" s="257"/>
      <c r="L17" s="257"/>
      <c r="M17" s="257"/>
      <c r="N17" s="257"/>
      <c r="O17" s="257"/>
      <c r="P17" s="257"/>
      <c r="Q17" s="257"/>
      <c r="R17" s="257"/>
    </row>
    <row r="18" spans="2:22" ht="345" customHeight="1" x14ac:dyDescent="0.25">
      <c r="B18" s="263"/>
      <c r="C18" s="197" t="s">
        <v>185</v>
      </c>
      <c r="D18" s="197" t="s">
        <v>196</v>
      </c>
      <c r="E18" s="52"/>
    </row>
    <row r="19" spans="2:22" ht="265.14999999999998" customHeight="1" x14ac:dyDescent="0.25">
      <c r="B19" s="264"/>
      <c r="C19" s="197" t="s">
        <v>186</v>
      </c>
      <c r="D19" s="197" t="s">
        <v>151</v>
      </c>
      <c r="E19" s="52"/>
      <c r="J19" s="258"/>
      <c r="K19" s="259"/>
      <c r="L19" s="259"/>
      <c r="M19" s="259"/>
      <c r="N19" s="259"/>
      <c r="O19" s="259"/>
      <c r="P19" s="259"/>
      <c r="Q19" s="259"/>
      <c r="R19" s="259"/>
      <c r="S19" s="259"/>
      <c r="T19" s="259"/>
      <c r="U19" s="259"/>
      <c r="V19" s="259"/>
    </row>
    <row r="20" spans="2:22" x14ac:dyDescent="0.25">
      <c r="D20" s="198" t="str">
        <f>'1. Expenditure Report'!$O$52</f>
        <v>V2.1</v>
      </c>
      <c r="E20" s="52"/>
      <c r="J20" s="259"/>
      <c r="K20" s="259"/>
      <c r="L20" s="259"/>
      <c r="M20" s="259"/>
      <c r="N20" s="259"/>
      <c r="O20" s="259"/>
      <c r="P20" s="259"/>
      <c r="Q20" s="259"/>
      <c r="R20" s="259"/>
      <c r="S20" s="259"/>
      <c r="T20" s="259"/>
      <c r="U20" s="259"/>
      <c r="V20" s="259"/>
    </row>
    <row r="21" spans="2:22" x14ac:dyDescent="0.25">
      <c r="J21" s="259"/>
      <c r="K21" s="259"/>
      <c r="L21" s="259"/>
      <c r="M21" s="259"/>
      <c r="N21" s="259"/>
      <c r="O21" s="259"/>
      <c r="P21" s="259"/>
      <c r="Q21" s="259"/>
      <c r="R21" s="259"/>
      <c r="S21" s="259"/>
      <c r="T21" s="259"/>
      <c r="U21" s="259"/>
      <c r="V21" s="259"/>
    </row>
    <row r="22" spans="2:22" x14ac:dyDescent="0.25">
      <c r="J22" s="259"/>
      <c r="K22" s="259"/>
      <c r="L22" s="259"/>
      <c r="M22" s="259"/>
      <c r="N22" s="259"/>
      <c r="O22" s="259"/>
      <c r="P22" s="259"/>
      <c r="Q22" s="259"/>
      <c r="R22" s="259"/>
      <c r="S22" s="259"/>
      <c r="T22" s="259"/>
      <c r="U22" s="259"/>
      <c r="V22" s="259"/>
    </row>
    <row r="23" spans="2:22" x14ac:dyDescent="0.25">
      <c r="J23" s="259"/>
      <c r="K23" s="259"/>
      <c r="L23" s="259"/>
      <c r="M23" s="259"/>
      <c r="N23" s="259"/>
      <c r="O23" s="259"/>
      <c r="P23" s="259"/>
      <c r="Q23" s="259"/>
      <c r="R23" s="259"/>
      <c r="S23" s="259"/>
      <c r="T23" s="259"/>
      <c r="U23" s="259"/>
      <c r="V23" s="259"/>
    </row>
    <row r="33" spans="12:24" x14ac:dyDescent="0.25">
      <c r="L33" s="258"/>
      <c r="M33" s="259"/>
      <c r="N33" s="259"/>
      <c r="O33" s="259"/>
      <c r="P33" s="259"/>
      <c r="Q33" s="259"/>
      <c r="R33" s="259"/>
      <c r="S33" s="259"/>
      <c r="T33" s="259"/>
      <c r="U33" s="259"/>
      <c r="V33" s="259"/>
      <c r="W33" s="259"/>
      <c r="X33" s="259"/>
    </row>
    <row r="34" spans="12:24" x14ac:dyDescent="0.25">
      <c r="L34" s="259"/>
      <c r="M34" s="259"/>
      <c r="N34" s="259"/>
      <c r="O34" s="259"/>
      <c r="P34" s="259"/>
      <c r="Q34" s="259"/>
      <c r="R34" s="259"/>
      <c r="S34" s="259"/>
      <c r="T34" s="259"/>
      <c r="U34" s="259"/>
      <c r="V34" s="259"/>
      <c r="W34" s="259"/>
      <c r="X34" s="259"/>
    </row>
    <row r="35" spans="12:24" x14ac:dyDescent="0.25">
      <c r="L35" s="259"/>
      <c r="M35" s="259"/>
      <c r="N35" s="259"/>
      <c r="O35" s="259"/>
      <c r="P35" s="259"/>
      <c r="Q35" s="259"/>
      <c r="R35" s="259"/>
      <c r="S35" s="259"/>
      <c r="T35" s="259"/>
      <c r="U35" s="259"/>
      <c r="V35" s="259"/>
      <c r="W35" s="259"/>
      <c r="X35" s="259"/>
    </row>
    <row r="36" spans="12:24" x14ac:dyDescent="0.25">
      <c r="L36" s="259"/>
      <c r="M36" s="259"/>
      <c r="N36" s="259"/>
      <c r="O36" s="259"/>
      <c r="P36" s="259"/>
      <c r="Q36" s="259"/>
      <c r="R36" s="259"/>
      <c r="S36" s="259"/>
      <c r="T36" s="259"/>
      <c r="U36" s="259"/>
      <c r="V36" s="259"/>
      <c r="W36" s="259"/>
      <c r="X36" s="259"/>
    </row>
    <row r="37" spans="12:24" x14ac:dyDescent="0.25">
      <c r="L37" s="259"/>
      <c r="M37" s="259"/>
      <c r="N37" s="259"/>
      <c r="O37" s="259"/>
      <c r="P37" s="259"/>
      <c r="Q37" s="259"/>
      <c r="R37" s="259"/>
      <c r="S37" s="259"/>
      <c r="T37" s="259"/>
      <c r="U37" s="259"/>
      <c r="V37" s="259"/>
      <c r="W37" s="259"/>
      <c r="X37" s="259"/>
    </row>
  </sheetData>
  <sheetProtection algorithmName="SHA-512" hashValue="gfvCUgoA3uuX9TMtVOtvf32SkswDp+g9GKOxBIayjdQ5u1MFAPIRu/R1tllzFP54gSgQStDuUBFyNydS7rkitw==" saltValue="751m4i3d/d3qY8FR1YW+MQ==" spinCount="100000" sheet="1" selectLockedCells="1"/>
  <mergeCells count="12">
    <mergeCell ref="A6:A7"/>
    <mergeCell ref="J11:R17"/>
    <mergeCell ref="J19:V23"/>
    <mergeCell ref="L33:X37"/>
    <mergeCell ref="C2:D2"/>
    <mergeCell ref="B11:B19"/>
    <mergeCell ref="D13:D14"/>
    <mergeCell ref="D15:D17"/>
    <mergeCell ref="B10:D10"/>
    <mergeCell ref="C6:C7"/>
    <mergeCell ref="B6:B7"/>
    <mergeCell ref="D6:D7"/>
  </mergeCells>
  <hyperlinks>
    <hyperlink ref="B6" location="'1. Expenditure Report'!A1" display="1. Expenditure report" xr:uid="{E94F2819-94D3-4090-8425-1F9579E40FA4}"/>
    <hyperlink ref="B8" location="'2. Other S&amp;S'!A1" display="2. Other S&amp;S" xr:uid="{DEDC5912-745F-4092-A34C-07AA364AD86B}"/>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A22B-35A9-4F07-85D5-3D5D68FC558C}">
  <sheetPr>
    <pageSetUpPr fitToPage="1"/>
  </sheetPr>
  <dimension ref="A1:CE58"/>
  <sheetViews>
    <sheetView showGridLines="0" tabSelected="1" topLeftCell="C3" zoomScaleNormal="100" workbookViewId="0">
      <selection activeCell="E6" sqref="E6:G10"/>
    </sheetView>
  </sheetViews>
  <sheetFormatPr defaultColWidth="9.28515625" defaultRowHeight="18.75" x14ac:dyDescent="0.3"/>
  <cols>
    <col min="1" max="1" width="2.7109375" style="4" customWidth="1"/>
    <col min="2" max="2" width="3.7109375" style="4" customWidth="1"/>
    <col min="3" max="3" width="75.42578125" style="4" customWidth="1"/>
    <col min="4" max="9" width="27.28515625" style="4" customWidth="1"/>
    <col min="10" max="10" width="27.42578125" style="4" customWidth="1"/>
    <col min="11" max="12" width="27.28515625" style="4" customWidth="1"/>
    <col min="13" max="13" width="27.5703125" style="4" customWidth="1"/>
    <col min="14" max="14" width="22.7109375" style="4" customWidth="1"/>
    <col min="15" max="15" width="28.28515625" style="4" customWidth="1"/>
    <col min="16" max="16" width="28.7109375" style="4" customWidth="1"/>
    <col min="17" max="17" width="5.5703125" style="4" customWidth="1"/>
    <col min="18" max="18" width="33.7109375" style="4" customWidth="1"/>
    <col min="19" max="26" width="9.28515625" style="4" customWidth="1"/>
    <col min="27" max="27" width="47.28515625" style="4" customWidth="1"/>
    <col min="28" max="70" width="9.28515625" style="4" customWidth="1"/>
    <col min="71" max="16384" width="9.28515625" style="4"/>
  </cols>
  <sheetData>
    <row r="1" spans="1:71" ht="19.5" thickBot="1" x14ac:dyDescent="0.35">
      <c r="A1" s="63"/>
      <c r="B1" s="63"/>
      <c r="C1" s="154" t="s">
        <v>117</v>
      </c>
      <c r="D1" s="63"/>
      <c r="E1" s="63"/>
      <c r="F1" s="63"/>
      <c r="G1" s="63"/>
      <c r="H1" s="63"/>
      <c r="I1" s="63"/>
      <c r="J1" s="63"/>
      <c r="K1" s="63"/>
      <c r="L1" s="63"/>
      <c r="M1" s="63"/>
      <c r="N1" s="63"/>
      <c r="O1" s="63"/>
      <c r="P1" s="63"/>
      <c r="Q1" s="63"/>
      <c r="R1" s="63"/>
      <c r="S1" s="63"/>
      <c r="T1" s="63"/>
      <c r="U1" s="63"/>
      <c r="V1" s="63"/>
      <c r="W1" s="63"/>
      <c r="X1" s="63"/>
      <c r="Y1" s="63"/>
      <c r="Z1" s="63"/>
    </row>
    <row r="2" spans="1:71" ht="19.5" thickBot="1" x14ac:dyDescent="0.35">
      <c r="B2" s="285" t="s">
        <v>4</v>
      </c>
      <c r="C2" s="285"/>
      <c r="D2" s="285"/>
      <c r="E2" s="285"/>
      <c r="F2" s="285"/>
      <c r="G2" s="285"/>
      <c r="H2" s="285"/>
      <c r="I2" s="285"/>
      <c r="J2" s="285"/>
      <c r="K2" s="285"/>
      <c r="L2" s="285"/>
      <c r="M2" s="285"/>
      <c r="N2" s="285"/>
      <c r="O2" s="285"/>
      <c r="R2" s="41" t="s">
        <v>41</v>
      </c>
    </row>
    <row r="3" spans="1:71" x14ac:dyDescent="0.3">
      <c r="B3" s="285" t="s">
        <v>17</v>
      </c>
      <c r="C3" s="285"/>
      <c r="D3" s="285"/>
      <c r="E3" s="285"/>
      <c r="F3" s="285"/>
      <c r="G3" s="285"/>
      <c r="H3" s="285"/>
      <c r="I3" s="285"/>
      <c r="J3" s="285"/>
      <c r="K3" s="285"/>
      <c r="L3" s="285"/>
      <c r="M3" s="285"/>
      <c r="N3" s="285"/>
      <c r="O3" s="285"/>
      <c r="R3" s="42" t="s">
        <v>42</v>
      </c>
      <c r="BS3" s="32"/>
    </row>
    <row r="4" spans="1:71" ht="15" customHeight="1" thickBot="1" x14ac:dyDescent="0.35">
      <c r="B4" s="5"/>
      <c r="C4" s="40" t="s">
        <v>144</v>
      </c>
      <c r="D4" s="10" t="s">
        <v>18</v>
      </c>
      <c r="E4" s="7" t="s">
        <v>34</v>
      </c>
      <c r="G4" s="7"/>
      <c r="H4" s="7"/>
      <c r="I4" s="7"/>
      <c r="J4" s="7"/>
      <c r="K4" s="7"/>
      <c r="L4" s="7"/>
      <c r="M4" s="7"/>
      <c r="N4" s="118"/>
      <c r="O4" s="119"/>
      <c r="P4" s="32"/>
      <c r="R4" s="286" t="s">
        <v>71</v>
      </c>
    </row>
    <row r="5" spans="1:71" ht="25.5" customHeight="1" x14ac:dyDescent="0.3">
      <c r="M5" s="227" t="s">
        <v>155</v>
      </c>
      <c r="N5" s="229"/>
      <c r="O5" s="230"/>
      <c r="P5" s="22"/>
      <c r="R5" s="286"/>
    </row>
    <row r="6" spans="1:71" x14ac:dyDescent="0.3">
      <c r="C6" s="236">
        <v>2021</v>
      </c>
      <c r="D6" s="11" t="s">
        <v>19</v>
      </c>
      <c r="E6" s="293"/>
      <c r="F6" s="293"/>
      <c r="G6" s="293"/>
      <c r="H6" s="232"/>
      <c r="I6" s="8" t="s">
        <v>40</v>
      </c>
      <c r="J6" s="39"/>
      <c r="K6" s="115"/>
      <c r="L6" s="233"/>
      <c r="M6" s="228" t="s">
        <v>164</v>
      </c>
      <c r="N6" s="205"/>
      <c r="O6" s="231"/>
      <c r="P6" s="22"/>
    </row>
    <row r="7" spans="1:71" ht="6.75" customHeight="1" x14ac:dyDescent="0.3">
      <c r="H7" s="21"/>
      <c r="J7" s="9"/>
      <c r="K7" s="21"/>
      <c r="L7" s="206"/>
      <c r="M7" s="203"/>
      <c r="N7" s="200"/>
      <c r="O7" s="201"/>
      <c r="P7" s="22"/>
    </row>
    <row r="8" spans="1:71" x14ac:dyDescent="0.3">
      <c r="C8" s="117"/>
      <c r="D8" s="11" t="s">
        <v>5</v>
      </c>
      <c r="E8" s="294" t="s">
        <v>23</v>
      </c>
      <c r="F8" s="294"/>
      <c r="G8" s="294"/>
      <c r="H8" s="232"/>
      <c r="I8" s="50" t="s">
        <v>35</v>
      </c>
      <c r="J8" s="36"/>
      <c r="K8" s="232"/>
      <c r="L8" s="233"/>
      <c r="M8" s="292" t="s">
        <v>163</v>
      </c>
      <c r="N8" s="292"/>
      <c r="O8" s="292"/>
      <c r="P8" s="70"/>
    </row>
    <row r="9" spans="1:71" ht="20.25" customHeight="1" thickBot="1" x14ac:dyDescent="0.35">
      <c r="E9" s="9"/>
      <c r="F9" s="9"/>
      <c r="G9" s="9"/>
      <c r="H9" s="23"/>
      <c r="I9" s="23"/>
      <c r="J9" s="23"/>
      <c r="K9" s="23"/>
      <c r="L9" s="23"/>
      <c r="M9" s="210" t="s">
        <v>165</v>
      </c>
      <c r="N9" s="204"/>
      <c r="O9" s="204"/>
      <c r="P9" s="70"/>
    </row>
    <row r="10" spans="1:71" x14ac:dyDescent="0.3">
      <c r="C10" s="45"/>
      <c r="D10" s="12" t="s">
        <v>143</v>
      </c>
      <c r="E10" s="43" t="s">
        <v>80</v>
      </c>
      <c r="F10" s="43"/>
      <c r="G10" s="43"/>
      <c r="H10" s="116"/>
      <c r="I10" s="26" t="s">
        <v>210</v>
      </c>
      <c r="J10" s="175"/>
      <c r="K10" s="167"/>
      <c r="L10" s="116"/>
      <c r="M10" s="207"/>
      <c r="N10" s="209"/>
      <c r="O10" s="208"/>
    </row>
    <row r="11" spans="1:71" ht="6.75" customHeight="1" thickBot="1" x14ac:dyDescent="0.35">
      <c r="O11" s="9"/>
    </row>
    <row r="12" spans="1:71" ht="19.5" thickBot="1" x14ac:dyDescent="0.35">
      <c r="B12" s="287" t="s">
        <v>10</v>
      </c>
      <c r="C12" s="288"/>
      <c r="D12" s="288"/>
      <c r="E12" s="288"/>
      <c r="F12" s="288"/>
      <c r="G12" s="288"/>
      <c r="H12" s="288"/>
      <c r="I12" s="288"/>
      <c r="J12" s="288"/>
      <c r="K12" s="288"/>
      <c r="L12" s="288"/>
      <c r="M12" s="288"/>
      <c r="N12" s="288"/>
      <c r="O12" s="289"/>
      <c r="AA12" s="89"/>
    </row>
    <row r="13" spans="1:71" ht="6.75" customHeight="1" thickBot="1" x14ac:dyDescent="0.35">
      <c r="B13" s="102"/>
      <c r="C13" s="101"/>
      <c r="D13" s="101"/>
      <c r="E13" s="101"/>
      <c r="F13" s="101"/>
      <c r="G13" s="101"/>
      <c r="H13" s="101"/>
      <c r="I13" s="101"/>
      <c r="J13" s="101"/>
      <c r="K13" s="101"/>
      <c r="L13" s="101"/>
      <c r="M13" s="101"/>
      <c r="N13" s="101"/>
      <c r="O13" s="103"/>
    </row>
    <row r="14" spans="1:71" s="14" customFormat="1" ht="19.5" thickBot="1" x14ac:dyDescent="0.35">
      <c r="B14" s="65" t="s">
        <v>2</v>
      </c>
      <c r="C14" s="86"/>
      <c r="D14" s="108"/>
      <c r="E14" s="108"/>
      <c r="F14" s="108"/>
      <c r="G14" s="108"/>
      <c r="H14" s="108"/>
      <c r="I14" s="108"/>
      <c r="J14" s="108"/>
      <c r="K14" s="108"/>
      <c r="L14" s="108"/>
      <c r="M14" s="108"/>
      <c r="N14" s="290" t="s">
        <v>20</v>
      </c>
      <c r="O14" s="291"/>
      <c r="AA14" s="57"/>
    </row>
    <row r="15" spans="1:71" ht="38.65" customHeight="1" thickBot="1" x14ac:dyDescent="0.35">
      <c r="B15" s="104" t="s">
        <v>25</v>
      </c>
      <c r="C15" s="66" t="s">
        <v>2</v>
      </c>
      <c r="D15" s="178" t="s">
        <v>91</v>
      </c>
      <c r="E15" s="179" t="s">
        <v>72</v>
      </c>
      <c r="F15" s="179" t="s">
        <v>73</v>
      </c>
      <c r="G15" s="179" t="s">
        <v>74</v>
      </c>
      <c r="H15" s="179" t="s">
        <v>76</v>
      </c>
      <c r="I15" s="179" t="s">
        <v>75</v>
      </c>
      <c r="J15" s="179" t="s">
        <v>123</v>
      </c>
      <c r="K15" s="179" t="s">
        <v>124</v>
      </c>
      <c r="L15" s="179" t="s">
        <v>125</v>
      </c>
      <c r="M15" s="179" t="s">
        <v>126</v>
      </c>
      <c r="N15" s="179" t="s">
        <v>21</v>
      </c>
      <c r="O15" s="180" t="s">
        <v>69</v>
      </c>
      <c r="P15" s="15"/>
      <c r="Q15" s="15"/>
    </row>
    <row r="16" spans="1:71" ht="19.5" thickBot="1" x14ac:dyDescent="0.35">
      <c r="B16" s="87" t="s">
        <v>0</v>
      </c>
      <c r="C16" s="113" t="s">
        <v>31</v>
      </c>
      <c r="D16" s="96"/>
      <c r="E16" s="96"/>
      <c r="F16" s="96"/>
      <c r="G16" s="96"/>
      <c r="H16" s="96"/>
      <c r="I16" s="96"/>
      <c r="J16" s="96"/>
      <c r="K16" s="96"/>
      <c r="L16" s="96"/>
      <c r="M16" s="96"/>
      <c r="N16" s="96"/>
      <c r="O16" s="109">
        <f xml:space="preserve"> SUM(D16, E16,F16, G16,H16+I16+J16+K16+L16+M16)</f>
        <v>0</v>
      </c>
    </row>
    <row r="17" spans="2:71" x14ac:dyDescent="0.3">
      <c r="B17" s="132" t="s">
        <v>1</v>
      </c>
      <c r="C17" s="131" t="s">
        <v>77</v>
      </c>
      <c r="D17" s="51">
        <f>SUM(D18:D25)</f>
        <v>0</v>
      </c>
      <c r="E17" s="51">
        <f t="shared" ref="E17:F17" si="0">SUM(E18:E25)</f>
        <v>0</v>
      </c>
      <c r="F17" s="51">
        <f t="shared" si="0"/>
        <v>0</v>
      </c>
      <c r="G17" s="51">
        <f>SUM(G18:G25)</f>
        <v>0</v>
      </c>
      <c r="H17" s="51">
        <f t="shared" ref="H17:M17" si="1">SUM(H18:H25)</f>
        <v>0</v>
      </c>
      <c r="I17" s="51">
        <f t="shared" si="1"/>
        <v>0</v>
      </c>
      <c r="J17" s="51">
        <f t="shared" si="1"/>
        <v>0</v>
      </c>
      <c r="K17" s="51">
        <f t="shared" si="1"/>
        <v>0</v>
      </c>
      <c r="L17" s="51">
        <f t="shared" si="1"/>
        <v>0</v>
      </c>
      <c r="M17" s="51">
        <f t="shared" si="1"/>
        <v>0</v>
      </c>
      <c r="N17" s="51">
        <f>SUM(N18:N25)</f>
        <v>0</v>
      </c>
      <c r="O17" s="109">
        <f xml:space="preserve"> SUM(D17, E17,F17, G17,H17+I17+J17+K17+L17+M17)</f>
        <v>0</v>
      </c>
    </row>
    <row r="18" spans="2:71" x14ac:dyDescent="0.3">
      <c r="B18" s="133"/>
      <c r="C18" s="126" t="s">
        <v>32</v>
      </c>
      <c r="D18" s="96"/>
      <c r="E18" s="96"/>
      <c r="F18" s="96"/>
      <c r="G18" s="96"/>
      <c r="H18" s="96"/>
      <c r="I18" s="96"/>
      <c r="J18" s="96"/>
      <c r="K18" s="96"/>
      <c r="L18" s="96"/>
      <c r="M18" s="96"/>
      <c r="N18" s="96"/>
      <c r="O18" s="109">
        <f t="shared" ref="O18:O26" si="2" xml:space="preserve"> SUM(D18, E18,F18, G18,H18+I18+J18+K18+L18+M18)</f>
        <v>0</v>
      </c>
    </row>
    <row r="19" spans="2:71" x14ac:dyDescent="0.3">
      <c r="B19" s="133"/>
      <c r="C19" s="126" t="s">
        <v>12</v>
      </c>
      <c r="D19" s="96"/>
      <c r="E19" s="96"/>
      <c r="F19" s="96"/>
      <c r="G19" s="96"/>
      <c r="H19" s="96"/>
      <c r="I19" s="96"/>
      <c r="J19" s="96"/>
      <c r="K19" s="96"/>
      <c r="L19" s="96"/>
      <c r="M19" s="96"/>
      <c r="N19" s="96"/>
      <c r="O19" s="109">
        <f t="shared" si="2"/>
        <v>0</v>
      </c>
    </row>
    <row r="20" spans="2:71" x14ac:dyDescent="0.3">
      <c r="B20" s="133"/>
      <c r="C20" s="127" t="s">
        <v>33</v>
      </c>
      <c r="D20" s="96"/>
      <c r="E20" s="96"/>
      <c r="F20" s="96"/>
      <c r="G20" s="96"/>
      <c r="H20" s="96"/>
      <c r="I20" s="96"/>
      <c r="J20" s="96"/>
      <c r="K20" s="96"/>
      <c r="L20" s="96"/>
      <c r="M20" s="96"/>
      <c r="N20" s="96"/>
      <c r="O20" s="109">
        <f t="shared" si="2"/>
        <v>0</v>
      </c>
    </row>
    <row r="21" spans="2:71" x14ac:dyDescent="0.3">
      <c r="B21" s="134"/>
      <c r="C21" s="128" t="s">
        <v>132</v>
      </c>
      <c r="D21" s="96"/>
      <c r="E21" s="96"/>
      <c r="F21" s="96"/>
      <c r="G21" s="96"/>
      <c r="H21" s="96"/>
      <c r="I21" s="96"/>
      <c r="J21" s="96"/>
      <c r="K21" s="96"/>
      <c r="L21" s="96"/>
      <c r="M21" s="96"/>
      <c r="N21" s="96"/>
      <c r="O21" s="109">
        <f t="shared" si="2"/>
        <v>0</v>
      </c>
    </row>
    <row r="22" spans="2:71" x14ac:dyDescent="0.3">
      <c r="B22" s="134"/>
      <c r="C22" s="129" t="s">
        <v>119</v>
      </c>
      <c r="D22" s="96"/>
      <c r="E22" s="96"/>
      <c r="F22" s="96"/>
      <c r="G22" s="96"/>
      <c r="H22" s="96"/>
      <c r="I22" s="96"/>
      <c r="J22" s="96"/>
      <c r="K22" s="96"/>
      <c r="L22" s="96"/>
      <c r="M22" s="96"/>
      <c r="N22" s="96"/>
      <c r="O22" s="109">
        <f t="shared" si="2"/>
        <v>0</v>
      </c>
    </row>
    <row r="23" spans="2:71" x14ac:dyDescent="0.3">
      <c r="B23" s="134"/>
      <c r="C23" s="129" t="s">
        <v>140</v>
      </c>
      <c r="D23" s="96"/>
      <c r="E23" s="96"/>
      <c r="F23" s="96"/>
      <c r="G23" s="96"/>
      <c r="H23" s="96"/>
      <c r="I23" s="96"/>
      <c r="J23" s="96"/>
      <c r="K23" s="96"/>
      <c r="L23" s="96"/>
      <c r="M23" s="96"/>
      <c r="N23" s="96"/>
      <c r="O23" s="109">
        <f xml:space="preserve"> SUM(D23, E23,F23, G23,H23+I23+J23+K23+L23+M23)</f>
        <v>0</v>
      </c>
    </row>
    <row r="24" spans="2:71" x14ac:dyDescent="0.3">
      <c r="B24" s="135"/>
      <c r="C24" s="219" t="s">
        <v>173</v>
      </c>
      <c r="D24" s="220"/>
      <c r="E24" s="170"/>
      <c r="F24" s="220"/>
      <c r="G24" s="170"/>
      <c r="H24" s="220"/>
      <c r="I24" s="170"/>
      <c r="J24" s="220"/>
      <c r="K24" s="170"/>
      <c r="L24" s="220"/>
      <c r="M24" s="170"/>
      <c r="N24" s="170"/>
      <c r="O24" s="109">
        <f xml:space="preserve"> SUM(D24, E24,F24, G24,H24+I24+J24+K24+L24+M24)</f>
        <v>0</v>
      </c>
    </row>
    <row r="25" spans="2:71" ht="19.5" thickBot="1" x14ac:dyDescent="0.35">
      <c r="B25" s="135"/>
      <c r="C25" s="130" t="s">
        <v>172</v>
      </c>
      <c r="D25" s="123">
        <f>+'2. Other S&amp;S'!F46</f>
        <v>0</v>
      </c>
      <c r="E25" s="114">
        <f>+'2. Other S&amp;S'!G46</f>
        <v>0</v>
      </c>
      <c r="F25" s="123">
        <f>'2. Other S&amp;S'!H46</f>
        <v>0</v>
      </c>
      <c r="G25" s="114">
        <f>+'2. Other S&amp;S'!I46</f>
        <v>0</v>
      </c>
      <c r="H25" s="123">
        <f>+'2. Other S&amp;S'!J46</f>
        <v>0</v>
      </c>
      <c r="I25" s="114">
        <f>+'2. Other S&amp;S'!K46</f>
        <v>0</v>
      </c>
      <c r="J25" s="123">
        <f>+'2. Other S&amp;S'!L46</f>
        <v>0</v>
      </c>
      <c r="K25" s="114">
        <f>+'2. Other S&amp;S'!M46</f>
        <v>0</v>
      </c>
      <c r="L25" s="123">
        <f>+'2. Other S&amp;S'!N46</f>
        <v>0</v>
      </c>
      <c r="M25" s="114">
        <f>+'2. Other S&amp;S'!O46</f>
        <v>0</v>
      </c>
      <c r="N25" s="114"/>
      <c r="O25" s="110">
        <f xml:space="preserve"> SUM(D25, E25,F25, G25,H25+I25+J25+K25+L25+M25)</f>
        <v>0</v>
      </c>
    </row>
    <row r="26" spans="2:71" ht="19.5" thickBot="1" x14ac:dyDescent="0.35">
      <c r="B26" s="132" t="s">
        <v>85</v>
      </c>
      <c r="C26" s="97" t="s">
        <v>120</v>
      </c>
      <c r="D26" s="96"/>
      <c r="E26" s="96"/>
      <c r="F26" s="96"/>
      <c r="G26" s="96"/>
      <c r="H26" s="96"/>
      <c r="I26" s="96"/>
      <c r="J26" s="96"/>
      <c r="K26" s="96"/>
      <c r="L26" s="96"/>
      <c r="M26" s="96"/>
      <c r="N26" s="96"/>
      <c r="O26" s="125">
        <f t="shared" si="2"/>
        <v>0</v>
      </c>
    </row>
    <row r="27" spans="2:71" ht="19.5" thickBot="1" x14ac:dyDescent="0.35">
      <c r="B27" s="132" t="s">
        <v>86</v>
      </c>
      <c r="C27" s="88" t="s">
        <v>65</v>
      </c>
      <c r="D27" s="111">
        <f>SUM(D16+D17+D26)</f>
        <v>0</v>
      </c>
      <c r="E27" s="111">
        <f t="shared" ref="E27:N27" si="3">SUM(E16+E17+E26)</f>
        <v>0</v>
      </c>
      <c r="F27" s="111">
        <f t="shared" si="3"/>
        <v>0</v>
      </c>
      <c r="G27" s="111">
        <f t="shared" si="3"/>
        <v>0</v>
      </c>
      <c r="H27" s="111">
        <f t="shared" si="3"/>
        <v>0</v>
      </c>
      <c r="I27" s="111">
        <f t="shared" si="3"/>
        <v>0</v>
      </c>
      <c r="J27" s="111">
        <f t="shared" si="3"/>
        <v>0</v>
      </c>
      <c r="K27" s="111">
        <f t="shared" si="3"/>
        <v>0</v>
      </c>
      <c r="L27" s="111">
        <f t="shared" si="3"/>
        <v>0</v>
      </c>
      <c r="M27" s="111">
        <f t="shared" si="3"/>
        <v>0</v>
      </c>
      <c r="N27" s="111">
        <f t="shared" si="3"/>
        <v>0</v>
      </c>
      <c r="O27" s="124">
        <f xml:space="preserve"> SUM(D27, E27,F27, G27,H27+I27+J27+K27+L27+M27)</f>
        <v>0</v>
      </c>
      <c r="P27" s="16"/>
      <c r="Q27" s="16"/>
      <c r="BS27" s="32"/>
    </row>
    <row r="28" spans="2:71" ht="19.5" thickBot="1" x14ac:dyDescent="0.35">
      <c r="B28" s="132" t="s">
        <v>87</v>
      </c>
      <c r="C28" s="79" t="s">
        <v>53</v>
      </c>
      <c r="D28" s="138">
        <f t="shared" ref="D28:M28" si="4">D27*$J$10</f>
        <v>0</v>
      </c>
      <c r="E28" s="90">
        <f t="shared" si="4"/>
        <v>0</v>
      </c>
      <c r="F28" s="90">
        <f t="shared" si="4"/>
        <v>0</v>
      </c>
      <c r="G28" s="90">
        <f t="shared" si="4"/>
        <v>0</v>
      </c>
      <c r="H28" s="90">
        <f t="shared" si="4"/>
        <v>0</v>
      </c>
      <c r="I28" s="90">
        <f t="shared" si="4"/>
        <v>0</v>
      </c>
      <c r="J28" s="90">
        <f t="shared" si="4"/>
        <v>0</v>
      </c>
      <c r="K28" s="245">
        <f t="shared" si="4"/>
        <v>0</v>
      </c>
      <c r="L28" s="90">
        <f t="shared" si="4"/>
        <v>0</v>
      </c>
      <c r="M28" s="90">
        <f t="shared" si="4"/>
        <v>0</v>
      </c>
      <c r="N28" s="90">
        <f>N27*$J$10</f>
        <v>0</v>
      </c>
      <c r="O28" s="246">
        <f>ROUND(SUM(D28, E28,F28, G28,H28+I28+J28+K28+L28+M28),2)</f>
        <v>0</v>
      </c>
    </row>
    <row r="29" spans="2:71" ht="19.5" thickBot="1" x14ac:dyDescent="0.35">
      <c r="B29" s="132" t="s">
        <v>88</v>
      </c>
      <c r="C29" s="105" t="s">
        <v>64</v>
      </c>
      <c r="D29" s="112">
        <f>ROUND(SUM(D27:D28),2)</f>
        <v>0</v>
      </c>
      <c r="E29" s="112">
        <f>ROUND(SUM(E27:E28),2)</f>
        <v>0</v>
      </c>
      <c r="F29" s="112">
        <f t="shared" ref="F29:N29" si="5">ROUND(SUM(F27:F28),2)</f>
        <v>0</v>
      </c>
      <c r="G29" s="112">
        <f t="shared" si="5"/>
        <v>0</v>
      </c>
      <c r="H29" s="112">
        <f t="shared" si="5"/>
        <v>0</v>
      </c>
      <c r="I29" s="112">
        <f t="shared" si="5"/>
        <v>0</v>
      </c>
      <c r="J29" s="112">
        <f t="shared" si="5"/>
        <v>0</v>
      </c>
      <c r="K29" s="112">
        <f t="shared" si="5"/>
        <v>0</v>
      </c>
      <c r="L29" s="112">
        <f t="shared" si="5"/>
        <v>0</v>
      </c>
      <c r="M29" s="112">
        <f t="shared" si="5"/>
        <v>0</v>
      </c>
      <c r="N29" s="112">
        <f t="shared" si="5"/>
        <v>0</v>
      </c>
      <c r="O29" s="247">
        <f>ROUND(SUM(O27:O28),2)</f>
        <v>0</v>
      </c>
      <c r="P29" s="16"/>
      <c r="Q29" s="16"/>
      <c r="BS29" s="32"/>
    </row>
    <row r="30" spans="2:71" s="21" customFormat="1" ht="18" customHeight="1" x14ac:dyDescent="0.3">
      <c r="B30" s="17"/>
      <c r="C30" s="18"/>
      <c r="D30" s="93"/>
      <c r="E30" s="19"/>
      <c r="F30" s="93"/>
      <c r="G30" s="19"/>
      <c r="H30" s="19"/>
      <c r="I30" s="19"/>
      <c r="J30" s="19"/>
      <c r="K30" s="19"/>
      <c r="L30" s="19"/>
      <c r="M30" s="19"/>
      <c r="N30" s="49"/>
      <c r="O30" s="19"/>
      <c r="P30" s="20"/>
      <c r="Q30" s="20"/>
    </row>
    <row r="31" spans="2:71" s="21" customFormat="1" ht="16.5" customHeight="1" x14ac:dyDescent="0.3">
      <c r="B31" s="17"/>
      <c r="C31" s="282" t="s">
        <v>16</v>
      </c>
      <c r="D31" s="283"/>
      <c r="E31" s="283"/>
      <c r="F31" s="283"/>
      <c r="G31" s="283"/>
      <c r="H31" s="283"/>
      <c r="I31" s="283"/>
      <c r="J31" s="283"/>
      <c r="K31" s="283"/>
      <c r="L31" s="283"/>
      <c r="M31" s="283"/>
      <c r="N31" s="283"/>
      <c r="O31" s="284"/>
      <c r="P31" s="20"/>
      <c r="Q31" s="20"/>
    </row>
    <row r="32" spans="2:71" s="21" customFormat="1" ht="16.5" customHeight="1" x14ac:dyDescent="0.3">
      <c r="B32" s="17"/>
      <c r="C32" s="282"/>
      <c r="D32" s="283"/>
      <c r="E32" s="283"/>
      <c r="F32" s="283"/>
      <c r="G32" s="283"/>
      <c r="H32" s="283"/>
      <c r="I32" s="283"/>
      <c r="J32" s="283"/>
      <c r="K32" s="283"/>
      <c r="L32" s="283"/>
      <c r="M32" s="283"/>
      <c r="N32" s="283"/>
      <c r="O32" s="284"/>
      <c r="P32" s="20"/>
      <c r="Q32" s="20"/>
    </row>
    <row r="33" spans="2:83" s="21" customFormat="1" ht="7.5" customHeight="1" thickBot="1" x14ac:dyDescent="0.35">
      <c r="B33" s="17"/>
      <c r="C33" s="18"/>
      <c r="D33" s="49"/>
      <c r="E33" s="19"/>
      <c r="F33" s="49"/>
      <c r="G33" s="19"/>
      <c r="H33" s="19"/>
      <c r="I33" s="19"/>
      <c r="J33" s="19"/>
      <c r="K33" s="19"/>
      <c r="L33" s="19"/>
      <c r="M33" s="19"/>
      <c r="N33" s="49"/>
      <c r="O33" s="19"/>
      <c r="P33" s="20"/>
      <c r="Q33" s="20"/>
    </row>
    <row r="34" spans="2:83" ht="43.5" customHeight="1" thickBot="1" x14ac:dyDescent="0.35">
      <c r="B34" s="161" t="s">
        <v>27</v>
      </c>
      <c r="C34" s="157" t="s">
        <v>153</v>
      </c>
      <c r="D34" s="181" t="s">
        <v>91</v>
      </c>
      <c r="E34" s="182" t="s">
        <v>72</v>
      </c>
      <c r="F34" s="183" t="s">
        <v>73</v>
      </c>
      <c r="G34" s="182" t="s">
        <v>74</v>
      </c>
      <c r="H34" s="182" t="s">
        <v>76</v>
      </c>
      <c r="I34" s="182" t="s">
        <v>75</v>
      </c>
      <c r="J34" s="179" t="s">
        <v>123</v>
      </c>
      <c r="K34" s="179" t="s">
        <v>124</v>
      </c>
      <c r="L34" s="179" t="s">
        <v>125</v>
      </c>
      <c r="M34" s="179" t="s">
        <v>126</v>
      </c>
      <c r="N34" s="184" t="s">
        <v>65</v>
      </c>
      <c r="O34" s="185" t="s">
        <v>53</v>
      </c>
      <c r="P34" s="184" t="s">
        <v>149</v>
      </c>
      <c r="Q34" s="54"/>
      <c r="R34" s="15"/>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V34" s="22"/>
      <c r="BW34" s="22"/>
      <c r="BX34" s="22"/>
      <c r="BY34" s="22"/>
      <c r="BZ34" s="22"/>
      <c r="CA34" s="22"/>
      <c r="CB34" s="22"/>
      <c r="CC34" s="22"/>
      <c r="CD34" s="22"/>
      <c r="CE34" s="22"/>
    </row>
    <row r="35" spans="2:83" ht="34.9" customHeight="1" x14ac:dyDescent="0.3">
      <c r="B35" s="162" t="s">
        <v>0</v>
      </c>
      <c r="C35" s="158" t="s">
        <v>81</v>
      </c>
      <c r="D35" s="96"/>
      <c r="E35" s="96"/>
      <c r="F35" s="96"/>
      <c r="G35" s="96"/>
      <c r="H35" s="96"/>
      <c r="I35" s="96"/>
      <c r="J35" s="96"/>
      <c r="K35" s="96"/>
      <c r="L35" s="96"/>
      <c r="M35" s="96"/>
      <c r="N35" s="106">
        <f>SUM(D35:M35)</f>
        <v>0</v>
      </c>
      <c r="O35" s="243">
        <f>($J$10*N35)</f>
        <v>0</v>
      </c>
      <c r="P35" s="244">
        <f>SUM(N35:O35)</f>
        <v>0</v>
      </c>
      <c r="Q35" s="94"/>
      <c r="BV35" s="277" t="s">
        <v>20</v>
      </c>
      <c r="BW35" s="277"/>
      <c r="BX35" s="277"/>
      <c r="BY35" s="277"/>
      <c r="BZ35" s="277"/>
      <c r="CA35" s="277"/>
      <c r="CB35" s="277"/>
      <c r="CC35" s="277"/>
      <c r="CD35" s="277"/>
      <c r="CE35" s="277"/>
    </row>
    <row r="36" spans="2:83" ht="34.9" customHeight="1" x14ac:dyDescent="0.3">
      <c r="B36" s="162" t="s">
        <v>1</v>
      </c>
      <c r="C36" s="158" t="s">
        <v>82</v>
      </c>
      <c r="D36" s="96"/>
      <c r="E36" s="96"/>
      <c r="F36" s="96"/>
      <c r="G36" s="96"/>
      <c r="H36" s="96"/>
      <c r="I36" s="96"/>
      <c r="J36" s="96"/>
      <c r="K36" s="96"/>
      <c r="L36" s="96"/>
      <c r="M36" s="96"/>
      <c r="N36" s="106">
        <f>SUM(D36:M36)</f>
        <v>0</v>
      </c>
      <c r="O36" s="95">
        <f t="shared" ref="O36:O43" si="6">$J$10*N36</f>
        <v>0</v>
      </c>
      <c r="P36" s="244">
        <f t="shared" ref="P36:P43" si="7">SUM(N36:O36)</f>
        <v>0</v>
      </c>
      <c r="Q36" s="55"/>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V36" s="91"/>
      <c r="BW36" s="91"/>
      <c r="BX36" s="91"/>
      <c r="BY36" s="91"/>
      <c r="BZ36" s="91"/>
      <c r="CA36" s="91"/>
      <c r="CB36" s="91"/>
      <c r="CC36" s="91"/>
      <c r="CD36" s="91"/>
      <c r="CE36" s="91"/>
    </row>
    <row r="37" spans="2:83" ht="34.9" customHeight="1" x14ac:dyDescent="0.3">
      <c r="B37" s="134" t="s">
        <v>89</v>
      </c>
      <c r="C37" s="159" t="s">
        <v>121</v>
      </c>
      <c r="D37" s="96"/>
      <c r="E37" s="96"/>
      <c r="F37" s="96"/>
      <c r="G37" s="96"/>
      <c r="H37" s="96"/>
      <c r="I37" s="96"/>
      <c r="J37" s="96"/>
      <c r="K37" s="96"/>
      <c r="L37" s="96"/>
      <c r="M37" s="96"/>
      <c r="N37" s="106">
        <f t="shared" ref="N37:N43" si="8">SUM(D37:M37)</f>
        <v>0</v>
      </c>
      <c r="O37" s="95">
        <f t="shared" si="6"/>
        <v>0</v>
      </c>
      <c r="P37" s="244">
        <f t="shared" si="7"/>
        <v>0</v>
      </c>
      <c r="Q37" s="55"/>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V37" s="91"/>
      <c r="BW37" s="91"/>
      <c r="BX37" s="91"/>
      <c r="BY37" s="91"/>
      <c r="BZ37" s="91"/>
      <c r="CA37" s="91"/>
      <c r="CB37" s="91"/>
      <c r="CC37" s="91"/>
      <c r="CD37" s="91"/>
      <c r="CE37" s="91"/>
    </row>
    <row r="38" spans="2:83" ht="34.9" customHeight="1" x14ac:dyDescent="0.3">
      <c r="B38" s="134" t="s">
        <v>90</v>
      </c>
      <c r="C38" s="160" t="s">
        <v>122</v>
      </c>
      <c r="D38" s="96"/>
      <c r="E38" s="96"/>
      <c r="F38" s="96"/>
      <c r="G38" s="96"/>
      <c r="H38" s="96"/>
      <c r="I38" s="96"/>
      <c r="J38" s="96"/>
      <c r="K38" s="96"/>
      <c r="L38" s="96"/>
      <c r="M38" s="96"/>
      <c r="N38" s="106">
        <f t="shared" si="8"/>
        <v>0</v>
      </c>
      <c r="O38" s="95">
        <f t="shared" si="6"/>
        <v>0</v>
      </c>
      <c r="P38" s="244">
        <f t="shared" si="7"/>
        <v>0</v>
      </c>
      <c r="Q38" s="55"/>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V38" s="91"/>
      <c r="BW38" s="91"/>
      <c r="BX38" s="91"/>
      <c r="BY38" s="91"/>
      <c r="BZ38" s="91"/>
      <c r="CA38" s="91"/>
      <c r="CB38" s="91"/>
      <c r="CC38" s="91"/>
      <c r="CD38" s="91"/>
      <c r="CE38" s="91"/>
    </row>
    <row r="39" spans="2:83" ht="34.9" customHeight="1" x14ac:dyDescent="0.3">
      <c r="B39" s="134" t="s">
        <v>85</v>
      </c>
      <c r="C39" s="128" t="s">
        <v>128</v>
      </c>
      <c r="D39" s="96"/>
      <c r="E39" s="96"/>
      <c r="F39" s="96"/>
      <c r="G39" s="96"/>
      <c r="H39" s="96"/>
      <c r="I39" s="96"/>
      <c r="J39" s="96"/>
      <c r="K39" s="96"/>
      <c r="L39" s="96"/>
      <c r="M39" s="96"/>
      <c r="N39" s="106">
        <f t="shared" si="8"/>
        <v>0</v>
      </c>
      <c r="O39" s="95">
        <f>$J$10*N39</f>
        <v>0</v>
      </c>
      <c r="P39" s="244">
        <f t="shared" si="7"/>
        <v>0</v>
      </c>
      <c r="Q39" s="55"/>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row>
    <row r="40" spans="2:83" ht="34.9" customHeight="1" x14ac:dyDescent="0.3">
      <c r="B40" s="134" t="s">
        <v>86</v>
      </c>
      <c r="C40" s="129" t="s">
        <v>127</v>
      </c>
      <c r="D40" s="96"/>
      <c r="E40" s="96"/>
      <c r="F40" s="96"/>
      <c r="G40" s="96"/>
      <c r="H40" s="96"/>
      <c r="I40" s="96"/>
      <c r="J40" s="96"/>
      <c r="K40" s="96"/>
      <c r="L40" s="96"/>
      <c r="M40" s="96"/>
      <c r="N40" s="106">
        <f t="shared" si="8"/>
        <v>0</v>
      </c>
      <c r="O40" s="95">
        <f t="shared" si="6"/>
        <v>0</v>
      </c>
      <c r="P40" s="244">
        <f t="shared" si="7"/>
        <v>0</v>
      </c>
      <c r="Q40" s="55"/>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row>
    <row r="41" spans="2:83" ht="34.9" customHeight="1" x14ac:dyDescent="0.3">
      <c r="B41" s="134" t="s">
        <v>87</v>
      </c>
      <c r="C41" s="129" t="s">
        <v>142</v>
      </c>
      <c r="D41" s="96"/>
      <c r="E41" s="96"/>
      <c r="F41" s="96"/>
      <c r="G41" s="96"/>
      <c r="H41" s="96"/>
      <c r="I41" s="96"/>
      <c r="J41" s="96"/>
      <c r="K41" s="96"/>
      <c r="L41" s="96"/>
      <c r="M41" s="96"/>
      <c r="N41" s="106">
        <f t="shared" si="8"/>
        <v>0</v>
      </c>
      <c r="O41" s="95">
        <f t="shared" si="6"/>
        <v>0</v>
      </c>
      <c r="P41" s="244">
        <f t="shared" si="7"/>
        <v>0</v>
      </c>
      <c r="Q41" s="55"/>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row>
    <row r="42" spans="2:83" ht="34.9" customHeight="1" x14ac:dyDescent="0.3">
      <c r="B42" s="134" t="s">
        <v>88</v>
      </c>
      <c r="C42" s="159" t="s">
        <v>83</v>
      </c>
      <c r="D42" s="96"/>
      <c r="E42" s="96"/>
      <c r="F42" s="96"/>
      <c r="G42" s="96"/>
      <c r="H42" s="96"/>
      <c r="I42" s="96"/>
      <c r="J42" s="96"/>
      <c r="K42" s="96"/>
      <c r="L42" s="96"/>
      <c r="M42" s="96"/>
      <c r="N42" s="106">
        <f t="shared" si="8"/>
        <v>0</v>
      </c>
      <c r="O42" s="95">
        <f t="shared" si="6"/>
        <v>0</v>
      </c>
      <c r="P42" s="244">
        <f t="shared" si="7"/>
        <v>0</v>
      </c>
      <c r="Q42" s="55"/>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row>
    <row r="43" spans="2:83" ht="34.9" customHeight="1" thickBot="1" x14ac:dyDescent="0.35">
      <c r="B43" s="135" t="s">
        <v>94</v>
      </c>
      <c r="C43" s="169" t="s">
        <v>84</v>
      </c>
      <c r="D43" s="170"/>
      <c r="E43" s="96"/>
      <c r="F43" s="96"/>
      <c r="G43" s="96"/>
      <c r="H43" s="96"/>
      <c r="I43" s="96"/>
      <c r="J43" s="96"/>
      <c r="K43" s="96"/>
      <c r="L43" s="96"/>
      <c r="M43" s="96"/>
      <c r="N43" s="106">
        <f t="shared" si="8"/>
        <v>0</v>
      </c>
      <c r="O43" s="95">
        <f t="shared" si="6"/>
        <v>0</v>
      </c>
      <c r="P43" s="244">
        <f t="shared" si="7"/>
        <v>0</v>
      </c>
      <c r="Q43" s="55"/>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row>
    <row r="44" spans="2:83" ht="22.5" customHeight="1" thickBot="1" x14ac:dyDescent="0.35">
      <c r="B44" s="171"/>
      <c r="C44" s="173" t="s">
        <v>118</v>
      </c>
      <c r="D44" s="172">
        <f>SUM(D35:D43)</f>
        <v>0</v>
      </c>
      <c r="E44" s="137">
        <f>SUM(E35:E43)</f>
        <v>0</v>
      </c>
      <c r="F44" s="137">
        <f t="shared" ref="F44:N44" si="9">SUM(F35:F43)</f>
        <v>0</v>
      </c>
      <c r="G44" s="137">
        <f t="shared" si="9"/>
        <v>0</v>
      </c>
      <c r="H44" s="137">
        <f t="shared" si="9"/>
        <v>0</v>
      </c>
      <c r="I44" s="137">
        <f t="shared" si="9"/>
        <v>0</v>
      </c>
      <c r="J44" s="137">
        <f t="shared" si="9"/>
        <v>0</v>
      </c>
      <c r="K44" s="137">
        <f t="shared" si="9"/>
        <v>0</v>
      </c>
      <c r="L44" s="137">
        <f t="shared" si="9"/>
        <v>0</v>
      </c>
      <c r="M44" s="137">
        <f t="shared" si="9"/>
        <v>0</v>
      </c>
      <c r="N44" s="107">
        <f t="shared" si="9"/>
        <v>0</v>
      </c>
      <c r="O44" s="67">
        <f>ROUND(SUM(O35:O43),2)</f>
        <v>0</v>
      </c>
      <c r="P44" s="248">
        <f>ROUND(SUM(P35:P43),2)</f>
        <v>0</v>
      </c>
      <c r="Q44" s="56"/>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row>
    <row r="45" spans="2:83" s="21" customFormat="1" ht="16.149999999999999" customHeight="1" thickBot="1" x14ac:dyDescent="0.35">
      <c r="C45" s="4"/>
      <c r="D45" s="23"/>
      <c r="E45" s="23"/>
      <c r="F45" s="23"/>
      <c r="G45" s="23"/>
      <c r="H45" s="23"/>
      <c r="I45" s="23"/>
      <c r="J45" s="23"/>
      <c r="K45" s="23"/>
      <c r="L45" s="23"/>
      <c r="M45" s="23"/>
      <c r="N45" s="23"/>
      <c r="O45" s="23"/>
    </row>
    <row r="46" spans="2:83" ht="19.5" thickBot="1" x14ac:dyDescent="0.35">
      <c r="B46" s="78" t="s">
        <v>26</v>
      </c>
      <c r="C46" s="79" t="s">
        <v>22</v>
      </c>
      <c r="D46" s="80"/>
      <c r="E46" s="80"/>
      <c r="F46" s="80"/>
      <c r="G46" s="80"/>
      <c r="H46" s="80"/>
      <c r="I46" s="80"/>
      <c r="J46" s="80"/>
      <c r="K46" s="80"/>
      <c r="L46" s="80"/>
      <c r="M46" s="80"/>
      <c r="N46" s="80"/>
      <c r="O46" s="81"/>
    </row>
    <row r="47" spans="2:83" ht="84.75" customHeight="1" x14ac:dyDescent="0.3">
      <c r="B47" s="278" t="s">
        <v>28</v>
      </c>
      <c r="C47" s="279"/>
      <c r="D47" s="279"/>
      <c r="E47" s="279"/>
      <c r="F47" s="279"/>
      <c r="G47" s="279"/>
      <c r="H47" s="279"/>
      <c r="I47" s="279"/>
      <c r="J47" s="279"/>
      <c r="K47" s="279"/>
      <c r="L47" s="279"/>
      <c r="M47" s="279"/>
      <c r="N47" s="279"/>
      <c r="O47" s="280"/>
    </row>
    <row r="48" spans="2:83" x14ac:dyDescent="0.3">
      <c r="B48" s="68"/>
      <c r="C48" s="46"/>
      <c r="D48" s="46"/>
      <c r="E48" s="46"/>
      <c r="F48" s="47" t="s">
        <v>44</v>
      </c>
      <c r="G48" s="46"/>
      <c r="H48" s="47" t="s">
        <v>154</v>
      </c>
      <c r="I48" s="92"/>
      <c r="J48" s="100"/>
      <c r="K48" s="100"/>
      <c r="L48" s="100"/>
      <c r="M48" s="100"/>
      <c r="N48" s="46"/>
      <c r="O48" s="69"/>
    </row>
    <row r="49" spans="2:71" ht="7.5" customHeight="1" x14ac:dyDescent="0.3">
      <c r="B49" s="70"/>
      <c r="C49" s="22"/>
      <c r="D49" s="22"/>
      <c r="E49" s="22"/>
      <c r="F49" s="22"/>
      <c r="G49" s="22"/>
      <c r="H49" s="22"/>
      <c r="I49" s="22"/>
      <c r="J49" s="22"/>
      <c r="K49" s="22"/>
      <c r="L49" s="22"/>
      <c r="M49" s="22"/>
      <c r="N49" s="22"/>
      <c r="O49" s="71"/>
    </row>
    <row r="50" spans="2:71" x14ac:dyDescent="0.3">
      <c r="B50" s="70"/>
      <c r="C50" s="36"/>
      <c r="D50" s="37"/>
      <c r="E50" s="35"/>
      <c r="F50" s="36"/>
      <c r="G50" s="24"/>
      <c r="H50" s="38"/>
      <c r="I50" s="24"/>
      <c r="J50" s="24"/>
      <c r="K50" s="24"/>
      <c r="L50" s="24"/>
      <c r="M50" s="24"/>
      <c r="N50" s="120"/>
      <c r="O50" s="72"/>
    </row>
    <row r="51" spans="2:71" ht="19.5" thickBot="1" x14ac:dyDescent="0.35">
      <c r="B51" s="73"/>
      <c r="C51" s="186" t="s">
        <v>9</v>
      </c>
      <c r="D51" s="186" t="s">
        <v>8</v>
      </c>
      <c r="E51" s="75"/>
      <c r="F51" s="76" t="s">
        <v>11</v>
      </c>
      <c r="G51" s="75"/>
      <c r="H51" s="186" t="s">
        <v>7</v>
      </c>
      <c r="I51" s="75"/>
      <c r="J51" s="75"/>
      <c r="K51" s="75"/>
      <c r="L51" s="75"/>
      <c r="M51" s="75"/>
      <c r="N51" s="74"/>
      <c r="O51" s="77"/>
    </row>
    <row r="52" spans="2:71" x14ac:dyDescent="0.3">
      <c r="B52" s="9" t="s">
        <v>6</v>
      </c>
      <c r="C52" s="9"/>
      <c r="D52" s="9"/>
      <c r="E52" s="9"/>
      <c r="F52" s="9"/>
      <c r="G52" s="9"/>
      <c r="H52" s="9"/>
      <c r="I52" s="9"/>
      <c r="J52" s="9"/>
      <c r="K52" s="9"/>
      <c r="L52" s="9"/>
      <c r="M52" s="9"/>
      <c r="N52" s="9"/>
      <c r="O52" s="25" t="s">
        <v>176</v>
      </c>
      <c r="BS52" s="32"/>
    </row>
    <row r="53" spans="2:71" s="21" customFormat="1" ht="6.75" customHeight="1" x14ac:dyDescent="0.3">
      <c r="C53" s="23"/>
      <c r="D53" s="23"/>
      <c r="E53" s="23"/>
      <c r="F53" s="23"/>
      <c r="G53" s="23"/>
      <c r="H53" s="23"/>
      <c r="I53" s="23"/>
      <c r="J53" s="23"/>
      <c r="K53" s="23"/>
      <c r="L53" s="23"/>
      <c r="M53" s="23"/>
      <c r="N53" s="23"/>
      <c r="O53" s="23"/>
    </row>
    <row r="54" spans="2:71" x14ac:dyDescent="0.3">
      <c r="B54" s="26" t="s">
        <v>24</v>
      </c>
    </row>
    <row r="55" spans="2:71" x14ac:dyDescent="0.3">
      <c r="C55" s="33" t="s">
        <v>68</v>
      </c>
      <c r="D55" s="33"/>
      <c r="E55" s="33"/>
      <c r="F55" s="33"/>
      <c r="G55" s="33"/>
      <c r="H55" s="33"/>
      <c r="I55" s="33"/>
      <c r="J55" s="33"/>
      <c r="K55" s="33"/>
      <c r="L55" s="33"/>
      <c r="M55" s="33"/>
      <c r="N55" s="33"/>
      <c r="O55" s="33"/>
    </row>
    <row r="56" spans="2:71" x14ac:dyDescent="0.3">
      <c r="C56" s="34" t="s">
        <v>187</v>
      </c>
      <c r="D56" s="33"/>
      <c r="E56" s="33"/>
      <c r="F56" s="33"/>
      <c r="G56" s="33"/>
      <c r="H56" s="33"/>
      <c r="I56" s="33"/>
      <c r="J56" s="33"/>
      <c r="K56" s="33"/>
      <c r="L56" s="33"/>
      <c r="M56" s="33"/>
      <c r="N56" s="33"/>
      <c r="O56" s="33"/>
    </row>
    <row r="57" spans="2:71" x14ac:dyDescent="0.3">
      <c r="C57" s="34" t="s">
        <v>70</v>
      </c>
      <c r="D57" s="33"/>
      <c r="E57" s="33"/>
      <c r="F57" s="33"/>
      <c r="G57" s="33"/>
      <c r="H57" s="33"/>
      <c r="I57" s="33"/>
      <c r="J57" s="33"/>
      <c r="K57" s="33"/>
      <c r="L57" s="33"/>
      <c r="M57" s="33"/>
      <c r="N57" s="33"/>
      <c r="O57" s="33"/>
    </row>
    <row r="58" spans="2:71" ht="18" customHeight="1" x14ac:dyDescent="0.3">
      <c r="C58" s="281" t="s">
        <v>209</v>
      </c>
      <c r="D58" s="281"/>
      <c r="E58" s="281"/>
      <c r="F58" s="281"/>
      <c r="G58" s="281"/>
      <c r="H58" s="281"/>
      <c r="I58" s="281"/>
      <c r="J58" s="281"/>
      <c r="K58" s="281"/>
      <c r="L58" s="281"/>
      <c r="M58" s="281"/>
      <c r="N58" s="281"/>
      <c r="O58" s="281"/>
    </row>
  </sheetData>
  <sheetProtection algorithmName="SHA-512" hashValue="1dK2lVhpE0eoomdVzW69qhNb/WqaXC/Ioj13A0WO2G2N7iRC/h+pbhIKxRK3CLKi43cyotQShCuxtq88qBsjtA==" saltValue="+70w5njMqDM1CJnIPZXuYg==" spinCount="100000" sheet="1" selectLockedCells="1"/>
  <mergeCells count="24">
    <mergeCell ref="B2:O2"/>
    <mergeCell ref="B3:O3"/>
    <mergeCell ref="R4:R5"/>
    <mergeCell ref="B12:O12"/>
    <mergeCell ref="N14:O14"/>
    <mergeCell ref="M8:O8"/>
    <mergeCell ref="E6:G6"/>
    <mergeCell ref="E8:G8"/>
    <mergeCell ref="BV35:CE35"/>
    <mergeCell ref="B47:O47"/>
    <mergeCell ref="C58:O58"/>
    <mergeCell ref="C31:C32"/>
    <mergeCell ref="D31:D32"/>
    <mergeCell ref="E31:E32"/>
    <mergeCell ref="F31:F32"/>
    <mergeCell ref="G31:G32"/>
    <mergeCell ref="N31:N32"/>
    <mergeCell ref="O31:O32"/>
    <mergeCell ref="H31:H32"/>
    <mergeCell ref="I31:I32"/>
    <mergeCell ref="J31:J32"/>
    <mergeCell ref="K31:K32"/>
    <mergeCell ref="L31:L32"/>
    <mergeCell ref="M31:M32"/>
  </mergeCells>
  <conditionalFormatting sqref="O44">
    <cfRule type="cellIs" dxfId="33" priority="62" operator="notEqual">
      <formula>$O$28</formula>
    </cfRule>
  </conditionalFormatting>
  <conditionalFormatting sqref="P44">
    <cfRule type="cellIs" dxfId="32" priority="58" operator="notEqual">
      <formula>$O$29</formula>
    </cfRule>
  </conditionalFormatting>
  <conditionalFormatting sqref="O29">
    <cfRule type="cellIs" dxfId="31" priority="47" operator="notEqual">
      <formula>$P$44</formula>
    </cfRule>
  </conditionalFormatting>
  <conditionalFormatting sqref="O28">
    <cfRule type="cellIs" dxfId="30" priority="46" operator="greaterThan">
      <formula>$O$44</formula>
    </cfRule>
  </conditionalFormatting>
  <conditionalFormatting sqref="D27">
    <cfRule type="cellIs" dxfId="29" priority="45" operator="notEqual">
      <formula>$D$44</formula>
    </cfRule>
  </conditionalFormatting>
  <conditionalFormatting sqref="D44">
    <cfRule type="cellIs" dxfId="28" priority="35" operator="notEqual">
      <formula>$D$27</formula>
    </cfRule>
  </conditionalFormatting>
  <conditionalFormatting sqref="E44">
    <cfRule type="cellIs" dxfId="27" priority="34" operator="notEqual">
      <formula>$E$27</formula>
    </cfRule>
  </conditionalFormatting>
  <conditionalFormatting sqref="F44">
    <cfRule type="cellIs" dxfId="26" priority="33" operator="notEqual">
      <formula>$F$27</formula>
    </cfRule>
  </conditionalFormatting>
  <conditionalFormatting sqref="G44">
    <cfRule type="cellIs" dxfId="25" priority="32" operator="notEqual">
      <formula>$G$27</formula>
    </cfRule>
  </conditionalFormatting>
  <conditionalFormatting sqref="H44">
    <cfRule type="cellIs" dxfId="24" priority="31" operator="notEqual">
      <formula>$H$27</formula>
    </cfRule>
  </conditionalFormatting>
  <conditionalFormatting sqref="I44">
    <cfRule type="cellIs" dxfId="23" priority="30" operator="notEqual">
      <formula>$I$27</formula>
    </cfRule>
  </conditionalFormatting>
  <conditionalFormatting sqref="J44">
    <cfRule type="cellIs" dxfId="22" priority="29" operator="notEqual">
      <formula>$J$27</formula>
    </cfRule>
  </conditionalFormatting>
  <conditionalFormatting sqref="K44">
    <cfRule type="cellIs" dxfId="21" priority="28" operator="notEqual">
      <formula>$K$27</formula>
    </cfRule>
  </conditionalFormatting>
  <conditionalFormatting sqref="L44">
    <cfRule type="cellIs" dxfId="20" priority="27" operator="notEqual">
      <formula>$L$27</formula>
    </cfRule>
  </conditionalFormatting>
  <conditionalFormatting sqref="M44">
    <cfRule type="cellIs" dxfId="19" priority="26" operator="notEqual">
      <formula>$M$27</formula>
    </cfRule>
  </conditionalFormatting>
  <conditionalFormatting sqref="D39:M39">
    <cfRule type="expression" dxfId="18" priority="17">
      <formula>D21:M21&lt;&gt;D39:M39</formula>
    </cfRule>
  </conditionalFormatting>
  <conditionalFormatting sqref="D40:M40">
    <cfRule type="expression" dxfId="17" priority="16">
      <formula>D22:M22&lt;&gt;D40:M40</formula>
    </cfRule>
  </conditionalFormatting>
  <conditionalFormatting sqref="D41:M41">
    <cfRule type="expression" dxfId="16" priority="15">
      <formula>D23:M23&lt;&gt;D41:M41</formula>
    </cfRule>
  </conditionalFormatting>
  <conditionalFormatting sqref="D21:M21">
    <cfRule type="expression" dxfId="15" priority="14">
      <formula>D21:M21&lt;&gt;D39:M39</formula>
    </cfRule>
  </conditionalFormatting>
  <conditionalFormatting sqref="D22:M22">
    <cfRule type="expression" dxfId="14" priority="13">
      <formula>D22:M22&lt;&gt;D40:M40</formula>
    </cfRule>
  </conditionalFormatting>
  <conditionalFormatting sqref="D23:M23">
    <cfRule type="expression" dxfId="13" priority="12">
      <formula>D23:M23&lt;&gt;D41:M41</formula>
    </cfRule>
  </conditionalFormatting>
  <conditionalFormatting sqref="D24:M24">
    <cfRule type="expression" dxfId="12" priority="11">
      <formula>D24:M24&lt;&gt;D43:M43</formula>
    </cfRule>
  </conditionalFormatting>
  <conditionalFormatting sqref="D43:M43">
    <cfRule type="expression" dxfId="11" priority="10">
      <formula>D24:M24&lt;&gt;D43:M43</formula>
    </cfRule>
  </conditionalFormatting>
  <conditionalFormatting sqref="E27">
    <cfRule type="cellIs" dxfId="10" priority="9" operator="notEqual">
      <formula>$E$44</formula>
    </cfRule>
  </conditionalFormatting>
  <conditionalFormatting sqref="F27">
    <cfRule type="cellIs" dxfId="9" priority="8" operator="notEqual">
      <formula>$F$44</formula>
    </cfRule>
  </conditionalFormatting>
  <conditionalFormatting sqref="G27">
    <cfRule type="cellIs" dxfId="8" priority="7" operator="notEqual">
      <formula>$G$44</formula>
    </cfRule>
  </conditionalFormatting>
  <conditionalFormatting sqref="H27">
    <cfRule type="cellIs" dxfId="7" priority="6" operator="notEqual">
      <formula>$H$44</formula>
    </cfRule>
  </conditionalFormatting>
  <conditionalFormatting sqref="I27">
    <cfRule type="cellIs" dxfId="6" priority="5" operator="notEqual">
      <formula>$I$44</formula>
    </cfRule>
  </conditionalFormatting>
  <conditionalFormatting sqref="J27">
    <cfRule type="cellIs" dxfId="5" priority="4" operator="notEqual">
      <formula>$J$44</formula>
    </cfRule>
  </conditionalFormatting>
  <conditionalFormatting sqref="K27">
    <cfRule type="cellIs" dxfId="4" priority="3" operator="notEqual">
      <formula>$K$44</formula>
    </cfRule>
  </conditionalFormatting>
  <conditionalFormatting sqref="L27">
    <cfRule type="cellIs" dxfId="3" priority="2" operator="notEqual">
      <formula>$L$44</formula>
    </cfRule>
  </conditionalFormatting>
  <conditionalFormatting sqref="M27">
    <cfRule type="cellIs" dxfId="2" priority="1" operator="notEqual">
      <formula>$M$44</formula>
    </cfRule>
  </conditionalFormatting>
  <hyperlinks>
    <hyperlink ref="E4" r:id="rId1" xr:uid="{F67A1A14-535E-4AF5-AB81-ADFDF78E4E6F}"/>
  </hyperlinks>
  <printOptions horizontalCentered="1"/>
  <pageMargins left="0.25" right="0.25" top="0.25" bottom="0.25" header="0.2" footer="0.2"/>
  <pageSetup scale="54"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3</xdr:col>
                    <xdr:colOff>419100</xdr:colOff>
                    <xdr:row>30</xdr:row>
                    <xdr:rowOff>76200</xdr:rowOff>
                  </from>
                  <to>
                    <xdr:col>3</xdr:col>
                    <xdr:colOff>876300</xdr:colOff>
                    <xdr:row>32</xdr:row>
                    <xdr:rowOff>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4</xdr:col>
                    <xdr:colOff>400050</xdr:colOff>
                    <xdr:row>30</xdr:row>
                    <xdr:rowOff>76200</xdr:rowOff>
                  </from>
                  <to>
                    <xdr:col>4</xdr:col>
                    <xdr:colOff>857250</xdr:colOff>
                    <xdr:row>32</xdr:row>
                    <xdr:rowOff>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5</xdr:col>
                    <xdr:colOff>419100</xdr:colOff>
                    <xdr:row>30</xdr:row>
                    <xdr:rowOff>76200</xdr:rowOff>
                  </from>
                  <to>
                    <xdr:col>5</xdr:col>
                    <xdr:colOff>876300</xdr:colOff>
                    <xdr:row>32</xdr:row>
                    <xdr:rowOff>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6</xdr:col>
                    <xdr:colOff>400050</xdr:colOff>
                    <xdr:row>30</xdr:row>
                    <xdr:rowOff>76200</xdr:rowOff>
                  </from>
                  <to>
                    <xdr:col>6</xdr:col>
                    <xdr:colOff>857250</xdr:colOff>
                    <xdr:row>32</xdr:row>
                    <xdr:rowOff>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7</xdr:col>
                    <xdr:colOff>400050</xdr:colOff>
                    <xdr:row>30</xdr:row>
                    <xdr:rowOff>76200</xdr:rowOff>
                  </from>
                  <to>
                    <xdr:col>7</xdr:col>
                    <xdr:colOff>857250</xdr:colOff>
                    <xdr:row>32</xdr:row>
                    <xdr:rowOff>0</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8</xdr:col>
                    <xdr:colOff>400050</xdr:colOff>
                    <xdr:row>30</xdr:row>
                    <xdr:rowOff>76200</xdr:rowOff>
                  </from>
                  <to>
                    <xdr:col>8</xdr:col>
                    <xdr:colOff>857250</xdr:colOff>
                    <xdr:row>32</xdr:row>
                    <xdr:rowOff>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9</xdr:col>
                    <xdr:colOff>400050</xdr:colOff>
                    <xdr:row>30</xdr:row>
                    <xdr:rowOff>76200</xdr:rowOff>
                  </from>
                  <to>
                    <xdr:col>9</xdr:col>
                    <xdr:colOff>857250</xdr:colOff>
                    <xdr:row>32</xdr:row>
                    <xdr:rowOff>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10</xdr:col>
                    <xdr:colOff>400050</xdr:colOff>
                    <xdr:row>30</xdr:row>
                    <xdr:rowOff>76200</xdr:rowOff>
                  </from>
                  <to>
                    <xdr:col>10</xdr:col>
                    <xdr:colOff>857250</xdr:colOff>
                    <xdr:row>32</xdr:row>
                    <xdr:rowOff>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11</xdr:col>
                    <xdr:colOff>400050</xdr:colOff>
                    <xdr:row>30</xdr:row>
                    <xdr:rowOff>76200</xdr:rowOff>
                  </from>
                  <to>
                    <xdr:col>11</xdr:col>
                    <xdr:colOff>857250</xdr:colOff>
                    <xdr:row>32</xdr:row>
                    <xdr:rowOff>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12</xdr:col>
                    <xdr:colOff>400050</xdr:colOff>
                    <xdr:row>30</xdr:row>
                    <xdr:rowOff>76200</xdr:rowOff>
                  </from>
                  <to>
                    <xdr:col>12</xdr:col>
                    <xdr:colOff>857250</xdr:colOff>
                    <xdr:row>32</xdr:row>
                    <xdr:rowOff>0</xdr:rowOff>
                  </to>
                </anchor>
              </controlPr>
            </control>
          </mc:Choice>
        </mc:AlternateContent>
        <mc:AlternateContent xmlns:mc="http://schemas.openxmlformats.org/markup-compatibility/2006">
          <mc:Choice Requires="x14">
            <control shapeId="4115" r:id="rId15" name="Check Box 19">
              <controlPr defaultSize="0" autoFill="0" autoLine="0" autoPict="0" altText="">
                <anchor moveWithCells="1">
                  <from>
                    <xdr:col>12</xdr:col>
                    <xdr:colOff>1895475</xdr:colOff>
                    <xdr:row>3</xdr:row>
                    <xdr:rowOff>171450</xdr:rowOff>
                  </from>
                  <to>
                    <xdr:col>13</xdr:col>
                    <xdr:colOff>476250</xdr:colOff>
                    <xdr:row>5</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25" operator="notEqual" id="{9117D739-FD38-4559-B485-20017F00B6C2}">
            <xm:f>'2. Other S&amp;S'!$P$46</xm:f>
            <x14:dxf>
              <font>
                <color rgb="FFFF0000"/>
              </font>
              <fill>
                <patternFill>
                  <bgColor rgb="FFFFCCCC"/>
                </patternFill>
              </fill>
            </x14:dxf>
          </x14:cfRule>
          <xm:sqref>O25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5"/>
  <sheetViews>
    <sheetView showGridLines="0" topLeftCell="A4" zoomScaleNormal="100" workbookViewId="0">
      <selection activeCell="E19" sqref="E19"/>
    </sheetView>
  </sheetViews>
  <sheetFormatPr defaultRowHeight="15" x14ac:dyDescent="0.25"/>
  <cols>
    <col min="1" max="1" width="4.7109375" customWidth="1"/>
    <col min="2" max="2" width="64.7109375" customWidth="1"/>
    <col min="3" max="3" width="0.140625" customWidth="1"/>
    <col min="4" max="4" width="25.7109375" customWidth="1"/>
    <col min="5" max="5" width="57.7109375" customWidth="1"/>
    <col min="6" max="7" width="21" customWidth="1"/>
    <col min="8" max="8" width="22.28515625" customWidth="1"/>
    <col min="9" max="10" width="21" customWidth="1"/>
    <col min="11" max="11" width="20.7109375" customWidth="1"/>
    <col min="12" max="12" width="19.7109375" customWidth="1"/>
    <col min="13" max="14" width="21" customWidth="1"/>
    <col min="15" max="15" width="22.28515625" customWidth="1"/>
    <col min="16" max="16" width="37.7109375" customWidth="1"/>
    <col min="17" max="43" width="9.28515625" customWidth="1"/>
  </cols>
  <sheetData>
    <row r="1" spans="1:21" s="4" customFormat="1" ht="18.75" x14ac:dyDescent="0.3">
      <c r="A1" s="63"/>
      <c r="B1" s="154" t="s">
        <v>63</v>
      </c>
      <c r="C1" s="154"/>
      <c r="D1" s="154"/>
      <c r="E1" s="64"/>
      <c r="F1" s="63"/>
      <c r="G1" s="63"/>
      <c r="H1" s="63"/>
      <c r="I1" s="63"/>
      <c r="J1" s="63"/>
      <c r="K1" s="63"/>
      <c r="L1" s="63"/>
      <c r="M1" s="63"/>
      <c r="N1" s="63"/>
      <c r="O1" s="63"/>
      <c r="P1" s="63"/>
      <c r="Q1" s="63"/>
      <c r="R1" s="63"/>
      <c r="S1" s="63"/>
      <c r="T1" s="63"/>
      <c r="U1" s="63"/>
    </row>
    <row r="2" spans="1:21" s="3" customFormat="1" ht="18.75" x14ac:dyDescent="0.3">
      <c r="A2" s="285" t="s">
        <v>4</v>
      </c>
      <c r="B2" s="285"/>
      <c r="C2" s="285"/>
      <c r="D2" s="285"/>
      <c r="E2" s="285"/>
      <c r="F2" s="285"/>
      <c r="G2" s="285"/>
      <c r="H2" s="285"/>
      <c r="I2" s="285"/>
      <c r="J2" s="285"/>
      <c r="K2" s="285"/>
      <c r="L2" s="285"/>
      <c r="M2" s="285"/>
      <c r="N2" s="285"/>
      <c r="O2" s="285"/>
    </row>
    <row r="3" spans="1:21" s="3" customFormat="1" ht="18.75" x14ac:dyDescent="0.3">
      <c r="A3" s="285" t="s">
        <v>17</v>
      </c>
      <c r="B3" s="285"/>
      <c r="C3" s="285"/>
      <c r="D3" s="285"/>
      <c r="E3" s="285"/>
      <c r="F3" s="285"/>
      <c r="G3" s="285"/>
      <c r="H3" s="285"/>
      <c r="I3" s="285"/>
      <c r="J3" s="285"/>
      <c r="K3" s="285"/>
      <c r="L3" s="285"/>
      <c r="M3" s="285"/>
      <c r="N3" s="285"/>
      <c r="O3" s="285"/>
    </row>
    <row r="4" spans="1:21" s="3" customFormat="1" ht="6.4" customHeight="1" x14ac:dyDescent="0.3">
      <c r="A4" s="151"/>
      <c r="B4" s="151"/>
      <c r="C4" s="202"/>
      <c r="D4" s="202"/>
      <c r="E4" s="151"/>
      <c r="F4" s="151"/>
      <c r="G4" s="151"/>
      <c r="H4" s="151"/>
      <c r="I4" s="151"/>
      <c r="J4" s="151"/>
      <c r="K4" s="151"/>
      <c r="L4" s="151"/>
      <c r="M4" s="151"/>
      <c r="N4" s="151"/>
      <c r="O4" s="151"/>
    </row>
    <row r="5" spans="1:21" s="3" customFormat="1" ht="15" customHeight="1" x14ac:dyDescent="0.3">
      <c r="A5" s="5"/>
      <c r="B5" s="5"/>
      <c r="C5" s="5"/>
      <c r="D5" s="5"/>
      <c r="G5" s="6" t="s">
        <v>18</v>
      </c>
      <c r="H5" s="7" t="s">
        <v>146</v>
      </c>
      <c r="I5" s="7"/>
      <c r="J5" s="8"/>
      <c r="K5" s="4"/>
      <c r="L5" s="4"/>
      <c r="M5" s="4"/>
      <c r="N5" s="4"/>
    </row>
    <row r="6" spans="1:21" s="3" customFormat="1" ht="6.4" customHeight="1" x14ac:dyDescent="0.3">
      <c r="A6" s="4"/>
      <c r="G6" s="4"/>
      <c r="H6" s="4"/>
      <c r="I6" s="4"/>
      <c r="J6" s="4"/>
      <c r="K6" s="4"/>
      <c r="L6" s="4"/>
      <c r="M6" s="4"/>
      <c r="N6" s="4"/>
    </row>
    <row r="7" spans="1:21" s="3" customFormat="1" ht="18.75" x14ac:dyDescent="0.3">
      <c r="A7" s="4"/>
      <c r="B7" s="10"/>
      <c r="C7" s="10"/>
      <c r="D7" s="10"/>
      <c r="G7" s="11" t="s">
        <v>19</v>
      </c>
      <c r="H7" s="298">
        <f>'1. Expenditure Report'!E6</f>
        <v>0</v>
      </c>
      <c r="I7" s="298"/>
      <c r="J7" s="298"/>
      <c r="K7" s="4"/>
      <c r="L7" s="4"/>
      <c r="M7" s="4"/>
      <c r="N7" s="4"/>
    </row>
    <row r="8" spans="1:21" s="3" customFormat="1" ht="6.75" customHeight="1" thickBot="1" x14ac:dyDescent="0.35">
      <c r="A8" s="4"/>
      <c r="B8" s="4"/>
      <c r="C8" s="4"/>
      <c r="D8" s="4"/>
      <c r="G8" s="4"/>
      <c r="H8" s="4"/>
      <c r="I8" s="4"/>
      <c r="J8" s="4"/>
      <c r="K8" s="4"/>
      <c r="L8" s="4"/>
      <c r="M8" s="4"/>
      <c r="N8" s="4"/>
    </row>
    <row r="9" spans="1:21" s="3" customFormat="1" ht="18.75" x14ac:dyDescent="0.3">
      <c r="A9" s="31"/>
      <c r="G9" s="83" t="s">
        <v>5</v>
      </c>
      <c r="H9" s="234" t="str">
        <f>'1. Expenditure Report'!E8</f>
        <v>CBO COVID-19</v>
      </c>
      <c r="I9" s="234"/>
      <c r="J9" s="235"/>
      <c r="K9" s="4"/>
      <c r="L9" s="4"/>
      <c r="M9" s="4"/>
      <c r="N9" s="4"/>
    </row>
    <row r="10" spans="1:21" s="3" customFormat="1" ht="6.75" customHeight="1" x14ac:dyDescent="0.3">
      <c r="A10" s="4"/>
      <c r="B10" s="4"/>
      <c r="C10" s="4"/>
      <c r="D10" s="4"/>
      <c r="G10" s="70"/>
      <c r="H10" s="22"/>
      <c r="I10" s="22"/>
      <c r="J10" s="71"/>
      <c r="K10" s="4"/>
      <c r="L10" s="4"/>
      <c r="M10" s="4"/>
      <c r="N10" s="4"/>
    </row>
    <row r="11" spans="1:21" s="3" customFormat="1" ht="19.5" thickBot="1" x14ac:dyDescent="0.35">
      <c r="A11" s="4"/>
      <c r="B11" s="4"/>
      <c r="C11" s="4"/>
      <c r="D11" s="4"/>
      <c r="G11" s="84" t="s">
        <v>143</v>
      </c>
      <c r="H11" s="152" t="str">
        <f>'1. Expenditure Report'!E10</f>
        <v>December 31 2020 - June 30 2023</v>
      </c>
      <c r="I11" s="152"/>
      <c r="J11" s="153"/>
      <c r="K11" s="4"/>
      <c r="L11" s="4"/>
      <c r="M11" s="4"/>
      <c r="N11" s="4"/>
    </row>
    <row r="12" spans="1:21" s="3" customFormat="1" ht="6.75" customHeight="1" thickBot="1" x14ac:dyDescent="0.35">
      <c r="A12" s="5"/>
      <c r="B12" s="5"/>
      <c r="C12" s="5"/>
      <c r="D12" s="5"/>
      <c r="E12" s="5"/>
      <c r="F12" s="5"/>
      <c r="G12" s="5"/>
      <c r="H12" s="4"/>
      <c r="I12" s="4"/>
      <c r="J12" s="4"/>
      <c r="K12" s="4"/>
      <c r="L12" s="4"/>
      <c r="M12" s="4"/>
      <c r="N12" s="4"/>
    </row>
    <row r="13" spans="1:21" ht="18" customHeight="1" thickTop="1" thickBot="1" x14ac:dyDescent="0.3">
      <c r="A13" s="27" t="s">
        <v>10</v>
      </c>
      <c r="B13" s="28"/>
      <c r="C13" s="99"/>
      <c r="D13" s="99"/>
      <c r="E13" s="99"/>
      <c r="F13" s="99"/>
      <c r="G13" s="99"/>
      <c r="H13" s="99"/>
      <c r="I13" s="98"/>
      <c r="J13" s="98"/>
      <c r="K13" s="121"/>
      <c r="L13" s="121"/>
      <c r="M13" s="121"/>
      <c r="N13" s="121"/>
      <c r="O13" s="121"/>
      <c r="P13" s="121"/>
    </row>
    <row r="14" spans="1:21" s="1" customFormat="1" ht="20.25" thickTop="1" thickBot="1" x14ac:dyDescent="0.35">
      <c r="A14" s="29" t="s">
        <v>13</v>
      </c>
      <c r="B14" s="165"/>
      <c r="C14" s="211"/>
      <c r="D14" s="211"/>
      <c r="E14" s="140" t="s">
        <v>137</v>
      </c>
      <c r="F14" s="141"/>
      <c r="G14" s="141"/>
      <c r="H14" s="141"/>
      <c r="I14" s="142"/>
      <c r="J14" s="143"/>
      <c r="K14" s="143"/>
      <c r="L14" s="143"/>
      <c r="M14" s="143"/>
      <c r="N14" s="163"/>
      <c r="O14" s="164"/>
      <c r="P14" s="144"/>
    </row>
    <row r="15" spans="1:21" ht="93" customHeight="1" thickTop="1" thickBot="1" x14ac:dyDescent="0.35">
      <c r="A15" s="150" t="s">
        <v>45</v>
      </c>
      <c r="B15" s="212" t="s">
        <v>129</v>
      </c>
      <c r="C15" s="212"/>
      <c r="D15" s="240" t="s">
        <v>188</v>
      </c>
      <c r="E15" s="215" t="s">
        <v>130</v>
      </c>
      <c r="F15" s="187" t="s">
        <v>91</v>
      </c>
      <c r="G15" s="187" t="s">
        <v>72</v>
      </c>
      <c r="H15" s="187" t="s">
        <v>152</v>
      </c>
      <c r="I15" s="187" t="s">
        <v>74</v>
      </c>
      <c r="J15" s="187" t="s">
        <v>76</v>
      </c>
      <c r="K15" s="187" t="s">
        <v>75</v>
      </c>
      <c r="L15" s="187" t="s">
        <v>123</v>
      </c>
      <c r="M15" s="187" t="s">
        <v>124</v>
      </c>
      <c r="N15" s="187" t="s">
        <v>125</v>
      </c>
      <c r="O15" s="188" t="s">
        <v>126</v>
      </c>
      <c r="P15" s="146" t="s">
        <v>150</v>
      </c>
    </row>
    <row r="16" spans="1:21" ht="20.25" thickTop="1" thickBot="1" x14ac:dyDescent="0.35">
      <c r="A16" s="166" t="s">
        <v>0</v>
      </c>
      <c r="B16" s="213"/>
      <c r="C16" s="213" t="b">
        <v>0</v>
      </c>
      <c r="D16" s="213"/>
      <c r="E16" s="213" t="s">
        <v>133</v>
      </c>
      <c r="F16" s="96"/>
      <c r="G16" s="96"/>
      <c r="H16" s="96"/>
      <c r="I16" s="96"/>
      <c r="J16" s="96"/>
      <c r="K16" s="96"/>
      <c r="L16" s="96"/>
      <c r="M16" s="96"/>
      <c r="N16" s="96"/>
      <c r="O16" s="96"/>
      <c r="P16" s="145">
        <f>SUM(F16:O16)</f>
        <v>0</v>
      </c>
    </row>
    <row r="17" spans="1:16" ht="19.5" thickBot="1" x14ac:dyDescent="0.35">
      <c r="A17" s="166" t="s">
        <v>1</v>
      </c>
      <c r="B17" s="213"/>
      <c r="C17" s="213" t="b">
        <v>0</v>
      </c>
      <c r="D17" s="213"/>
      <c r="E17" s="213" t="s">
        <v>133</v>
      </c>
      <c r="F17" s="96"/>
      <c r="G17" s="96"/>
      <c r="H17" s="96"/>
      <c r="I17" s="96"/>
      <c r="J17" s="96"/>
      <c r="K17" s="96"/>
      <c r="L17" s="96"/>
      <c r="M17" s="96"/>
      <c r="N17" s="96"/>
      <c r="O17" s="96"/>
      <c r="P17" s="145">
        <f t="shared" ref="P17:P45" si="0">SUM(F17:O17)</f>
        <v>0</v>
      </c>
    </row>
    <row r="18" spans="1:16" ht="19.5" thickBot="1" x14ac:dyDescent="0.35">
      <c r="A18" s="166" t="s">
        <v>89</v>
      </c>
      <c r="B18" s="213"/>
      <c r="C18" s="213"/>
      <c r="D18" s="213"/>
      <c r="E18" s="213" t="s">
        <v>133</v>
      </c>
      <c r="F18" s="96"/>
      <c r="G18" s="96"/>
      <c r="H18" s="96"/>
      <c r="I18" s="96"/>
      <c r="J18" s="96"/>
      <c r="K18" s="96"/>
      <c r="L18" s="96"/>
      <c r="M18" s="96"/>
      <c r="N18" s="96"/>
      <c r="O18" s="96"/>
      <c r="P18" s="145">
        <f t="shared" si="0"/>
        <v>0</v>
      </c>
    </row>
    <row r="19" spans="1:16" ht="19.5" thickBot="1" x14ac:dyDescent="0.35">
      <c r="A19" s="166" t="s">
        <v>90</v>
      </c>
      <c r="B19" s="213"/>
      <c r="C19" s="213"/>
      <c r="D19" s="213"/>
      <c r="E19" s="213" t="s">
        <v>133</v>
      </c>
      <c r="F19" s="96"/>
      <c r="G19" s="96"/>
      <c r="H19" s="96"/>
      <c r="I19" s="96"/>
      <c r="J19" s="96"/>
      <c r="K19" s="96"/>
      <c r="L19" s="96"/>
      <c r="M19" s="96"/>
      <c r="N19" s="96"/>
      <c r="O19" s="96"/>
      <c r="P19" s="145">
        <f t="shared" si="0"/>
        <v>0</v>
      </c>
    </row>
    <row r="20" spans="1:16" ht="19.5" thickBot="1" x14ac:dyDescent="0.35">
      <c r="A20" s="166" t="s">
        <v>85</v>
      </c>
      <c r="B20" s="213"/>
      <c r="C20" s="213" t="b">
        <v>0</v>
      </c>
      <c r="D20" s="213"/>
      <c r="E20" s="213" t="s">
        <v>133</v>
      </c>
      <c r="F20" s="96"/>
      <c r="G20" s="96"/>
      <c r="H20" s="96"/>
      <c r="I20" s="96"/>
      <c r="J20" s="96"/>
      <c r="K20" s="96"/>
      <c r="L20" s="96"/>
      <c r="M20" s="96"/>
      <c r="N20" s="96"/>
      <c r="O20" s="96"/>
      <c r="P20" s="145">
        <f t="shared" si="0"/>
        <v>0</v>
      </c>
    </row>
    <row r="21" spans="1:16" ht="19.5" thickBot="1" x14ac:dyDescent="0.35">
      <c r="A21" s="166" t="s">
        <v>86</v>
      </c>
      <c r="B21" s="213"/>
      <c r="C21" s="213"/>
      <c r="D21" s="213"/>
      <c r="E21" s="213" t="s">
        <v>133</v>
      </c>
      <c r="F21" s="96"/>
      <c r="G21" s="96"/>
      <c r="H21" s="96"/>
      <c r="I21" s="96"/>
      <c r="J21" s="96"/>
      <c r="K21" s="96"/>
      <c r="L21" s="96"/>
      <c r="M21" s="96"/>
      <c r="N21" s="96"/>
      <c r="O21" s="96"/>
      <c r="P21" s="145">
        <f t="shared" si="0"/>
        <v>0</v>
      </c>
    </row>
    <row r="22" spans="1:16" ht="19.5" thickBot="1" x14ac:dyDescent="0.35">
      <c r="A22" s="166" t="s">
        <v>87</v>
      </c>
      <c r="B22" s="213"/>
      <c r="C22" s="213"/>
      <c r="D22" s="213"/>
      <c r="E22" s="213" t="s">
        <v>133</v>
      </c>
      <c r="F22" s="96"/>
      <c r="G22" s="96"/>
      <c r="H22" s="96"/>
      <c r="I22" s="96"/>
      <c r="J22" s="96"/>
      <c r="K22" s="96"/>
      <c r="L22" s="96"/>
      <c r="M22" s="96"/>
      <c r="N22" s="96"/>
      <c r="O22" s="96"/>
      <c r="P22" s="145">
        <f t="shared" si="0"/>
        <v>0</v>
      </c>
    </row>
    <row r="23" spans="1:16" ht="19.5" thickBot="1" x14ac:dyDescent="0.35">
      <c r="A23" s="166" t="s">
        <v>88</v>
      </c>
      <c r="B23" s="213"/>
      <c r="C23" s="213" t="b">
        <v>0</v>
      </c>
      <c r="D23" s="213"/>
      <c r="E23" s="213" t="s">
        <v>133</v>
      </c>
      <c r="F23" s="96"/>
      <c r="G23" s="96"/>
      <c r="H23" s="96"/>
      <c r="I23" s="96"/>
      <c r="J23" s="96"/>
      <c r="K23" s="96"/>
      <c r="L23" s="96"/>
      <c r="M23" s="96"/>
      <c r="N23" s="96"/>
      <c r="O23" s="96"/>
      <c r="P23" s="145">
        <f t="shared" si="0"/>
        <v>0</v>
      </c>
    </row>
    <row r="24" spans="1:16" ht="19.5" thickBot="1" x14ac:dyDescent="0.35">
      <c r="A24" s="166" t="s">
        <v>94</v>
      </c>
      <c r="B24" s="213"/>
      <c r="C24" s="213"/>
      <c r="D24" s="213"/>
      <c r="E24" s="213" t="s">
        <v>133</v>
      </c>
      <c r="F24" s="96"/>
      <c r="G24" s="96"/>
      <c r="H24" s="96"/>
      <c r="I24" s="96"/>
      <c r="J24" s="96"/>
      <c r="K24" s="96"/>
      <c r="L24" s="96"/>
      <c r="M24" s="96"/>
      <c r="N24" s="96"/>
      <c r="O24" s="96"/>
      <c r="P24" s="145">
        <f t="shared" si="0"/>
        <v>0</v>
      </c>
    </row>
    <row r="25" spans="1:16" ht="19.5" thickBot="1" x14ac:dyDescent="0.35">
      <c r="A25" s="166" t="s">
        <v>95</v>
      </c>
      <c r="B25" s="213"/>
      <c r="C25" s="213"/>
      <c r="D25" s="213"/>
      <c r="E25" s="213" t="s">
        <v>133</v>
      </c>
      <c r="F25" s="96"/>
      <c r="G25" s="96"/>
      <c r="H25" s="96"/>
      <c r="I25" s="96"/>
      <c r="J25" s="96"/>
      <c r="K25" s="96"/>
      <c r="L25" s="96"/>
      <c r="M25" s="96"/>
      <c r="N25" s="96"/>
      <c r="O25" s="96"/>
      <c r="P25" s="145">
        <f t="shared" si="0"/>
        <v>0</v>
      </c>
    </row>
    <row r="26" spans="1:16" ht="19.5" thickBot="1" x14ac:dyDescent="0.35">
      <c r="A26" s="166" t="s">
        <v>96</v>
      </c>
      <c r="B26" s="213"/>
      <c r="C26" s="213"/>
      <c r="D26" s="213"/>
      <c r="E26" s="213" t="s">
        <v>133</v>
      </c>
      <c r="F26" s="96"/>
      <c r="G26" s="96"/>
      <c r="H26" s="96"/>
      <c r="I26" s="96"/>
      <c r="J26" s="96"/>
      <c r="K26" s="96"/>
      <c r="L26" s="96"/>
      <c r="M26" s="96"/>
      <c r="N26" s="96"/>
      <c r="O26" s="96"/>
      <c r="P26" s="145">
        <f t="shared" si="0"/>
        <v>0</v>
      </c>
    </row>
    <row r="27" spans="1:16" ht="19.5" thickBot="1" x14ac:dyDescent="0.35">
      <c r="A27" s="166" t="s">
        <v>97</v>
      </c>
      <c r="B27" s="213"/>
      <c r="C27" s="213"/>
      <c r="D27" s="213"/>
      <c r="E27" s="213" t="s">
        <v>133</v>
      </c>
      <c r="F27" s="96"/>
      <c r="G27" s="96"/>
      <c r="H27" s="96"/>
      <c r="I27" s="96"/>
      <c r="J27" s="96"/>
      <c r="K27" s="96"/>
      <c r="L27" s="96"/>
      <c r="M27" s="96"/>
      <c r="N27" s="96"/>
      <c r="O27" s="96"/>
      <c r="P27" s="145">
        <f t="shared" si="0"/>
        <v>0</v>
      </c>
    </row>
    <row r="28" spans="1:16" ht="19.5" thickBot="1" x14ac:dyDescent="0.35">
      <c r="A28" s="166" t="s">
        <v>98</v>
      </c>
      <c r="B28" s="213"/>
      <c r="C28" s="213"/>
      <c r="D28" s="213"/>
      <c r="E28" s="213" t="s">
        <v>133</v>
      </c>
      <c r="F28" s="96"/>
      <c r="G28" s="96"/>
      <c r="H28" s="96"/>
      <c r="I28" s="96"/>
      <c r="J28" s="96"/>
      <c r="K28" s="96"/>
      <c r="L28" s="96"/>
      <c r="M28" s="96"/>
      <c r="N28" s="96"/>
      <c r="O28" s="96"/>
      <c r="P28" s="145">
        <f t="shared" si="0"/>
        <v>0</v>
      </c>
    </row>
    <row r="29" spans="1:16" ht="19.5" thickBot="1" x14ac:dyDescent="0.35">
      <c r="A29" s="166" t="s">
        <v>99</v>
      </c>
      <c r="B29" s="213"/>
      <c r="C29" s="213"/>
      <c r="D29" s="213"/>
      <c r="E29" s="213" t="s">
        <v>133</v>
      </c>
      <c r="F29" s="96"/>
      <c r="G29" s="96"/>
      <c r="H29" s="96"/>
      <c r="I29" s="96"/>
      <c r="J29" s="96"/>
      <c r="K29" s="96"/>
      <c r="L29" s="96"/>
      <c r="M29" s="96"/>
      <c r="N29" s="96"/>
      <c r="O29" s="96"/>
      <c r="P29" s="145">
        <f t="shared" si="0"/>
        <v>0</v>
      </c>
    </row>
    <row r="30" spans="1:16" ht="19.5" thickBot="1" x14ac:dyDescent="0.35">
      <c r="A30" s="166" t="s">
        <v>100</v>
      </c>
      <c r="B30" s="213"/>
      <c r="C30" s="213"/>
      <c r="D30" s="213"/>
      <c r="E30" s="213" t="s">
        <v>133</v>
      </c>
      <c r="F30" s="96"/>
      <c r="G30" s="96"/>
      <c r="H30" s="96"/>
      <c r="I30" s="96"/>
      <c r="J30" s="96"/>
      <c r="K30" s="96"/>
      <c r="L30" s="96"/>
      <c r="M30" s="96"/>
      <c r="N30" s="96"/>
      <c r="O30" s="96"/>
      <c r="P30" s="145">
        <f t="shared" si="0"/>
        <v>0</v>
      </c>
    </row>
    <row r="31" spans="1:16" ht="19.5" thickBot="1" x14ac:dyDescent="0.35">
      <c r="A31" s="166" t="s">
        <v>101</v>
      </c>
      <c r="B31" s="213"/>
      <c r="C31" s="213"/>
      <c r="D31" s="213"/>
      <c r="E31" s="213" t="s">
        <v>133</v>
      </c>
      <c r="F31" s="96"/>
      <c r="G31" s="96"/>
      <c r="H31" s="96"/>
      <c r="I31" s="96"/>
      <c r="J31" s="96"/>
      <c r="K31" s="96"/>
      <c r="L31" s="96"/>
      <c r="M31" s="96"/>
      <c r="N31" s="96"/>
      <c r="O31" s="96"/>
      <c r="P31" s="145">
        <f t="shared" si="0"/>
        <v>0</v>
      </c>
    </row>
    <row r="32" spans="1:16" ht="19.5" thickBot="1" x14ac:dyDescent="0.35">
      <c r="A32" s="166" t="s">
        <v>102</v>
      </c>
      <c r="B32" s="213"/>
      <c r="C32" s="213"/>
      <c r="D32" s="213"/>
      <c r="E32" s="213" t="s">
        <v>133</v>
      </c>
      <c r="F32" s="96"/>
      <c r="G32" s="96"/>
      <c r="H32" s="96"/>
      <c r="I32" s="96"/>
      <c r="J32" s="96"/>
      <c r="K32" s="96"/>
      <c r="L32" s="96"/>
      <c r="M32" s="96"/>
      <c r="N32" s="96"/>
      <c r="O32" s="96"/>
      <c r="P32" s="145">
        <f t="shared" si="0"/>
        <v>0</v>
      </c>
    </row>
    <row r="33" spans="1:16" ht="19.5" thickBot="1" x14ac:dyDescent="0.35">
      <c r="A33" s="166" t="s">
        <v>103</v>
      </c>
      <c r="B33" s="213"/>
      <c r="C33" s="213"/>
      <c r="D33" s="213"/>
      <c r="E33" s="213" t="s">
        <v>133</v>
      </c>
      <c r="F33" s="96"/>
      <c r="G33" s="96"/>
      <c r="H33" s="96"/>
      <c r="I33" s="96"/>
      <c r="J33" s="96"/>
      <c r="K33" s="96"/>
      <c r="L33" s="96"/>
      <c r="M33" s="96"/>
      <c r="N33" s="96"/>
      <c r="O33" s="96"/>
      <c r="P33" s="145">
        <f t="shared" si="0"/>
        <v>0</v>
      </c>
    </row>
    <row r="34" spans="1:16" ht="19.5" thickBot="1" x14ac:dyDescent="0.35">
      <c r="A34" s="166" t="s">
        <v>104</v>
      </c>
      <c r="B34" s="213"/>
      <c r="C34" s="213"/>
      <c r="D34" s="213"/>
      <c r="E34" s="213" t="s">
        <v>133</v>
      </c>
      <c r="F34" s="96"/>
      <c r="G34" s="96"/>
      <c r="H34" s="96"/>
      <c r="I34" s="96"/>
      <c r="J34" s="96"/>
      <c r="K34" s="96"/>
      <c r="L34" s="96"/>
      <c r="M34" s="96"/>
      <c r="N34" s="96"/>
      <c r="O34" s="96"/>
      <c r="P34" s="145">
        <f t="shared" si="0"/>
        <v>0</v>
      </c>
    </row>
    <row r="35" spans="1:16" ht="19.5" thickBot="1" x14ac:dyDescent="0.35">
      <c r="A35" s="166" t="s">
        <v>105</v>
      </c>
      <c r="B35" s="213"/>
      <c r="C35" s="213"/>
      <c r="D35" s="213"/>
      <c r="E35" s="213" t="s">
        <v>133</v>
      </c>
      <c r="F35" s="96"/>
      <c r="G35" s="96"/>
      <c r="H35" s="96"/>
      <c r="I35" s="96"/>
      <c r="J35" s="96"/>
      <c r="K35" s="96"/>
      <c r="L35" s="96"/>
      <c r="M35" s="96"/>
      <c r="N35" s="96"/>
      <c r="O35" s="96"/>
      <c r="P35" s="145">
        <f t="shared" si="0"/>
        <v>0</v>
      </c>
    </row>
    <row r="36" spans="1:16" ht="19.5" thickBot="1" x14ac:dyDescent="0.35">
      <c r="A36" s="166" t="s">
        <v>106</v>
      </c>
      <c r="B36" s="213"/>
      <c r="C36" s="213"/>
      <c r="D36" s="213"/>
      <c r="E36" s="213" t="s">
        <v>133</v>
      </c>
      <c r="F36" s="96"/>
      <c r="G36" s="96"/>
      <c r="H36" s="96"/>
      <c r="I36" s="96"/>
      <c r="J36" s="96"/>
      <c r="K36" s="96"/>
      <c r="L36" s="96"/>
      <c r="M36" s="96"/>
      <c r="N36" s="96"/>
      <c r="O36" s="96"/>
      <c r="P36" s="145">
        <f t="shared" si="0"/>
        <v>0</v>
      </c>
    </row>
    <row r="37" spans="1:16" ht="19.5" thickBot="1" x14ac:dyDescent="0.35">
      <c r="A37" s="166" t="s">
        <v>107</v>
      </c>
      <c r="B37" s="213"/>
      <c r="C37" s="213"/>
      <c r="D37" s="213"/>
      <c r="E37" s="213" t="s">
        <v>133</v>
      </c>
      <c r="F37" s="96"/>
      <c r="G37" s="96"/>
      <c r="H37" s="96"/>
      <c r="I37" s="96"/>
      <c r="J37" s="96"/>
      <c r="K37" s="96"/>
      <c r="L37" s="96"/>
      <c r="M37" s="96"/>
      <c r="N37" s="96"/>
      <c r="O37" s="96"/>
      <c r="P37" s="145">
        <f t="shared" si="0"/>
        <v>0</v>
      </c>
    </row>
    <row r="38" spans="1:16" ht="19.5" thickBot="1" x14ac:dyDescent="0.35">
      <c r="A38" s="166" t="s">
        <v>108</v>
      </c>
      <c r="B38" s="213"/>
      <c r="C38" s="213"/>
      <c r="D38" s="213"/>
      <c r="E38" s="213" t="s">
        <v>133</v>
      </c>
      <c r="F38" s="96"/>
      <c r="G38" s="96"/>
      <c r="H38" s="96"/>
      <c r="I38" s="96"/>
      <c r="J38" s="96"/>
      <c r="K38" s="96"/>
      <c r="L38" s="96"/>
      <c r="M38" s="96"/>
      <c r="N38" s="96"/>
      <c r="O38" s="96"/>
      <c r="P38" s="145">
        <f t="shared" si="0"/>
        <v>0</v>
      </c>
    </row>
    <row r="39" spans="1:16" ht="19.5" thickBot="1" x14ac:dyDescent="0.35">
      <c r="A39" s="166" t="s">
        <v>109</v>
      </c>
      <c r="B39" s="213"/>
      <c r="C39" s="213"/>
      <c r="D39" s="213"/>
      <c r="E39" s="213" t="s">
        <v>133</v>
      </c>
      <c r="F39" s="96"/>
      <c r="G39" s="96"/>
      <c r="H39" s="96"/>
      <c r="I39" s="96"/>
      <c r="J39" s="96"/>
      <c r="K39" s="96"/>
      <c r="L39" s="96"/>
      <c r="M39" s="96"/>
      <c r="N39" s="96"/>
      <c r="O39" s="96"/>
      <c r="P39" s="145">
        <f t="shared" si="0"/>
        <v>0</v>
      </c>
    </row>
    <row r="40" spans="1:16" ht="19.5" thickBot="1" x14ac:dyDescent="0.35">
      <c r="A40" s="166" t="s">
        <v>110</v>
      </c>
      <c r="B40" s="213"/>
      <c r="C40" s="213"/>
      <c r="D40" s="213"/>
      <c r="E40" s="213" t="s">
        <v>133</v>
      </c>
      <c r="F40" s="96"/>
      <c r="G40" s="96"/>
      <c r="H40" s="96"/>
      <c r="I40" s="96"/>
      <c r="J40" s="96"/>
      <c r="K40" s="96"/>
      <c r="L40" s="96"/>
      <c r="M40" s="96"/>
      <c r="N40" s="96"/>
      <c r="O40" s="96"/>
      <c r="P40" s="145">
        <f t="shared" si="0"/>
        <v>0</v>
      </c>
    </row>
    <row r="41" spans="1:16" ht="19.5" thickBot="1" x14ac:dyDescent="0.35">
      <c r="A41" s="166" t="s">
        <v>111</v>
      </c>
      <c r="B41" s="213"/>
      <c r="C41" s="213"/>
      <c r="D41" s="213"/>
      <c r="E41" s="213" t="s">
        <v>133</v>
      </c>
      <c r="F41" s="96"/>
      <c r="G41" s="96"/>
      <c r="H41" s="96"/>
      <c r="I41" s="96"/>
      <c r="J41" s="96"/>
      <c r="K41" s="96"/>
      <c r="L41" s="96"/>
      <c r="M41" s="96"/>
      <c r="N41" s="96"/>
      <c r="O41" s="96"/>
      <c r="P41" s="145">
        <f t="shared" si="0"/>
        <v>0</v>
      </c>
    </row>
    <row r="42" spans="1:16" ht="19.5" thickBot="1" x14ac:dyDescent="0.35">
      <c r="A42" s="166" t="s">
        <v>112</v>
      </c>
      <c r="B42" s="213"/>
      <c r="C42" s="213"/>
      <c r="D42" s="213"/>
      <c r="E42" s="213" t="s">
        <v>133</v>
      </c>
      <c r="F42" s="96"/>
      <c r="G42" s="96"/>
      <c r="H42" s="96"/>
      <c r="I42" s="96"/>
      <c r="J42" s="96"/>
      <c r="K42" s="96"/>
      <c r="L42" s="96"/>
      <c r="M42" s="96"/>
      <c r="N42" s="96"/>
      <c r="O42" s="96"/>
      <c r="P42" s="145">
        <f t="shared" si="0"/>
        <v>0</v>
      </c>
    </row>
    <row r="43" spans="1:16" ht="19.5" thickBot="1" x14ac:dyDescent="0.35">
      <c r="A43" s="166" t="s">
        <v>113</v>
      </c>
      <c r="B43" s="213"/>
      <c r="C43" s="213"/>
      <c r="D43" s="213"/>
      <c r="E43" s="213" t="s">
        <v>133</v>
      </c>
      <c r="F43" s="96"/>
      <c r="G43" s="96"/>
      <c r="H43" s="96"/>
      <c r="I43" s="96"/>
      <c r="J43" s="96"/>
      <c r="K43" s="96"/>
      <c r="L43" s="96"/>
      <c r="M43" s="96"/>
      <c r="N43" s="96"/>
      <c r="O43" s="96"/>
      <c r="P43" s="145">
        <f t="shared" si="0"/>
        <v>0</v>
      </c>
    </row>
    <row r="44" spans="1:16" ht="19.5" thickBot="1" x14ac:dyDescent="0.35">
      <c r="A44" s="166" t="s">
        <v>114</v>
      </c>
      <c r="B44" s="213"/>
      <c r="C44" s="213"/>
      <c r="D44" s="213"/>
      <c r="E44" s="213" t="s">
        <v>133</v>
      </c>
      <c r="F44" s="96"/>
      <c r="G44" s="96"/>
      <c r="H44" s="96"/>
      <c r="I44" s="96"/>
      <c r="J44" s="96"/>
      <c r="K44" s="96"/>
      <c r="L44" s="96"/>
      <c r="M44" s="96"/>
      <c r="N44" s="96"/>
      <c r="O44" s="96"/>
      <c r="P44" s="145">
        <f t="shared" si="0"/>
        <v>0</v>
      </c>
    </row>
    <row r="45" spans="1:16" ht="18.75" x14ac:dyDescent="0.3">
      <c r="A45" s="166" t="s">
        <v>115</v>
      </c>
      <c r="B45" s="213"/>
      <c r="C45" s="214"/>
      <c r="D45" s="213"/>
      <c r="E45" s="213" t="s">
        <v>133</v>
      </c>
      <c r="F45" s="96"/>
      <c r="G45" s="96"/>
      <c r="H45" s="96"/>
      <c r="I45" s="96"/>
      <c r="J45" s="96"/>
      <c r="K45" s="96"/>
      <c r="L45" s="96"/>
      <c r="M45" s="96"/>
      <c r="N45" s="96"/>
      <c r="O45" s="96"/>
      <c r="P45" s="145">
        <f t="shared" si="0"/>
        <v>0</v>
      </c>
    </row>
    <row r="46" spans="1:16" ht="19.5" thickBot="1" x14ac:dyDescent="0.35">
      <c r="A46" s="155"/>
      <c r="B46" s="295" t="s">
        <v>189</v>
      </c>
      <c r="C46" s="296"/>
      <c r="D46" s="296"/>
      <c r="E46" s="297"/>
      <c r="F46" s="145">
        <f t="shared" ref="F46:O46" si="1">SUM(F16:F45)</f>
        <v>0</v>
      </c>
      <c r="G46" s="145">
        <f t="shared" si="1"/>
        <v>0</v>
      </c>
      <c r="H46" s="145">
        <f t="shared" si="1"/>
        <v>0</v>
      </c>
      <c r="I46" s="145">
        <f t="shared" si="1"/>
        <v>0</v>
      </c>
      <c r="J46" s="145">
        <f t="shared" si="1"/>
        <v>0</v>
      </c>
      <c r="K46" s="145">
        <f t="shared" si="1"/>
        <v>0</v>
      </c>
      <c r="L46" s="145">
        <f t="shared" si="1"/>
        <v>0</v>
      </c>
      <c r="M46" s="145">
        <f t="shared" si="1"/>
        <v>0</v>
      </c>
      <c r="N46" s="145">
        <f t="shared" si="1"/>
        <v>0</v>
      </c>
      <c r="O46" s="145">
        <f t="shared" si="1"/>
        <v>0</v>
      </c>
      <c r="P46" s="139">
        <f>SUM(F46:O46)</f>
        <v>0</v>
      </c>
    </row>
    <row r="47" spans="1:16" ht="6.75" customHeight="1" thickTop="1" thickBot="1" x14ac:dyDescent="0.35">
      <c r="A47" s="30"/>
      <c r="B47" s="13"/>
      <c r="C47" s="147"/>
      <c r="D47" s="147"/>
      <c r="E47" s="147"/>
      <c r="F47" s="147"/>
      <c r="G47" s="147"/>
      <c r="H47" s="147"/>
      <c r="I47" s="148"/>
      <c r="J47" s="148"/>
      <c r="K47" s="149"/>
      <c r="L47" s="149"/>
      <c r="M47" s="149"/>
      <c r="N47" s="149"/>
      <c r="O47" s="122"/>
      <c r="P47" s="122"/>
    </row>
    <row r="48" spans="1:16" s="2" customFormat="1" ht="19.5" thickTop="1" x14ac:dyDescent="0.3">
      <c r="A48" s="9" t="s">
        <v>15</v>
      </c>
      <c r="B48" s="9"/>
      <c r="C48" s="9"/>
      <c r="D48" s="9"/>
      <c r="E48" s="9"/>
      <c r="F48" s="9"/>
      <c r="G48" s="9"/>
      <c r="H48" s="9"/>
      <c r="J48" s="4"/>
      <c r="K48" s="4"/>
      <c r="L48" s="4"/>
      <c r="M48" s="4"/>
      <c r="N48" s="4"/>
      <c r="P48" s="25" t="str">
        <f>'1. Expenditure Report'!$O$52</f>
        <v>V2.1</v>
      </c>
    </row>
    <row r="49" spans="1:14" ht="18.75" x14ac:dyDescent="0.3">
      <c r="A49" s="9"/>
      <c r="E49" s="9"/>
      <c r="F49" s="9"/>
      <c r="G49" s="9"/>
      <c r="H49" s="9"/>
      <c r="I49" s="9"/>
      <c r="J49" s="4"/>
      <c r="K49" s="4"/>
      <c r="L49" s="4"/>
      <c r="M49" s="4"/>
      <c r="N49" s="4"/>
    </row>
    <row r="50" spans="1:14" ht="36" customHeight="1" x14ac:dyDescent="0.3">
      <c r="A50" s="4"/>
      <c r="B50" s="82"/>
      <c r="C50" s="82"/>
      <c r="D50" s="82"/>
      <c r="E50" s="82"/>
      <c r="F50" s="82"/>
      <c r="G50" s="82"/>
      <c r="H50" s="82"/>
      <c r="I50" s="82"/>
      <c r="J50" s="4"/>
      <c r="K50" s="4"/>
      <c r="L50" s="4"/>
      <c r="M50" s="4"/>
      <c r="N50" s="4"/>
    </row>
    <row r="55" spans="1:14" x14ac:dyDescent="0.25">
      <c r="B55" s="61"/>
      <c r="C55" s="61"/>
      <c r="D55" s="61"/>
    </row>
  </sheetData>
  <sheetProtection algorithmName="SHA-512" hashValue="NV5nFf/Y+nfR9BEipaj15la3fGTovEz6EbY7QBAK6uVDPxK+05LCCHPh8TQNPl5Uy2/imi6u6sjEr+74jpW8Cg==" saltValue="P5lmT8DXHeZncRpCnLqi1A==" spinCount="100000" sheet="1" selectLockedCells="1"/>
  <mergeCells count="4">
    <mergeCell ref="A3:O3"/>
    <mergeCell ref="A2:O2"/>
    <mergeCell ref="B46:E46"/>
    <mergeCell ref="H7:J7"/>
  </mergeCells>
  <phoneticPr fontId="23" type="noConversion"/>
  <hyperlinks>
    <hyperlink ref="H5" r:id="rId1" xr:uid="{314EFF7E-E4D8-4DC5-9834-CA436D4318B9}"/>
  </hyperlinks>
  <printOptions horizontalCentered="1"/>
  <pageMargins left="0.25" right="0.25" top="0.25" bottom="0.25" header="0.2" footer="0.2"/>
  <pageSetup scale="88"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5135" r:id="rId5" name="Check Box 15">
              <controlPr defaultSize="0" autoFill="0" autoLine="0" autoPict="0">
                <anchor moveWithCells="1">
                  <from>
                    <xdr:col>3</xdr:col>
                    <xdr:colOff>638175</xdr:colOff>
                    <xdr:row>15</xdr:row>
                    <xdr:rowOff>19050</xdr:rowOff>
                  </from>
                  <to>
                    <xdr:col>3</xdr:col>
                    <xdr:colOff>1438275</xdr:colOff>
                    <xdr:row>15</xdr:row>
                    <xdr:rowOff>247650</xdr:rowOff>
                  </to>
                </anchor>
              </controlPr>
            </control>
          </mc:Choice>
        </mc:AlternateContent>
        <mc:AlternateContent xmlns:mc="http://schemas.openxmlformats.org/markup-compatibility/2006">
          <mc:Choice Requires="x14">
            <control shapeId="5136" r:id="rId6" name="Check Box 16">
              <controlPr defaultSize="0" autoFill="0" autoLine="0" autoPict="0">
                <anchor moveWithCells="1">
                  <from>
                    <xdr:col>3</xdr:col>
                    <xdr:colOff>638175</xdr:colOff>
                    <xdr:row>16</xdr:row>
                    <xdr:rowOff>19050</xdr:rowOff>
                  </from>
                  <to>
                    <xdr:col>3</xdr:col>
                    <xdr:colOff>1438275</xdr:colOff>
                    <xdr:row>17</xdr:row>
                    <xdr:rowOff>0</xdr:rowOff>
                  </to>
                </anchor>
              </controlPr>
            </control>
          </mc:Choice>
        </mc:AlternateContent>
        <mc:AlternateContent xmlns:mc="http://schemas.openxmlformats.org/markup-compatibility/2006">
          <mc:Choice Requires="x14">
            <control shapeId="5137" r:id="rId7" name="Check Box 17">
              <controlPr defaultSize="0" autoFill="0" autoLine="0" autoPict="0">
                <anchor moveWithCells="1">
                  <from>
                    <xdr:col>3</xdr:col>
                    <xdr:colOff>638175</xdr:colOff>
                    <xdr:row>17</xdr:row>
                    <xdr:rowOff>19050</xdr:rowOff>
                  </from>
                  <to>
                    <xdr:col>3</xdr:col>
                    <xdr:colOff>1438275</xdr:colOff>
                    <xdr:row>18</xdr:row>
                    <xdr:rowOff>0</xdr:rowOff>
                  </to>
                </anchor>
              </controlPr>
            </control>
          </mc:Choice>
        </mc:AlternateContent>
        <mc:AlternateContent xmlns:mc="http://schemas.openxmlformats.org/markup-compatibility/2006">
          <mc:Choice Requires="x14">
            <control shapeId="5138" r:id="rId8" name="Check Box 18">
              <controlPr defaultSize="0" autoFill="0" autoLine="0" autoPict="0">
                <anchor moveWithCells="1">
                  <from>
                    <xdr:col>3</xdr:col>
                    <xdr:colOff>638175</xdr:colOff>
                    <xdr:row>18</xdr:row>
                    <xdr:rowOff>19050</xdr:rowOff>
                  </from>
                  <to>
                    <xdr:col>3</xdr:col>
                    <xdr:colOff>1438275</xdr:colOff>
                    <xdr:row>19</xdr:row>
                    <xdr:rowOff>0</xdr:rowOff>
                  </to>
                </anchor>
              </controlPr>
            </control>
          </mc:Choice>
        </mc:AlternateContent>
        <mc:AlternateContent xmlns:mc="http://schemas.openxmlformats.org/markup-compatibility/2006">
          <mc:Choice Requires="x14">
            <control shapeId="5139" r:id="rId9" name="Check Box 19">
              <controlPr defaultSize="0" autoFill="0" autoLine="0" autoPict="0">
                <anchor moveWithCells="1">
                  <from>
                    <xdr:col>3</xdr:col>
                    <xdr:colOff>638175</xdr:colOff>
                    <xdr:row>19</xdr:row>
                    <xdr:rowOff>19050</xdr:rowOff>
                  </from>
                  <to>
                    <xdr:col>3</xdr:col>
                    <xdr:colOff>1438275</xdr:colOff>
                    <xdr:row>20</xdr:row>
                    <xdr:rowOff>0</xdr:rowOff>
                  </to>
                </anchor>
              </controlPr>
            </control>
          </mc:Choice>
        </mc:AlternateContent>
        <mc:AlternateContent xmlns:mc="http://schemas.openxmlformats.org/markup-compatibility/2006">
          <mc:Choice Requires="x14">
            <control shapeId="5140" r:id="rId10" name="Check Box 20">
              <controlPr defaultSize="0" autoFill="0" autoLine="0" autoPict="0">
                <anchor moveWithCells="1">
                  <from>
                    <xdr:col>3</xdr:col>
                    <xdr:colOff>638175</xdr:colOff>
                    <xdr:row>20</xdr:row>
                    <xdr:rowOff>19050</xdr:rowOff>
                  </from>
                  <to>
                    <xdr:col>3</xdr:col>
                    <xdr:colOff>1438275</xdr:colOff>
                    <xdr:row>21</xdr:row>
                    <xdr:rowOff>0</xdr:rowOff>
                  </to>
                </anchor>
              </controlPr>
            </control>
          </mc:Choice>
        </mc:AlternateContent>
        <mc:AlternateContent xmlns:mc="http://schemas.openxmlformats.org/markup-compatibility/2006">
          <mc:Choice Requires="x14">
            <control shapeId="5141" r:id="rId11" name="Check Box 21">
              <controlPr defaultSize="0" autoFill="0" autoLine="0" autoPict="0">
                <anchor moveWithCells="1">
                  <from>
                    <xdr:col>3</xdr:col>
                    <xdr:colOff>638175</xdr:colOff>
                    <xdr:row>21</xdr:row>
                    <xdr:rowOff>19050</xdr:rowOff>
                  </from>
                  <to>
                    <xdr:col>3</xdr:col>
                    <xdr:colOff>1438275</xdr:colOff>
                    <xdr:row>22</xdr:row>
                    <xdr:rowOff>0</xdr:rowOff>
                  </to>
                </anchor>
              </controlPr>
            </control>
          </mc:Choice>
        </mc:AlternateContent>
        <mc:AlternateContent xmlns:mc="http://schemas.openxmlformats.org/markup-compatibility/2006">
          <mc:Choice Requires="x14">
            <control shapeId="5142" r:id="rId12" name="Check Box 22">
              <controlPr defaultSize="0" autoFill="0" autoLine="0" autoPict="0">
                <anchor moveWithCells="1">
                  <from>
                    <xdr:col>3</xdr:col>
                    <xdr:colOff>638175</xdr:colOff>
                    <xdr:row>22</xdr:row>
                    <xdr:rowOff>19050</xdr:rowOff>
                  </from>
                  <to>
                    <xdr:col>3</xdr:col>
                    <xdr:colOff>1438275</xdr:colOff>
                    <xdr:row>23</xdr:row>
                    <xdr:rowOff>0</xdr:rowOff>
                  </to>
                </anchor>
              </controlPr>
            </control>
          </mc:Choice>
        </mc:AlternateContent>
        <mc:AlternateContent xmlns:mc="http://schemas.openxmlformats.org/markup-compatibility/2006">
          <mc:Choice Requires="x14">
            <control shapeId="5143" r:id="rId13" name="Check Box 23">
              <controlPr defaultSize="0" autoFill="0" autoLine="0" autoPict="0">
                <anchor moveWithCells="1">
                  <from>
                    <xdr:col>3</xdr:col>
                    <xdr:colOff>638175</xdr:colOff>
                    <xdr:row>23</xdr:row>
                    <xdr:rowOff>19050</xdr:rowOff>
                  </from>
                  <to>
                    <xdr:col>3</xdr:col>
                    <xdr:colOff>1438275</xdr:colOff>
                    <xdr:row>24</xdr:row>
                    <xdr:rowOff>0</xdr:rowOff>
                  </to>
                </anchor>
              </controlPr>
            </control>
          </mc:Choice>
        </mc:AlternateContent>
        <mc:AlternateContent xmlns:mc="http://schemas.openxmlformats.org/markup-compatibility/2006">
          <mc:Choice Requires="x14">
            <control shapeId="5144" r:id="rId14" name="Check Box 24">
              <controlPr defaultSize="0" autoFill="0" autoLine="0" autoPict="0">
                <anchor moveWithCells="1">
                  <from>
                    <xdr:col>3</xdr:col>
                    <xdr:colOff>638175</xdr:colOff>
                    <xdr:row>24</xdr:row>
                    <xdr:rowOff>19050</xdr:rowOff>
                  </from>
                  <to>
                    <xdr:col>3</xdr:col>
                    <xdr:colOff>1438275</xdr:colOff>
                    <xdr:row>25</xdr:row>
                    <xdr:rowOff>0</xdr:rowOff>
                  </to>
                </anchor>
              </controlPr>
            </control>
          </mc:Choice>
        </mc:AlternateContent>
        <mc:AlternateContent xmlns:mc="http://schemas.openxmlformats.org/markup-compatibility/2006">
          <mc:Choice Requires="x14">
            <control shapeId="5145" r:id="rId15" name="Check Box 25">
              <controlPr defaultSize="0" autoFill="0" autoLine="0" autoPict="0">
                <anchor moveWithCells="1">
                  <from>
                    <xdr:col>3</xdr:col>
                    <xdr:colOff>638175</xdr:colOff>
                    <xdr:row>25</xdr:row>
                    <xdr:rowOff>19050</xdr:rowOff>
                  </from>
                  <to>
                    <xdr:col>3</xdr:col>
                    <xdr:colOff>1438275</xdr:colOff>
                    <xdr:row>26</xdr:row>
                    <xdr:rowOff>0</xdr:rowOff>
                  </to>
                </anchor>
              </controlPr>
            </control>
          </mc:Choice>
        </mc:AlternateContent>
        <mc:AlternateContent xmlns:mc="http://schemas.openxmlformats.org/markup-compatibility/2006">
          <mc:Choice Requires="x14">
            <control shapeId="5146" r:id="rId16" name="Check Box 26">
              <controlPr defaultSize="0" autoFill="0" autoLine="0" autoPict="0">
                <anchor moveWithCells="1">
                  <from>
                    <xdr:col>3</xdr:col>
                    <xdr:colOff>638175</xdr:colOff>
                    <xdr:row>26</xdr:row>
                    <xdr:rowOff>19050</xdr:rowOff>
                  </from>
                  <to>
                    <xdr:col>3</xdr:col>
                    <xdr:colOff>1438275</xdr:colOff>
                    <xdr:row>27</xdr:row>
                    <xdr:rowOff>0</xdr:rowOff>
                  </to>
                </anchor>
              </controlPr>
            </control>
          </mc:Choice>
        </mc:AlternateContent>
        <mc:AlternateContent xmlns:mc="http://schemas.openxmlformats.org/markup-compatibility/2006">
          <mc:Choice Requires="x14">
            <control shapeId="5147" r:id="rId17" name="Check Box 27">
              <controlPr defaultSize="0" autoFill="0" autoLine="0" autoPict="0">
                <anchor moveWithCells="1">
                  <from>
                    <xdr:col>3</xdr:col>
                    <xdr:colOff>638175</xdr:colOff>
                    <xdr:row>27</xdr:row>
                    <xdr:rowOff>19050</xdr:rowOff>
                  </from>
                  <to>
                    <xdr:col>3</xdr:col>
                    <xdr:colOff>1438275</xdr:colOff>
                    <xdr:row>28</xdr:row>
                    <xdr:rowOff>0</xdr:rowOff>
                  </to>
                </anchor>
              </controlPr>
            </control>
          </mc:Choice>
        </mc:AlternateContent>
        <mc:AlternateContent xmlns:mc="http://schemas.openxmlformats.org/markup-compatibility/2006">
          <mc:Choice Requires="x14">
            <control shapeId="5148" r:id="rId18" name="Check Box 28">
              <controlPr defaultSize="0" autoFill="0" autoLine="0" autoPict="0">
                <anchor moveWithCells="1">
                  <from>
                    <xdr:col>3</xdr:col>
                    <xdr:colOff>638175</xdr:colOff>
                    <xdr:row>28</xdr:row>
                    <xdr:rowOff>19050</xdr:rowOff>
                  </from>
                  <to>
                    <xdr:col>3</xdr:col>
                    <xdr:colOff>1438275</xdr:colOff>
                    <xdr:row>29</xdr:row>
                    <xdr:rowOff>0</xdr:rowOff>
                  </to>
                </anchor>
              </controlPr>
            </control>
          </mc:Choice>
        </mc:AlternateContent>
        <mc:AlternateContent xmlns:mc="http://schemas.openxmlformats.org/markup-compatibility/2006">
          <mc:Choice Requires="x14">
            <control shapeId="5149" r:id="rId19" name="Check Box 29">
              <controlPr defaultSize="0" autoFill="0" autoLine="0" autoPict="0">
                <anchor moveWithCells="1">
                  <from>
                    <xdr:col>3</xdr:col>
                    <xdr:colOff>638175</xdr:colOff>
                    <xdr:row>29</xdr:row>
                    <xdr:rowOff>19050</xdr:rowOff>
                  </from>
                  <to>
                    <xdr:col>3</xdr:col>
                    <xdr:colOff>1438275</xdr:colOff>
                    <xdr:row>30</xdr:row>
                    <xdr:rowOff>0</xdr:rowOff>
                  </to>
                </anchor>
              </controlPr>
            </control>
          </mc:Choice>
        </mc:AlternateContent>
        <mc:AlternateContent xmlns:mc="http://schemas.openxmlformats.org/markup-compatibility/2006">
          <mc:Choice Requires="x14">
            <control shapeId="5150" r:id="rId20" name="Check Box 30">
              <controlPr defaultSize="0" autoFill="0" autoLine="0" autoPict="0">
                <anchor moveWithCells="1">
                  <from>
                    <xdr:col>3</xdr:col>
                    <xdr:colOff>638175</xdr:colOff>
                    <xdr:row>30</xdr:row>
                    <xdr:rowOff>19050</xdr:rowOff>
                  </from>
                  <to>
                    <xdr:col>3</xdr:col>
                    <xdr:colOff>1438275</xdr:colOff>
                    <xdr:row>31</xdr:row>
                    <xdr:rowOff>0</xdr:rowOff>
                  </to>
                </anchor>
              </controlPr>
            </control>
          </mc:Choice>
        </mc:AlternateContent>
        <mc:AlternateContent xmlns:mc="http://schemas.openxmlformats.org/markup-compatibility/2006">
          <mc:Choice Requires="x14">
            <control shapeId="5151" r:id="rId21" name="Check Box 31">
              <controlPr defaultSize="0" autoFill="0" autoLine="0" autoPict="0">
                <anchor moveWithCells="1">
                  <from>
                    <xdr:col>3</xdr:col>
                    <xdr:colOff>638175</xdr:colOff>
                    <xdr:row>31</xdr:row>
                    <xdr:rowOff>19050</xdr:rowOff>
                  </from>
                  <to>
                    <xdr:col>3</xdr:col>
                    <xdr:colOff>1438275</xdr:colOff>
                    <xdr:row>32</xdr:row>
                    <xdr:rowOff>0</xdr:rowOff>
                  </to>
                </anchor>
              </controlPr>
            </control>
          </mc:Choice>
        </mc:AlternateContent>
        <mc:AlternateContent xmlns:mc="http://schemas.openxmlformats.org/markup-compatibility/2006">
          <mc:Choice Requires="x14">
            <control shapeId="5152" r:id="rId22" name="Check Box 32">
              <controlPr defaultSize="0" autoFill="0" autoLine="0" autoPict="0">
                <anchor moveWithCells="1">
                  <from>
                    <xdr:col>3</xdr:col>
                    <xdr:colOff>638175</xdr:colOff>
                    <xdr:row>32</xdr:row>
                    <xdr:rowOff>19050</xdr:rowOff>
                  </from>
                  <to>
                    <xdr:col>3</xdr:col>
                    <xdr:colOff>1438275</xdr:colOff>
                    <xdr:row>33</xdr:row>
                    <xdr:rowOff>0</xdr:rowOff>
                  </to>
                </anchor>
              </controlPr>
            </control>
          </mc:Choice>
        </mc:AlternateContent>
        <mc:AlternateContent xmlns:mc="http://schemas.openxmlformats.org/markup-compatibility/2006">
          <mc:Choice Requires="x14">
            <control shapeId="5153" r:id="rId23" name="Check Box 33">
              <controlPr defaultSize="0" autoFill="0" autoLine="0" autoPict="0">
                <anchor moveWithCells="1">
                  <from>
                    <xdr:col>3</xdr:col>
                    <xdr:colOff>638175</xdr:colOff>
                    <xdr:row>33</xdr:row>
                    <xdr:rowOff>19050</xdr:rowOff>
                  </from>
                  <to>
                    <xdr:col>3</xdr:col>
                    <xdr:colOff>1438275</xdr:colOff>
                    <xdr:row>34</xdr:row>
                    <xdr:rowOff>0</xdr:rowOff>
                  </to>
                </anchor>
              </controlPr>
            </control>
          </mc:Choice>
        </mc:AlternateContent>
        <mc:AlternateContent xmlns:mc="http://schemas.openxmlformats.org/markup-compatibility/2006">
          <mc:Choice Requires="x14">
            <control shapeId="5154" r:id="rId24" name="Check Box 34">
              <controlPr defaultSize="0" autoFill="0" autoLine="0" autoPict="0">
                <anchor moveWithCells="1">
                  <from>
                    <xdr:col>3</xdr:col>
                    <xdr:colOff>638175</xdr:colOff>
                    <xdr:row>34</xdr:row>
                    <xdr:rowOff>19050</xdr:rowOff>
                  </from>
                  <to>
                    <xdr:col>3</xdr:col>
                    <xdr:colOff>1438275</xdr:colOff>
                    <xdr:row>35</xdr:row>
                    <xdr:rowOff>0</xdr:rowOff>
                  </to>
                </anchor>
              </controlPr>
            </control>
          </mc:Choice>
        </mc:AlternateContent>
        <mc:AlternateContent xmlns:mc="http://schemas.openxmlformats.org/markup-compatibility/2006">
          <mc:Choice Requires="x14">
            <control shapeId="5155" r:id="rId25" name="Check Box 35">
              <controlPr defaultSize="0" autoFill="0" autoLine="0" autoPict="0">
                <anchor moveWithCells="1">
                  <from>
                    <xdr:col>3</xdr:col>
                    <xdr:colOff>638175</xdr:colOff>
                    <xdr:row>35</xdr:row>
                    <xdr:rowOff>19050</xdr:rowOff>
                  </from>
                  <to>
                    <xdr:col>3</xdr:col>
                    <xdr:colOff>1438275</xdr:colOff>
                    <xdr:row>36</xdr:row>
                    <xdr:rowOff>0</xdr:rowOff>
                  </to>
                </anchor>
              </controlPr>
            </control>
          </mc:Choice>
        </mc:AlternateContent>
        <mc:AlternateContent xmlns:mc="http://schemas.openxmlformats.org/markup-compatibility/2006">
          <mc:Choice Requires="x14">
            <control shapeId="5156" r:id="rId26" name="Check Box 36">
              <controlPr defaultSize="0" autoFill="0" autoLine="0" autoPict="0">
                <anchor moveWithCells="1">
                  <from>
                    <xdr:col>3</xdr:col>
                    <xdr:colOff>638175</xdr:colOff>
                    <xdr:row>36</xdr:row>
                    <xdr:rowOff>19050</xdr:rowOff>
                  </from>
                  <to>
                    <xdr:col>3</xdr:col>
                    <xdr:colOff>1438275</xdr:colOff>
                    <xdr:row>37</xdr:row>
                    <xdr:rowOff>0</xdr:rowOff>
                  </to>
                </anchor>
              </controlPr>
            </control>
          </mc:Choice>
        </mc:AlternateContent>
        <mc:AlternateContent xmlns:mc="http://schemas.openxmlformats.org/markup-compatibility/2006">
          <mc:Choice Requires="x14">
            <control shapeId="5157" r:id="rId27" name="Check Box 37">
              <controlPr defaultSize="0" autoFill="0" autoLine="0" autoPict="0">
                <anchor moveWithCells="1">
                  <from>
                    <xdr:col>3</xdr:col>
                    <xdr:colOff>638175</xdr:colOff>
                    <xdr:row>37</xdr:row>
                    <xdr:rowOff>19050</xdr:rowOff>
                  </from>
                  <to>
                    <xdr:col>3</xdr:col>
                    <xdr:colOff>1438275</xdr:colOff>
                    <xdr:row>38</xdr:row>
                    <xdr:rowOff>0</xdr:rowOff>
                  </to>
                </anchor>
              </controlPr>
            </control>
          </mc:Choice>
        </mc:AlternateContent>
        <mc:AlternateContent xmlns:mc="http://schemas.openxmlformats.org/markup-compatibility/2006">
          <mc:Choice Requires="x14">
            <control shapeId="5158" r:id="rId28" name="Check Box 38">
              <controlPr defaultSize="0" autoFill="0" autoLine="0" autoPict="0">
                <anchor moveWithCells="1">
                  <from>
                    <xdr:col>3</xdr:col>
                    <xdr:colOff>638175</xdr:colOff>
                    <xdr:row>38</xdr:row>
                    <xdr:rowOff>19050</xdr:rowOff>
                  </from>
                  <to>
                    <xdr:col>3</xdr:col>
                    <xdr:colOff>1438275</xdr:colOff>
                    <xdr:row>39</xdr:row>
                    <xdr:rowOff>0</xdr:rowOff>
                  </to>
                </anchor>
              </controlPr>
            </control>
          </mc:Choice>
        </mc:AlternateContent>
        <mc:AlternateContent xmlns:mc="http://schemas.openxmlformats.org/markup-compatibility/2006">
          <mc:Choice Requires="x14">
            <control shapeId="5159" r:id="rId29" name="Check Box 39">
              <controlPr defaultSize="0" autoFill="0" autoLine="0" autoPict="0">
                <anchor moveWithCells="1">
                  <from>
                    <xdr:col>3</xdr:col>
                    <xdr:colOff>638175</xdr:colOff>
                    <xdr:row>39</xdr:row>
                    <xdr:rowOff>19050</xdr:rowOff>
                  </from>
                  <to>
                    <xdr:col>3</xdr:col>
                    <xdr:colOff>1438275</xdr:colOff>
                    <xdr:row>40</xdr:row>
                    <xdr:rowOff>0</xdr:rowOff>
                  </to>
                </anchor>
              </controlPr>
            </control>
          </mc:Choice>
        </mc:AlternateContent>
        <mc:AlternateContent xmlns:mc="http://schemas.openxmlformats.org/markup-compatibility/2006">
          <mc:Choice Requires="x14">
            <control shapeId="5160" r:id="rId30" name="Check Box 40">
              <controlPr defaultSize="0" autoFill="0" autoLine="0" autoPict="0">
                <anchor moveWithCells="1">
                  <from>
                    <xdr:col>3</xdr:col>
                    <xdr:colOff>638175</xdr:colOff>
                    <xdr:row>40</xdr:row>
                    <xdr:rowOff>19050</xdr:rowOff>
                  </from>
                  <to>
                    <xdr:col>3</xdr:col>
                    <xdr:colOff>1438275</xdr:colOff>
                    <xdr:row>41</xdr:row>
                    <xdr:rowOff>0</xdr:rowOff>
                  </to>
                </anchor>
              </controlPr>
            </control>
          </mc:Choice>
        </mc:AlternateContent>
        <mc:AlternateContent xmlns:mc="http://schemas.openxmlformats.org/markup-compatibility/2006">
          <mc:Choice Requires="x14">
            <control shapeId="5161" r:id="rId31" name="Check Box 41">
              <controlPr defaultSize="0" autoFill="0" autoLine="0" autoPict="0">
                <anchor moveWithCells="1">
                  <from>
                    <xdr:col>3</xdr:col>
                    <xdr:colOff>638175</xdr:colOff>
                    <xdr:row>41</xdr:row>
                    <xdr:rowOff>19050</xdr:rowOff>
                  </from>
                  <to>
                    <xdr:col>3</xdr:col>
                    <xdr:colOff>1438275</xdr:colOff>
                    <xdr:row>42</xdr:row>
                    <xdr:rowOff>0</xdr:rowOff>
                  </to>
                </anchor>
              </controlPr>
            </control>
          </mc:Choice>
        </mc:AlternateContent>
        <mc:AlternateContent xmlns:mc="http://schemas.openxmlformats.org/markup-compatibility/2006">
          <mc:Choice Requires="x14">
            <control shapeId="5162" r:id="rId32" name="Check Box 42">
              <controlPr defaultSize="0" autoFill="0" autoLine="0" autoPict="0">
                <anchor moveWithCells="1">
                  <from>
                    <xdr:col>3</xdr:col>
                    <xdr:colOff>638175</xdr:colOff>
                    <xdr:row>42</xdr:row>
                    <xdr:rowOff>19050</xdr:rowOff>
                  </from>
                  <to>
                    <xdr:col>3</xdr:col>
                    <xdr:colOff>1438275</xdr:colOff>
                    <xdr:row>43</xdr:row>
                    <xdr:rowOff>0</xdr:rowOff>
                  </to>
                </anchor>
              </controlPr>
            </control>
          </mc:Choice>
        </mc:AlternateContent>
        <mc:AlternateContent xmlns:mc="http://schemas.openxmlformats.org/markup-compatibility/2006">
          <mc:Choice Requires="x14">
            <control shapeId="5163" r:id="rId33" name="Check Box 43">
              <controlPr defaultSize="0" autoFill="0" autoLine="0" autoPict="0">
                <anchor moveWithCells="1">
                  <from>
                    <xdr:col>3</xdr:col>
                    <xdr:colOff>638175</xdr:colOff>
                    <xdr:row>43</xdr:row>
                    <xdr:rowOff>19050</xdr:rowOff>
                  </from>
                  <to>
                    <xdr:col>3</xdr:col>
                    <xdr:colOff>1438275</xdr:colOff>
                    <xdr:row>44</xdr:row>
                    <xdr:rowOff>0</xdr:rowOff>
                  </to>
                </anchor>
              </controlPr>
            </control>
          </mc:Choice>
        </mc:AlternateContent>
        <mc:AlternateContent xmlns:mc="http://schemas.openxmlformats.org/markup-compatibility/2006">
          <mc:Choice Requires="x14">
            <control shapeId="5164" r:id="rId34" name="Check Box 44">
              <controlPr defaultSize="0" autoFill="0" autoLine="0" autoPict="0">
                <anchor moveWithCells="1">
                  <from>
                    <xdr:col>3</xdr:col>
                    <xdr:colOff>638175</xdr:colOff>
                    <xdr:row>44</xdr:row>
                    <xdr:rowOff>19050</xdr:rowOff>
                  </from>
                  <to>
                    <xdr:col>3</xdr:col>
                    <xdr:colOff>1438275</xdr:colOff>
                    <xdr:row>45</xdr:row>
                    <xdr:rowOff>9525</xdr:rowOff>
                  </to>
                </anchor>
              </controlPr>
            </control>
          </mc:Choice>
        </mc:AlternateContent>
        <mc:AlternateContent xmlns:mc="http://schemas.openxmlformats.org/markup-compatibility/2006">
          <mc:Choice Requires="x14">
            <control shapeId="5166" r:id="rId35" name="Check Box 46">
              <controlPr defaultSize="0" autoFill="0" autoLine="0" autoPict="0">
                <anchor moveWithCells="1">
                  <from>
                    <xdr:col>3</xdr:col>
                    <xdr:colOff>638175</xdr:colOff>
                    <xdr:row>16</xdr:row>
                    <xdr:rowOff>19050</xdr:rowOff>
                  </from>
                  <to>
                    <xdr:col>3</xdr:col>
                    <xdr:colOff>1438275</xdr:colOff>
                    <xdr:row>17</xdr:row>
                    <xdr:rowOff>0</xdr:rowOff>
                  </to>
                </anchor>
              </controlPr>
            </control>
          </mc:Choice>
        </mc:AlternateContent>
        <mc:AlternateContent xmlns:mc="http://schemas.openxmlformats.org/markup-compatibility/2006">
          <mc:Choice Requires="x14">
            <control shapeId="5168" r:id="rId36" name="Check Box 48">
              <controlPr defaultSize="0" autoFill="0" autoLine="0" autoPict="0">
                <anchor moveWithCells="1">
                  <from>
                    <xdr:col>3</xdr:col>
                    <xdr:colOff>638175</xdr:colOff>
                    <xdr:row>16</xdr:row>
                    <xdr:rowOff>19050</xdr:rowOff>
                  </from>
                  <to>
                    <xdr:col>3</xdr:col>
                    <xdr:colOff>1438275</xdr:colOff>
                    <xdr:row>17</xdr:row>
                    <xdr:rowOff>0</xdr:rowOff>
                  </to>
                </anchor>
              </controlPr>
            </control>
          </mc:Choice>
        </mc:AlternateContent>
        <mc:AlternateContent xmlns:mc="http://schemas.openxmlformats.org/markup-compatibility/2006">
          <mc:Choice Requires="x14">
            <control shapeId="5169" r:id="rId37" name="Check Box 49">
              <controlPr defaultSize="0" autoFill="0" autoLine="0" autoPict="0">
                <anchor moveWithCells="1">
                  <from>
                    <xdr:col>3</xdr:col>
                    <xdr:colOff>638175</xdr:colOff>
                    <xdr:row>17</xdr:row>
                    <xdr:rowOff>19050</xdr:rowOff>
                  </from>
                  <to>
                    <xdr:col>3</xdr:col>
                    <xdr:colOff>1438275</xdr:colOff>
                    <xdr:row>18</xdr:row>
                    <xdr:rowOff>0</xdr:rowOff>
                  </to>
                </anchor>
              </controlPr>
            </control>
          </mc:Choice>
        </mc:AlternateContent>
        <mc:AlternateContent xmlns:mc="http://schemas.openxmlformats.org/markup-compatibility/2006">
          <mc:Choice Requires="x14">
            <control shapeId="5170" r:id="rId38" name="Check Box 50">
              <controlPr defaultSize="0" autoFill="0" autoLine="0" autoPict="0">
                <anchor moveWithCells="1">
                  <from>
                    <xdr:col>3</xdr:col>
                    <xdr:colOff>638175</xdr:colOff>
                    <xdr:row>18</xdr:row>
                    <xdr:rowOff>19050</xdr:rowOff>
                  </from>
                  <to>
                    <xdr:col>3</xdr:col>
                    <xdr:colOff>1438275</xdr:colOff>
                    <xdr:row>19</xdr:row>
                    <xdr:rowOff>0</xdr:rowOff>
                  </to>
                </anchor>
              </controlPr>
            </control>
          </mc:Choice>
        </mc:AlternateContent>
        <mc:AlternateContent xmlns:mc="http://schemas.openxmlformats.org/markup-compatibility/2006">
          <mc:Choice Requires="x14">
            <control shapeId="5171" r:id="rId39" name="Check Box 51">
              <controlPr defaultSize="0" autoFill="0" autoLine="0" autoPict="0">
                <anchor moveWithCells="1">
                  <from>
                    <xdr:col>3</xdr:col>
                    <xdr:colOff>638175</xdr:colOff>
                    <xdr:row>19</xdr:row>
                    <xdr:rowOff>19050</xdr:rowOff>
                  </from>
                  <to>
                    <xdr:col>3</xdr:col>
                    <xdr:colOff>1438275</xdr:colOff>
                    <xdr:row>20</xdr:row>
                    <xdr:rowOff>0</xdr:rowOff>
                  </to>
                </anchor>
              </controlPr>
            </control>
          </mc:Choice>
        </mc:AlternateContent>
        <mc:AlternateContent xmlns:mc="http://schemas.openxmlformats.org/markup-compatibility/2006">
          <mc:Choice Requires="x14">
            <control shapeId="5172" r:id="rId40" name="Check Box 52">
              <controlPr defaultSize="0" autoFill="0" autoLine="0" autoPict="0">
                <anchor moveWithCells="1">
                  <from>
                    <xdr:col>3</xdr:col>
                    <xdr:colOff>638175</xdr:colOff>
                    <xdr:row>20</xdr:row>
                    <xdr:rowOff>19050</xdr:rowOff>
                  </from>
                  <to>
                    <xdr:col>3</xdr:col>
                    <xdr:colOff>1438275</xdr:colOff>
                    <xdr:row>21</xdr:row>
                    <xdr:rowOff>0</xdr:rowOff>
                  </to>
                </anchor>
              </controlPr>
            </control>
          </mc:Choice>
        </mc:AlternateContent>
        <mc:AlternateContent xmlns:mc="http://schemas.openxmlformats.org/markup-compatibility/2006">
          <mc:Choice Requires="x14">
            <control shapeId="5173" r:id="rId41" name="Check Box 53">
              <controlPr defaultSize="0" autoFill="0" autoLine="0" autoPict="0">
                <anchor moveWithCells="1">
                  <from>
                    <xdr:col>3</xdr:col>
                    <xdr:colOff>638175</xdr:colOff>
                    <xdr:row>21</xdr:row>
                    <xdr:rowOff>19050</xdr:rowOff>
                  </from>
                  <to>
                    <xdr:col>3</xdr:col>
                    <xdr:colOff>1438275</xdr:colOff>
                    <xdr:row>22</xdr:row>
                    <xdr:rowOff>0</xdr:rowOff>
                  </to>
                </anchor>
              </controlPr>
            </control>
          </mc:Choice>
        </mc:AlternateContent>
        <mc:AlternateContent xmlns:mc="http://schemas.openxmlformats.org/markup-compatibility/2006">
          <mc:Choice Requires="x14">
            <control shapeId="5174" r:id="rId42" name="Check Box 54">
              <controlPr defaultSize="0" autoFill="0" autoLine="0" autoPict="0">
                <anchor moveWithCells="1">
                  <from>
                    <xdr:col>3</xdr:col>
                    <xdr:colOff>638175</xdr:colOff>
                    <xdr:row>22</xdr:row>
                    <xdr:rowOff>19050</xdr:rowOff>
                  </from>
                  <to>
                    <xdr:col>3</xdr:col>
                    <xdr:colOff>1438275</xdr:colOff>
                    <xdr:row>23</xdr:row>
                    <xdr:rowOff>0</xdr:rowOff>
                  </to>
                </anchor>
              </controlPr>
            </control>
          </mc:Choice>
        </mc:AlternateContent>
        <mc:AlternateContent xmlns:mc="http://schemas.openxmlformats.org/markup-compatibility/2006">
          <mc:Choice Requires="x14">
            <control shapeId="5175" r:id="rId43" name="Check Box 55">
              <controlPr defaultSize="0" autoFill="0" autoLine="0" autoPict="0">
                <anchor moveWithCells="1">
                  <from>
                    <xdr:col>3</xdr:col>
                    <xdr:colOff>638175</xdr:colOff>
                    <xdr:row>23</xdr:row>
                    <xdr:rowOff>19050</xdr:rowOff>
                  </from>
                  <to>
                    <xdr:col>3</xdr:col>
                    <xdr:colOff>1438275</xdr:colOff>
                    <xdr:row>24</xdr:row>
                    <xdr:rowOff>0</xdr:rowOff>
                  </to>
                </anchor>
              </controlPr>
            </control>
          </mc:Choice>
        </mc:AlternateContent>
        <mc:AlternateContent xmlns:mc="http://schemas.openxmlformats.org/markup-compatibility/2006">
          <mc:Choice Requires="x14">
            <control shapeId="5176" r:id="rId44" name="Check Box 56">
              <controlPr defaultSize="0" autoFill="0" autoLine="0" autoPict="0">
                <anchor moveWithCells="1">
                  <from>
                    <xdr:col>3</xdr:col>
                    <xdr:colOff>638175</xdr:colOff>
                    <xdr:row>24</xdr:row>
                    <xdr:rowOff>19050</xdr:rowOff>
                  </from>
                  <to>
                    <xdr:col>3</xdr:col>
                    <xdr:colOff>1438275</xdr:colOff>
                    <xdr:row>25</xdr:row>
                    <xdr:rowOff>0</xdr:rowOff>
                  </to>
                </anchor>
              </controlPr>
            </control>
          </mc:Choice>
        </mc:AlternateContent>
        <mc:AlternateContent xmlns:mc="http://schemas.openxmlformats.org/markup-compatibility/2006">
          <mc:Choice Requires="x14">
            <control shapeId="5177" r:id="rId45" name="Check Box 57">
              <controlPr defaultSize="0" autoFill="0" autoLine="0" autoPict="0">
                <anchor moveWithCells="1">
                  <from>
                    <xdr:col>3</xdr:col>
                    <xdr:colOff>638175</xdr:colOff>
                    <xdr:row>25</xdr:row>
                    <xdr:rowOff>19050</xdr:rowOff>
                  </from>
                  <to>
                    <xdr:col>3</xdr:col>
                    <xdr:colOff>1438275</xdr:colOff>
                    <xdr:row>26</xdr:row>
                    <xdr:rowOff>0</xdr:rowOff>
                  </to>
                </anchor>
              </controlPr>
            </control>
          </mc:Choice>
        </mc:AlternateContent>
        <mc:AlternateContent xmlns:mc="http://schemas.openxmlformats.org/markup-compatibility/2006">
          <mc:Choice Requires="x14">
            <control shapeId="5178" r:id="rId46" name="Check Box 58">
              <controlPr defaultSize="0" autoFill="0" autoLine="0" autoPict="0">
                <anchor moveWithCells="1">
                  <from>
                    <xdr:col>3</xdr:col>
                    <xdr:colOff>638175</xdr:colOff>
                    <xdr:row>26</xdr:row>
                    <xdr:rowOff>19050</xdr:rowOff>
                  </from>
                  <to>
                    <xdr:col>3</xdr:col>
                    <xdr:colOff>1438275</xdr:colOff>
                    <xdr:row>27</xdr:row>
                    <xdr:rowOff>0</xdr:rowOff>
                  </to>
                </anchor>
              </controlPr>
            </control>
          </mc:Choice>
        </mc:AlternateContent>
        <mc:AlternateContent xmlns:mc="http://schemas.openxmlformats.org/markup-compatibility/2006">
          <mc:Choice Requires="x14">
            <control shapeId="5179" r:id="rId47" name="Check Box 59">
              <controlPr defaultSize="0" autoFill="0" autoLine="0" autoPict="0">
                <anchor moveWithCells="1">
                  <from>
                    <xdr:col>3</xdr:col>
                    <xdr:colOff>638175</xdr:colOff>
                    <xdr:row>27</xdr:row>
                    <xdr:rowOff>19050</xdr:rowOff>
                  </from>
                  <to>
                    <xdr:col>3</xdr:col>
                    <xdr:colOff>1438275</xdr:colOff>
                    <xdr:row>28</xdr:row>
                    <xdr:rowOff>0</xdr:rowOff>
                  </to>
                </anchor>
              </controlPr>
            </control>
          </mc:Choice>
        </mc:AlternateContent>
        <mc:AlternateContent xmlns:mc="http://schemas.openxmlformats.org/markup-compatibility/2006">
          <mc:Choice Requires="x14">
            <control shapeId="5180" r:id="rId48" name="Check Box 60">
              <controlPr defaultSize="0" autoFill="0" autoLine="0" autoPict="0">
                <anchor moveWithCells="1">
                  <from>
                    <xdr:col>3</xdr:col>
                    <xdr:colOff>638175</xdr:colOff>
                    <xdr:row>28</xdr:row>
                    <xdr:rowOff>19050</xdr:rowOff>
                  </from>
                  <to>
                    <xdr:col>3</xdr:col>
                    <xdr:colOff>1438275</xdr:colOff>
                    <xdr:row>29</xdr:row>
                    <xdr:rowOff>0</xdr:rowOff>
                  </to>
                </anchor>
              </controlPr>
            </control>
          </mc:Choice>
        </mc:AlternateContent>
        <mc:AlternateContent xmlns:mc="http://schemas.openxmlformats.org/markup-compatibility/2006">
          <mc:Choice Requires="x14">
            <control shapeId="5181" r:id="rId49" name="Check Box 61">
              <controlPr defaultSize="0" autoFill="0" autoLine="0" autoPict="0">
                <anchor moveWithCells="1">
                  <from>
                    <xdr:col>3</xdr:col>
                    <xdr:colOff>638175</xdr:colOff>
                    <xdr:row>29</xdr:row>
                    <xdr:rowOff>19050</xdr:rowOff>
                  </from>
                  <to>
                    <xdr:col>3</xdr:col>
                    <xdr:colOff>1438275</xdr:colOff>
                    <xdr:row>30</xdr:row>
                    <xdr:rowOff>0</xdr:rowOff>
                  </to>
                </anchor>
              </controlPr>
            </control>
          </mc:Choice>
        </mc:AlternateContent>
        <mc:AlternateContent xmlns:mc="http://schemas.openxmlformats.org/markup-compatibility/2006">
          <mc:Choice Requires="x14">
            <control shapeId="5182" r:id="rId50" name="Check Box 62">
              <controlPr defaultSize="0" autoFill="0" autoLine="0" autoPict="0">
                <anchor moveWithCells="1">
                  <from>
                    <xdr:col>3</xdr:col>
                    <xdr:colOff>638175</xdr:colOff>
                    <xdr:row>30</xdr:row>
                    <xdr:rowOff>19050</xdr:rowOff>
                  </from>
                  <to>
                    <xdr:col>3</xdr:col>
                    <xdr:colOff>1438275</xdr:colOff>
                    <xdr:row>31</xdr:row>
                    <xdr:rowOff>0</xdr:rowOff>
                  </to>
                </anchor>
              </controlPr>
            </control>
          </mc:Choice>
        </mc:AlternateContent>
        <mc:AlternateContent xmlns:mc="http://schemas.openxmlformats.org/markup-compatibility/2006">
          <mc:Choice Requires="x14">
            <control shapeId="5183" r:id="rId51" name="Check Box 63">
              <controlPr defaultSize="0" autoFill="0" autoLine="0" autoPict="0">
                <anchor moveWithCells="1">
                  <from>
                    <xdr:col>3</xdr:col>
                    <xdr:colOff>638175</xdr:colOff>
                    <xdr:row>31</xdr:row>
                    <xdr:rowOff>19050</xdr:rowOff>
                  </from>
                  <to>
                    <xdr:col>3</xdr:col>
                    <xdr:colOff>1438275</xdr:colOff>
                    <xdr:row>32</xdr:row>
                    <xdr:rowOff>0</xdr:rowOff>
                  </to>
                </anchor>
              </controlPr>
            </control>
          </mc:Choice>
        </mc:AlternateContent>
        <mc:AlternateContent xmlns:mc="http://schemas.openxmlformats.org/markup-compatibility/2006">
          <mc:Choice Requires="x14">
            <control shapeId="5184" r:id="rId52" name="Check Box 64">
              <controlPr defaultSize="0" autoFill="0" autoLine="0" autoPict="0">
                <anchor moveWithCells="1">
                  <from>
                    <xdr:col>3</xdr:col>
                    <xdr:colOff>638175</xdr:colOff>
                    <xdr:row>32</xdr:row>
                    <xdr:rowOff>19050</xdr:rowOff>
                  </from>
                  <to>
                    <xdr:col>3</xdr:col>
                    <xdr:colOff>1438275</xdr:colOff>
                    <xdr:row>33</xdr:row>
                    <xdr:rowOff>0</xdr:rowOff>
                  </to>
                </anchor>
              </controlPr>
            </control>
          </mc:Choice>
        </mc:AlternateContent>
        <mc:AlternateContent xmlns:mc="http://schemas.openxmlformats.org/markup-compatibility/2006">
          <mc:Choice Requires="x14">
            <control shapeId="5185" r:id="rId53" name="Check Box 65">
              <controlPr defaultSize="0" autoFill="0" autoLine="0" autoPict="0">
                <anchor moveWithCells="1">
                  <from>
                    <xdr:col>3</xdr:col>
                    <xdr:colOff>638175</xdr:colOff>
                    <xdr:row>33</xdr:row>
                    <xdr:rowOff>19050</xdr:rowOff>
                  </from>
                  <to>
                    <xdr:col>3</xdr:col>
                    <xdr:colOff>1438275</xdr:colOff>
                    <xdr:row>34</xdr:row>
                    <xdr:rowOff>0</xdr:rowOff>
                  </to>
                </anchor>
              </controlPr>
            </control>
          </mc:Choice>
        </mc:AlternateContent>
        <mc:AlternateContent xmlns:mc="http://schemas.openxmlformats.org/markup-compatibility/2006">
          <mc:Choice Requires="x14">
            <control shapeId="5186" r:id="rId54" name="Check Box 66">
              <controlPr defaultSize="0" autoFill="0" autoLine="0" autoPict="0">
                <anchor moveWithCells="1">
                  <from>
                    <xdr:col>3</xdr:col>
                    <xdr:colOff>638175</xdr:colOff>
                    <xdr:row>34</xdr:row>
                    <xdr:rowOff>19050</xdr:rowOff>
                  </from>
                  <to>
                    <xdr:col>3</xdr:col>
                    <xdr:colOff>1438275</xdr:colOff>
                    <xdr:row>35</xdr:row>
                    <xdr:rowOff>0</xdr:rowOff>
                  </to>
                </anchor>
              </controlPr>
            </control>
          </mc:Choice>
        </mc:AlternateContent>
        <mc:AlternateContent xmlns:mc="http://schemas.openxmlformats.org/markup-compatibility/2006">
          <mc:Choice Requires="x14">
            <control shapeId="5187" r:id="rId55" name="Check Box 67">
              <controlPr defaultSize="0" autoFill="0" autoLine="0" autoPict="0">
                <anchor moveWithCells="1">
                  <from>
                    <xdr:col>3</xdr:col>
                    <xdr:colOff>638175</xdr:colOff>
                    <xdr:row>35</xdr:row>
                    <xdr:rowOff>19050</xdr:rowOff>
                  </from>
                  <to>
                    <xdr:col>3</xdr:col>
                    <xdr:colOff>1438275</xdr:colOff>
                    <xdr:row>36</xdr:row>
                    <xdr:rowOff>0</xdr:rowOff>
                  </to>
                </anchor>
              </controlPr>
            </control>
          </mc:Choice>
        </mc:AlternateContent>
        <mc:AlternateContent xmlns:mc="http://schemas.openxmlformats.org/markup-compatibility/2006">
          <mc:Choice Requires="x14">
            <control shapeId="5188" r:id="rId56" name="Check Box 68">
              <controlPr defaultSize="0" autoFill="0" autoLine="0" autoPict="0">
                <anchor moveWithCells="1">
                  <from>
                    <xdr:col>3</xdr:col>
                    <xdr:colOff>638175</xdr:colOff>
                    <xdr:row>36</xdr:row>
                    <xdr:rowOff>19050</xdr:rowOff>
                  </from>
                  <to>
                    <xdr:col>3</xdr:col>
                    <xdr:colOff>1438275</xdr:colOff>
                    <xdr:row>37</xdr:row>
                    <xdr:rowOff>0</xdr:rowOff>
                  </to>
                </anchor>
              </controlPr>
            </control>
          </mc:Choice>
        </mc:AlternateContent>
        <mc:AlternateContent xmlns:mc="http://schemas.openxmlformats.org/markup-compatibility/2006">
          <mc:Choice Requires="x14">
            <control shapeId="5189" r:id="rId57" name="Check Box 69">
              <controlPr defaultSize="0" autoFill="0" autoLine="0" autoPict="0">
                <anchor moveWithCells="1">
                  <from>
                    <xdr:col>3</xdr:col>
                    <xdr:colOff>638175</xdr:colOff>
                    <xdr:row>37</xdr:row>
                    <xdr:rowOff>19050</xdr:rowOff>
                  </from>
                  <to>
                    <xdr:col>3</xdr:col>
                    <xdr:colOff>1438275</xdr:colOff>
                    <xdr:row>38</xdr:row>
                    <xdr:rowOff>0</xdr:rowOff>
                  </to>
                </anchor>
              </controlPr>
            </control>
          </mc:Choice>
        </mc:AlternateContent>
        <mc:AlternateContent xmlns:mc="http://schemas.openxmlformats.org/markup-compatibility/2006">
          <mc:Choice Requires="x14">
            <control shapeId="5190" r:id="rId58" name="Check Box 70">
              <controlPr defaultSize="0" autoFill="0" autoLine="0" autoPict="0">
                <anchor moveWithCells="1">
                  <from>
                    <xdr:col>3</xdr:col>
                    <xdr:colOff>638175</xdr:colOff>
                    <xdr:row>38</xdr:row>
                    <xdr:rowOff>19050</xdr:rowOff>
                  </from>
                  <to>
                    <xdr:col>3</xdr:col>
                    <xdr:colOff>1438275</xdr:colOff>
                    <xdr:row>39</xdr:row>
                    <xdr:rowOff>0</xdr:rowOff>
                  </to>
                </anchor>
              </controlPr>
            </control>
          </mc:Choice>
        </mc:AlternateContent>
        <mc:AlternateContent xmlns:mc="http://schemas.openxmlformats.org/markup-compatibility/2006">
          <mc:Choice Requires="x14">
            <control shapeId="5191" r:id="rId59" name="Check Box 71">
              <controlPr defaultSize="0" autoFill="0" autoLine="0" autoPict="0">
                <anchor moveWithCells="1">
                  <from>
                    <xdr:col>3</xdr:col>
                    <xdr:colOff>638175</xdr:colOff>
                    <xdr:row>39</xdr:row>
                    <xdr:rowOff>19050</xdr:rowOff>
                  </from>
                  <to>
                    <xdr:col>3</xdr:col>
                    <xdr:colOff>1438275</xdr:colOff>
                    <xdr:row>40</xdr:row>
                    <xdr:rowOff>0</xdr:rowOff>
                  </to>
                </anchor>
              </controlPr>
            </control>
          </mc:Choice>
        </mc:AlternateContent>
        <mc:AlternateContent xmlns:mc="http://schemas.openxmlformats.org/markup-compatibility/2006">
          <mc:Choice Requires="x14">
            <control shapeId="5192" r:id="rId60" name="Check Box 72">
              <controlPr defaultSize="0" autoFill="0" autoLine="0" autoPict="0">
                <anchor moveWithCells="1">
                  <from>
                    <xdr:col>3</xdr:col>
                    <xdr:colOff>638175</xdr:colOff>
                    <xdr:row>40</xdr:row>
                    <xdr:rowOff>19050</xdr:rowOff>
                  </from>
                  <to>
                    <xdr:col>3</xdr:col>
                    <xdr:colOff>1438275</xdr:colOff>
                    <xdr:row>41</xdr:row>
                    <xdr:rowOff>0</xdr:rowOff>
                  </to>
                </anchor>
              </controlPr>
            </control>
          </mc:Choice>
        </mc:AlternateContent>
        <mc:AlternateContent xmlns:mc="http://schemas.openxmlformats.org/markup-compatibility/2006">
          <mc:Choice Requires="x14">
            <control shapeId="5193" r:id="rId61" name="Check Box 73">
              <controlPr defaultSize="0" autoFill="0" autoLine="0" autoPict="0">
                <anchor moveWithCells="1">
                  <from>
                    <xdr:col>3</xdr:col>
                    <xdr:colOff>638175</xdr:colOff>
                    <xdr:row>41</xdr:row>
                    <xdr:rowOff>19050</xdr:rowOff>
                  </from>
                  <to>
                    <xdr:col>3</xdr:col>
                    <xdr:colOff>1438275</xdr:colOff>
                    <xdr:row>42</xdr:row>
                    <xdr:rowOff>0</xdr:rowOff>
                  </to>
                </anchor>
              </controlPr>
            </control>
          </mc:Choice>
        </mc:AlternateContent>
        <mc:AlternateContent xmlns:mc="http://schemas.openxmlformats.org/markup-compatibility/2006">
          <mc:Choice Requires="x14">
            <control shapeId="5194" r:id="rId62" name="Check Box 74">
              <controlPr defaultSize="0" autoFill="0" autoLine="0" autoPict="0">
                <anchor moveWithCells="1">
                  <from>
                    <xdr:col>3</xdr:col>
                    <xdr:colOff>638175</xdr:colOff>
                    <xdr:row>42</xdr:row>
                    <xdr:rowOff>19050</xdr:rowOff>
                  </from>
                  <to>
                    <xdr:col>3</xdr:col>
                    <xdr:colOff>1438275</xdr:colOff>
                    <xdr:row>43</xdr:row>
                    <xdr:rowOff>0</xdr:rowOff>
                  </to>
                </anchor>
              </controlPr>
            </control>
          </mc:Choice>
        </mc:AlternateContent>
        <mc:AlternateContent xmlns:mc="http://schemas.openxmlformats.org/markup-compatibility/2006">
          <mc:Choice Requires="x14">
            <control shapeId="5195" r:id="rId63" name="Check Box 75">
              <controlPr defaultSize="0" autoFill="0" autoLine="0" autoPict="0">
                <anchor moveWithCells="1">
                  <from>
                    <xdr:col>3</xdr:col>
                    <xdr:colOff>638175</xdr:colOff>
                    <xdr:row>43</xdr:row>
                    <xdr:rowOff>19050</xdr:rowOff>
                  </from>
                  <to>
                    <xdr:col>3</xdr:col>
                    <xdr:colOff>1438275</xdr:colOff>
                    <xdr:row>44</xdr:row>
                    <xdr:rowOff>0</xdr:rowOff>
                  </to>
                </anchor>
              </controlPr>
            </control>
          </mc:Choice>
        </mc:AlternateContent>
        <mc:AlternateContent xmlns:mc="http://schemas.openxmlformats.org/markup-compatibility/2006">
          <mc:Choice Requires="x14">
            <control shapeId="5196" r:id="rId64" name="Check Box 76">
              <controlPr defaultSize="0" autoFill="0" autoLine="0" autoPict="0">
                <anchor moveWithCells="1">
                  <from>
                    <xdr:col>3</xdr:col>
                    <xdr:colOff>638175</xdr:colOff>
                    <xdr:row>44</xdr:row>
                    <xdr:rowOff>19050</xdr:rowOff>
                  </from>
                  <to>
                    <xdr:col>3</xdr:col>
                    <xdr:colOff>1438275</xdr:colOff>
                    <xdr:row>45</xdr:row>
                    <xdr:rowOff>9525</xdr:rowOff>
                  </to>
                </anchor>
              </controlPr>
            </control>
          </mc:Choice>
        </mc:AlternateContent>
        <mc:AlternateContent xmlns:mc="http://schemas.openxmlformats.org/markup-compatibility/2006">
          <mc:Choice Requires="x14">
            <control shapeId="5197" r:id="rId65" name="Check Box 77">
              <controlPr defaultSize="0" autoFill="0" autoLine="0" autoPict="0">
                <anchor moveWithCells="1">
                  <from>
                    <xdr:col>3</xdr:col>
                    <xdr:colOff>638175</xdr:colOff>
                    <xdr:row>16</xdr:row>
                    <xdr:rowOff>19050</xdr:rowOff>
                  </from>
                  <to>
                    <xdr:col>3</xdr:col>
                    <xdr:colOff>1438275</xdr:colOff>
                    <xdr:row>17</xdr:row>
                    <xdr:rowOff>0</xdr:rowOff>
                  </to>
                </anchor>
              </controlPr>
            </control>
          </mc:Choice>
        </mc:AlternateContent>
        <mc:AlternateContent xmlns:mc="http://schemas.openxmlformats.org/markup-compatibility/2006">
          <mc:Choice Requires="x14">
            <control shapeId="5198" r:id="rId66" name="Check Box 78">
              <controlPr defaultSize="0" autoFill="0" autoLine="0" autoPict="0">
                <anchor moveWithCells="1">
                  <from>
                    <xdr:col>3</xdr:col>
                    <xdr:colOff>638175</xdr:colOff>
                    <xdr:row>17</xdr:row>
                    <xdr:rowOff>19050</xdr:rowOff>
                  </from>
                  <to>
                    <xdr:col>3</xdr:col>
                    <xdr:colOff>1438275</xdr:colOff>
                    <xdr:row>18</xdr:row>
                    <xdr:rowOff>0</xdr:rowOff>
                  </to>
                </anchor>
              </controlPr>
            </control>
          </mc:Choice>
        </mc:AlternateContent>
        <mc:AlternateContent xmlns:mc="http://schemas.openxmlformats.org/markup-compatibility/2006">
          <mc:Choice Requires="x14">
            <control shapeId="5199" r:id="rId67" name="Check Box 79">
              <controlPr defaultSize="0" autoFill="0" autoLine="0" autoPict="0">
                <anchor moveWithCells="1">
                  <from>
                    <xdr:col>3</xdr:col>
                    <xdr:colOff>638175</xdr:colOff>
                    <xdr:row>18</xdr:row>
                    <xdr:rowOff>19050</xdr:rowOff>
                  </from>
                  <to>
                    <xdr:col>3</xdr:col>
                    <xdr:colOff>1438275</xdr:colOff>
                    <xdr:row>19</xdr:row>
                    <xdr:rowOff>0</xdr:rowOff>
                  </to>
                </anchor>
              </controlPr>
            </control>
          </mc:Choice>
        </mc:AlternateContent>
        <mc:AlternateContent xmlns:mc="http://schemas.openxmlformats.org/markup-compatibility/2006">
          <mc:Choice Requires="x14">
            <control shapeId="5200" r:id="rId68" name="Check Box 80">
              <controlPr defaultSize="0" autoFill="0" autoLine="0" autoPict="0">
                <anchor moveWithCells="1">
                  <from>
                    <xdr:col>3</xdr:col>
                    <xdr:colOff>638175</xdr:colOff>
                    <xdr:row>19</xdr:row>
                    <xdr:rowOff>19050</xdr:rowOff>
                  </from>
                  <to>
                    <xdr:col>3</xdr:col>
                    <xdr:colOff>1438275</xdr:colOff>
                    <xdr:row>20</xdr:row>
                    <xdr:rowOff>0</xdr:rowOff>
                  </to>
                </anchor>
              </controlPr>
            </control>
          </mc:Choice>
        </mc:AlternateContent>
        <mc:AlternateContent xmlns:mc="http://schemas.openxmlformats.org/markup-compatibility/2006">
          <mc:Choice Requires="x14">
            <control shapeId="5201" r:id="rId69" name="Check Box 81">
              <controlPr defaultSize="0" autoFill="0" autoLine="0" autoPict="0">
                <anchor moveWithCells="1">
                  <from>
                    <xdr:col>3</xdr:col>
                    <xdr:colOff>638175</xdr:colOff>
                    <xdr:row>20</xdr:row>
                    <xdr:rowOff>19050</xdr:rowOff>
                  </from>
                  <to>
                    <xdr:col>3</xdr:col>
                    <xdr:colOff>1438275</xdr:colOff>
                    <xdr:row>21</xdr:row>
                    <xdr:rowOff>0</xdr:rowOff>
                  </to>
                </anchor>
              </controlPr>
            </control>
          </mc:Choice>
        </mc:AlternateContent>
        <mc:AlternateContent xmlns:mc="http://schemas.openxmlformats.org/markup-compatibility/2006">
          <mc:Choice Requires="x14">
            <control shapeId="5202" r:id="rId70" name="Check Box 82">
              <controlPr defaultSize="0" autoFill="0" autoLine="0" autoPict="0">
                <anchor moveWithCells="1">
                  <from>
                    <xdr:col>3</xdr:col>
                    <xdr:colOff>638175</xdr:colOff>
                    <xdr:row>21</xdr:row>
                    <xdr:rowOff>19050</xdr:rowOff>
                  </from>
                  <to>
                    <xdr:col>3</xdr:col>
                    <xdr:colOff>1438275</xdr:colOff>
                    <xdr:row>22</xdr:row>
                    <xdr:rowOff>0</xdr:rowOff>
                  </to>
                </anchor>
              </controlPr>
            </control>
          </mc:Choice>
        </mc:AlternateContent>
        <mc:AlternateContent xmlns:mc="http://schemas.openxmlformats.org/markup-compatibility/2006">
          <mc:Choice Requires="x14">
            <control shapeId="5203" r:id="rId71" name="Check Box 83">
              <controlPr defaultSize="0" autoFill="0" autoLine="0" autoPict="0">
                <anchor moveWithCells="1">
                  <from>
                    <xdr:col>3</xdr:col>
                    <xdr:colOff>638175</xdr:colOff>
                    <xdr:row>22</xdr:row>
                    <xdr:rowOff>19050</xdr:rowOff>
                  </from>
                  <to>
                    <xdr:col>3</xdr:col>
                    <xdr:colOff>1438275</xdr:colOff>
                    <xdr:row>23</xdr:row>
                    <xdr:rowOff>0</xdr:rowOff>
                  </to>
                </anchor>
              </controlPr>
            </control>
          </mc:Choice>
        </mc:AlternateContent>
        <mc:AlternateContent xmlns:mc="http://schemas.openxmlformats.org/markup-compatibility/2006">
          <mc:Choice Requires="x14">
            <control shapeId="5204" r:id="rId72" name="Check Box 84">
              <controlPr defaultSize="0" autoFill="0" autoLine="0" autoPict="0">
                <anchor moveWithCells="1">
                  <from>
                    <xdr:col>3</xdr:col>
                    <xdr:colOff>638175</xdr:colOff>
                    <xdr:row>23</xdr:row>
                    <xdr:rowOff>19050</xdr:rowOff>
                  </from>
                  <to>
                    <xdr:col>3</xdr:col>
                    <xdr:colOff>1438275</xdr:colOff>
                    <xdr:row>24</xdr:row>
                    <xdr:rowOff>0</xdr:rowOff>
                  </to>
                </anchor>
              </controlPr>
            </control>
          </mc:Choice>
        </mc:AlternateContent>
        <mc:AlternateContent xmlns:mc="http://schemas.openxmlformats.org/markup-compatibility/2006">
          <mc:Choice Requires="x14">
            <control shapeId="5205" r:id="rId73" name="Check Box 85">
              <controlPr defaultSize="0" autoFill="0" autoLine="0" autoPict="0">
                <anchor moveWithCells="1">
                  <from>
                    <xdr:col>3</xdr:col>
                    <xdr:colOff>638175</xdr:colOff>
                    <xdr:row>24</xdr:row>
                    <xdr:rowOff>19050</xdr:rowOff>
                  </from>
                  <to>
                    <xdr:col>3</xdr:col>
                    <xdr:colOff>1438275</xdr:colOff>
                    <xdr:row>25</xdr:row>
                    <xdr:rowOff>0</xdr:rowOff>
                  </to>
                </anchor>
              </controlPr>
            </control>
          </mc:Choice>
        </mc:AlternateContent>
        <mc:AlternateContent xmlns:mc="http://schemas.openxmlformats.org/markup-compatibility/2006">
          <mc:Choice Requires="x14">
            <control shapeId="5206" r:id="rId74" name="Check Box 86">
              <controlPr defaultSize="0" autoFill="0" autoLine="0" autoPict="0">
                <anchor moveWithCells="1">
                  <from>
                    <xdr:col>3</xdr:col>
                    <xdr:colOff>638175</xdr:colOff>
                    <xdr:row>25</xdr:row>
                    <xdr:rowOff>19050</xdr:rowOff>
                  </from>
                  <to>
                    <xdr:col>3</xdr:col>
                    <xdr:colOff>1438275</xdr:colOff>
                    <xdr:row>26</xdr:row>
                    <xdr:rowOff>0</xdr:rowOff>
                  </to>
                </anchor>
              </controlPr>
            </control>
          </mc:Choice>
        </mc:AlternateContent>
        <mc:AlternateContent xmlns:mc="http://schemas.openxmlformats.org/markup-compatibility/2006">
          <mc:Choice Requires="x14">
            <control shapeId="5207" r:id="rId75" name="Check Box 87">
              <controlPr defaultSize="0" autoFill="0" autoLine="0" autoPict="0">
                <anchor moveWithCells="1">
                  <from>
                    <xdr:col>3</xdr:col>
                    <xdr:colOff>638175</xdr:colOff>
                    <xdr:row>26</xdr:row>
                    <xdr:rowOff>19050</xdr:rowOff>
                  </from>
                  <to>
                    <xdr:col>3</xdr:col>
                    <xdr:colOff>1438275</xdr:colOff>
                    <xdr:row>27</xdr:row>
                    <xdr:rowOff>0</xdr:rowOff>
                  </to>
                </anchor>
              </controlPr>
            </control>
          </mc:Choice>
        </mc:AlternateContent>
        <mc:AlternateContent xmlns:mc="http://schemas.openxmlformats.org/markup-compatibility/2006">
          <mc:Choice Requires="x14">
            <control shapeId="5208" r:id="rId76" name="Check Box 88">
              <controlPr defaultSize="0" autoFill="0" autoLine="0" autoPict="0">
                <anchor moveWithCells="1">
                  <from>
                    <xdr:col>3</xdr:col>
                    <xdr:colOff>638175</xdr:colOff>
                    <xdr:row>27</xdr:row>
                    <xdr:rowOff>19050</xdr:rowOff>
                  </from>
                  <to>
                    <xdr:col>3</xdr:col>
                    <xdr:colOff>1438275</xdr:colOff>
                    <xdr:row>28</xdr:row>
                    <xdr:rowOff>0</xdr:rowOff>
                  </to>
                </anchor>
              </controlPr>
            </control>
          </mc:Choice>
        </mc:AlternateContent>
        <mc:AlternateContent xmlns:mc="http://schemas.openxmlformats.org/markup-compatibility/2006">
          <mc:Choice Requires="x14">
            <control shapeId="5209" r:id="rId77" name="Check Box 89">
              <controlPr defaultSize="0" autoFill="0" autoLine="0" autoPict="0">
                <anchor moveWithCells="1">
                  <from>
                    <xdr:col>3</xdr:col>
                    <xdr:colOff>638175</xdr:colOff>
                    <xdr:row>28</xdr:row>
                    <xdr:rowOff>19050</xdr:rowOff>
                  </from>
                  <to>
                    <xdr:col>3</xdr:col>
                    <xdr:colOff>1438275</xdr:colOff>
                    <xdr:row>29</xdr:row>
                    <xdr:rowOff>0</xdr:rowOff>
                  </to>
                </anchor>
              </controlPr>
            </control>
          </mc:Choice>
        </mc:AlternateContent>
        <mc:AlternateContent xmlns:mc="http://schemas.openxmlformats.org/markup-compatibility/2006">
          <mc:Choice Requires="x14">
            <control shapeId="5210" r:id="rId78" name="Check Box 90">
              <controlPr defaultSize="0" autoFill="0" autoLine="0" autoPict="0">
                <anchor moveWithCells="1">
                  <from>
                    <xdr:col>3</xdr:col>
                    <xdr:colOff>638175</xdr:colOff>
                    <xdr:row>29</xdr:row>
                    <xdr:rowOff>19050</xdr:rowOff>
                  </from>
                  <to>
                    <xdr:col>3</xdr:col>
                    <xdr:colOff>1438275</xdr:colOff>
                    <xdr:row>30</xdr:row>
                    <xdr:rowOff>0</xdr:rowOff>
                  </to>
                </anchor>
              </controlPr>
            </control>
          </mc:Choice>
        </mc:AlternateContent>
        <mc:AlternateContent xmlns:mc="http://schemas.openxmlformats.org/markup-compatibility/2006">
          <mc:Choice Requires="x14">
            <control shapeId="5211" r:id="rId79" name="Check Box 91">
              <controlPr defaultSize="0" autoFill="0" autoLine="0" autoPict="0">
                <anchor moveWithCells="1">
                  <from>
                    <xdr:col>3</xdr:col>
                    <xdr:colOff>638175</xdr:colOff>
                    <xdr:row>30</xdr:row>
                    <xdr:rowOff>19050</xdr:rowOff>
                  </from>
                  <to>
                    <xdr:col>3</xdr:col>
                    <xdr:colOff>1438275</xdr:colOff>
                    <xdr:row>31</xdr:row>
                    <xdr:rowOff>0</xdr:rowOff>
                  </to>
                </anchor>
              </controlPr>
            </control>
          </mc:Choice>
        </mc:AlternateContent>
        <mc:AlternateContent xmlns:mc="http://schemas.openxmlformats.org/markup-compatibility/2006">
          <mc:Choice Requires="x14">
            <control shapeId="5212" r:id="rId80" name="Check Box 92">
              <controlPr defaultSize="0" autoFill="0" autoLine="0" autoPict="0">
                <anchor moveWithCells="1">
                  <from>
                    <xdr:col>3</xdr:col>
                    <xdr:colOff>638175</xdr:colOff>
                    <xdr:row>31</xdr:row>
                    <xdr:rowOff>19050</xdr:rowOff>
                  </from>
                  <to>
                    <xdr:col>3</xdr:col>
                    <xdr:colOff>1438275</xdr:colOff>
                    <xdr:row>32</xdr:row>
                    <xdr:rowOff>0</xdr:rowOff>
                  </to>
                </anchor>
              </controlPr>
            </control>
          </mc:Choice>
        </mc:AlternateContent>
        <mc:AlternateContent xmlns:mc="http://schemas.openxmlformats.org/markup-compatibility/2006">
          <mc:Choice Requires="x14">
            <control shapeId="5213" r:id="rId81" name="Check Box 93">
              <controlPr defaultSize="0" autoFill="0" autoLine="0" autoPict="0">
                <anchor moveWithCells="1">
                  <from>
                    <xdr:col>3</xdr:col>
                    <xdr:colOff>638175</xdr:colOff>
                    <xdr:row>32</xdr:row>
                    <xdr:rowOff>19050</xdr:rowOff>
                  </from>
                  <to>
                    <xdr:col>3</xdr:col>
                    <xdr:colOff>1438275</xdr:colOff>
                    <xdr:row>33</xdr:row>
                    <xdr:rowOff>0</xdr:rowOff>
                  </to>
                </anchor>
              </controlPr>
            </control>
          </mc:Choice>
        </mc:AlternateContent>
        <mc:AlternateContent xmlns:mc="http://schemas.openxmlformats.org/markup-compatibility/2006">
          <mc:Choice Requires="x14">
            <control shapeId="5214" r:id="rId82" name="Check Box 94">
              <controlPr defaultSize="0" autoFill="0" autoLine="0" autoPict="0">
                <anchor moveWithCells="1">
                  <from>
                    <xdr:col>3</xdr:col>
                    <xdr:colOff>638175</xdr:colOff>
                    <xdr:row>33</xdr:row>
                    <xdr:rowOff>19050</xdr:rowOff>
                  </from>
                  <to>
                    <xdr:col>3</xdr:col>
                    <xdr:colOff>1438275</xdr:colOff>
                    <xdr:row>34</xdr:row>
                    <xdr:rowOff>0</xdr:rowOff>
                  </to>
                </anchor>
              </controlPr>
            </control>
          </mc:Choice>
        </mc:AlternateContent>
        <mc:AlternateContent xmlns:mc="http://schemas.openxmlformats.org/markup-compatibility/2006">
          <mc:Choice Requires="x14">
            <control shapeId="5215" r:id="rId83" name="Check Box 95">
              <controlPr defaultSize="0" autoFill="0" autoLine="0" autoPict="0">
                <anchor moveWithCells="1">
                  <from>
                    <xdr:col>3</xdr:col>
                    <xdr:colOff>638175</xdr:colOff>
                    <xdr:row>34</xdr:row>
                    <xdr:rowOff>19050</xdr:rowOff>
                  </from>
                  <to>
                    <xdr:col>3</xdr:col>
                    <xdr:colOff>1438275</xdr:colOff>
                    <xdr:row>35</xdr:row>
                    <xdr:rowOff>0</xdr:rowOff>
                  </to>
                </anchor>
              </controlPr>
            </control>
          </mc:Choice>
        </mc:AlternateContent>
        <mc:AlternateContent xmlns:mc="http://schemas.openxmlformats.org/markup-compatibility/2006">
          <mc:Choice Requires="x14">
            <control shapeId="5216" r:id="rId84" name="Check Box 96">
              <controlPr defaultSize="0" autoFill="0" autoLine="0" autoPict="0">
                <anchor moveWithCells="1">
                  <from>
                    <xdr:col>3</xdr:col>
                    <xdr:colOff>638175</xdr:colOff>
                    <xdr:row>35</xdr:row>
                    <xdr:rowOff>19050</xdr:rowOff>
                  </from>
                  <to>
                    <xdr:col>3</xdr:col>
                    <xdr:colOff>1438275</xdr:colOff>
                    <xdr:row>36</xdr:row>
                    <xdr:rowOff>0</xdr:rowOff>
                  </to>
                </anchor>
              </controlPr>
            </control>
          </mc:Choice>
        </mc:AlternateContent>
        <mc:AlternateContent xmlns:mc="http://schemas.openxmlformats.org/markup-compatibility/2006">
          <mc:Choice Requires="x14">
            <control shapeId="5217" r:id="rId85" name="Check Box 97">
              <controlPr defaultSize="0" autoFill="0" autoLine="0" autoPict="0">
                <anchor moveWithCells="1">
                  <from>
                    <xdr:col>3</xdr:col>
                    <xdr:colOff>638175</xdr:colOff>
                    <xdr:row>36</xdr:row>
                    <xdr:rowOff>19050</xdr:rowOff>
                  </from>
                  <to>
                    <xdr:col>3</xdr:col>
                    <xdr:colOff>1438275</xdr:colOff>
                    <xdr:row>37</xdr:row>
                    <xdr:rowOff>0</xdr:rowOff>
                  </to>
                </anchor>
              </controlPr>
            </control>
          </mc:Choice>
        </mc:AlternateContent>
        <mc:AlternateContent xmlns:mc="http://schemas.openxmlformats.org/markup-compatibility/2006">
          <mc:Choice Requires="x14">
            <control shapeId="5218" r:id="rId86" name="Check Box 98">
              <controlPr defaultSize="0" autoFill="0" autoLine="0" autoPict="0">
                <anchor moveWithCells="1">
                  <from>
                    <xdr:col>3</xdr:col>
                    <xdr:colOff>638175</xdr:colOff>
                    <xdr:row>37</xdr:row>
                    <xdr:rowOff>19050</xdr:rowOff>
                  </from>
                  <to>
                    <xdr:col>3</xdr:col>
                    <xdr:colOff>1438275</xdr:colOff>
                    <xdr:row>38</xdr:row>
                    <xdr:rowOff>0</xdr:rowOff>
                  </to>
                </anchor>
              </controlPr>
            </control>
          </mc:Choice>
        </mc:AlternateContent>
        <mc:AlternateContent xmlns:mc="http://schemas.openxmlformats.org/markup-compatibility/2006">
          <mc:Choice Requires="x14">
            <control shapeId="5219" r:id="rId87" name="Check Box 99">
              <controlPr defaultSize="0" autoFill="0" autoLine="0" autoPict="0">
                <anchor moveWithCells="1">
                  <from>
                    <xdr:col>3</xdr:col>
                    <xdr:colOff>638175</xdr:colOff>
                    <xdr:row>38</xdr:row>
                    <xdr:rowOff>19050</xdr:rowOff>
                  </from>
                  <to>
                    <xdr:col>3</xdr:col>
                    <xdr:colOff>1438275</xdr:colOff>
                    <xdr:row>39</xdr:row>
                    <xdr:rowOff>0</xdr:rowOff>
                  </to>
                </anchor>
              </controlPr>
            </control>
          </mc:Choice>
        </mc:AlternateContent>
        <mc:AlternateContent xmlns:mc="http://schemas.openxmlformats.org/markup-compatibility/2006">
          <mc:Choice Requires="x14">
            <control shapeId="5220" r:id="rId88" name="Check Box 100">
              <controlPr defaultSize="0" autoFill="0" autoLine="0" autoPict="0">
                <anchor moveWithCells="1">
                  <from>
                    <xdr:col>3</xdr:col>
                    <xdr:colOff>638175</xdr:colOff>
                    <xdr:row>39</xdr:row>
                    <xdr:rowOff>19050</xdr:rowOff>
                  </from>
                  <to>
                    <xdr:col>3</xdr:col>
                    <xdr:colOff>1438275</xdr:colOff>
                    <xdr:row>40</xdr:row>
                    <xdr:rowOff>0</xdr:rowOff>
                  </to>
                </anchor>
              </controlPr>
            </control>
          </mc:Choice>
        </mc:AlternateContent>
        <mc:AlternateContent xmlns:mc="http://schemas.openxmlformats.org/markup-compatibility/2006">
          <mc:Choice Requires="x14">
            <control shapeId="5221" r:id="rId89" name="Check Box 101">
              <controlPr defaultSize="0" autoFill="0" autoLine="0" autoPict="0">
                <anchor moveWithCells="1">
                  <from>
                    <xdr:col>3</xdr:col>
                    <xdr:colOff>638175</xdr:colOff>
                    <xdr:row>40</xdr:row>
                    <xdr:rowOff>19050</xdr:rowOff>
                  </from>
                  <to>
                    <xdr:col>3</xdr:col>
                    <xdr:colOff>1438275</xdr:colOff>
                    <xdr:row>41</xdr:row>
                    <xdr:rowOff>0</xdr:rowOff>
                  </to>
                </anchor>
              </controlPr>
            </control>
          </mc:Choice>
        </mc:AlternateContent>
        <mc:AlternateContent xmlns:mc="http://schemas.openxmlformats.org/markup-compatibility/2006">
          <mc:Choice Requires="x14">
            <control shapeId="5222" r:id="rId90" name="Check Box 102">
              <controlPr defaultSize="0" autoFill="0" autoLine="0" autoPict="0">
                <anchor moveWithCells="1">
                  <from>
                    <xdr:col>3</xdr:col>
                    <xdr:colOff>638175</xdr:colOff>
                    <xdr:row>41</xdr:row>
                    <xdr:rowOff>19050</xdr:rowOff>
                  </from>
                  <to>
                    <xdr:col>3</xdr:col>
                    <xdr:colOff>1438275</xdr:colOff>
                    <xdr:row>42</xdr:row>
                    <xdr:rowOff>0</xdr:rowOff>
                  </to>
                </anchor>
              </controlPr>
            </control>
          </mc:Choice>
        </mc:AlternateContent>
        <mc:AlternateContent xmlns:mc="http://schemas.openxmlformats.org/markup-compatibility/2006">
          <mc:Choice Requires="x14">
            <control shapeId="5223" r:id="rId91" name="Check Box 103">
              <controlPr defaultSize="0" autoFill="0" autoLine="0" autoPict="0">
                <anchor moveWithCells="1">
                  <from>
                    <xdr:col>3</xdr:col>
                    <xdr:colOff>638175</xdr:colOff>
                    <xdr:row>42</xdr:row>
                    <xdr:rowOff>19050</xdr:rowOff>
                  </from>
                  <to>
                    <xdr:col>3</xdr:col>
                    <xdr:colOff>1438275</xdr:colOff>
                    <xdr:row>43</xdr:row>
                    <xdr:rowOff>0</xdr:rowOff>
                  </to>
                </anchor>
              </controlPr>
            </control>
          </mc:Choice>
        </mc:AlternateContent>
        <mc:AlternateContent xmlns:mc="http://schemas.openxmlformats.org/markup-compatibility/2006">
          <mc:Choice Requires="x14">
            <control shapeId="5224" r:id="rId92" name="Check Box 104">
              <controlPr defaultSize="0" autoFill="0" autoLine="0" autoPict="0">
                <anchor moveWithCells="1">
                  <from>
                    <xdr:col>3</xdr:col>
                    <xdr:colOff>638175</xdr:colOff>
                    <xdr:row>43</xdr:row>
                    <xdr:rowOff>19050</xdr:rowOff>
                  </from>
                  <to>
                    <xdr:col>3</xdr:col>
                    <xdr:colOff>1438275</xdr:colOff>
                    <xdr:row>44</xdr:row>
                    <xdr:rowOff>0</xdr:rowOff>
                  </to>
                </anchor>
              </controlPr>
            </control>
          </mc:Choice>
        </mc:AlternateContent>
        <mc:AlternateContent xmlns:mc="http://schemas.openxmlformats.org/markup-compatibility/2006">
          <mc:Choice Requires="x14">
            <control shapeId="5225" r:id="rId93" name="Check Box 105">
              <controlPr defaultSize="0" autoFill="0" autoLine="0" autoPict="0">
                <anchor moveWithCells="1">
                  <from>
                    <xdr:col>3</xdr:col>
                    <xdr:colOff>638175</xdr:colOff>
                    <xdr:row>44</xdr:row>
                    <xdr:rowOff>19050</xdr:rowOff>
                  </from>
                  <to>
                    <xdr:col>3</xdr:col>
                    <xdr:colOff>1438275</xdr:colOff>
                    <xdr:row>45</xdr:row>
                    <xdr:rowOff>9525</xdr:rowOff>
                  </to>
                </anchor>
              </controlPr>
            </control>
          </mc:Choice>
        </mc:AlternateContent>
        <mc:AlternateContent xmlns:mc="http://schemas.openxmlformats.org/markup-compatibility/2006">
          <mc:Choice Requires="x14">
            <control shapeId="5226" r:id="rId94" name="Check Box 106">
              <controlPr defaultSize="0" autoFill="0" autoLine="0" autoPict="0">
                <anchor moveWithCells="1">
                  <from>
                    <xdr:col>3</xdr:col>
                    <xdr:colOff>638175</xdr:colOff>
                    <xdr:row>16</xdr:row>
                    <xdr:rowOff>19050</xdr:rowOff>
                  </from>
                  <to>
                    <xdr:col>3</xdr:col>
                    <xdr:colOff>1438275</xdr:colOff>
                    <xdr:row>17</xdr:row>
                    <xdr:rowOff>0</xdr:rowOff>
                  </to>
                </anchor>
              </controlPr>
            </control>
          </mc:Choice>
        </mc:AlternateContent>
        <mc:AlternateContent xmlns:mc="http://schemas.openxmlformats.org/markup-compatibility/2006">
          <mc:Choice Requires="x14">
            <control shapeId="5227" r:id="rId95" name="Check Box 107">
              <controlPr defaultSize="0" autoFill="0" autoLine="0" autoPict="0">
                <anchor moveWithCells="1">
                  <from>
                    <xdr:col>3</xdr:col>
                    <xdr:colOff>638175</xdr:colOff>
                    <xdr:row>17</xdr:row>
                    <xdr:rowOff>19050</xdr:rowOff>
                  </from>
                  <to>
                    <xdr:col>3</xdr:col>
                    <xdr:colOff>1438275</xdr:colOff>
                    <xdr:row>18</xdr:row>
                    <xdr:rowOff>0</xdr:rowOff>
                  </to>
                </anchor>
              </controlPr>
            </control>
          </mc:Choice>
        </mc:AlternateContent>
        <mc:AlternateContent xmlns:mc="http://schemas.openxmlformats.org/markup-compatibility/2006">
          <mc:Choice Requires="x14">
            <control shapeId="5228" r:id="rId96" name="Check Box 108">
              <controlPr defaultSize="0" autoFill="0" autoLine="0" autoPict="0">
                <anchor moveWithCells="1">
                  <from>
                    <xdr:col>3</xdr:col>
                    <xdr:colOff>638175</xdr:colOff>
                    <xdr:row>18</xdr:row>
                    <xdr:rowOff>19050</xdr:rowOff>
                  </from>
                  <to>
                    <xdr:col>3</xdr:col>
                    <xdr:colOff>1438275</xdr:colOff>
                    <xdr:row>19</xdr:row>
                    <xdr:rowOff>0</xdr:rowOff>
                  </to>
                </anchor>
              </controlPr>
            </control>
          </mc:Choice>
        </mc:AlternateContent>
        <mc:AlternateContent xmlns:mc="http://schemas.openxmlformats.org/markup-compatibility/2006">
          <mc:Choice Requires="x14">
            <control shapeId="5229" r:id="rId97" name="Check Box 109">
              <controlPr defaultSize="0" autoFill="0" autoLine="0" autoPict="0">
                <anchor moveWithCells="1">
                  <from>
                    <xdr:col>3</xdr:col>
                    <xdr:colOff>638175</xdr:colOff>
                    <xdr:row>19</xdr:row>
                    <xdr:rowOff>19050</xdr:rowOff>
                  </from>
                  <to>
                    <xdr:col>3</xdr:col>
                    <xdr:colOff>1438275</xdr:colOff>
                    <xdr:row>20</xdr:row>
                    <xdr:rowOff>0</xdr:rowOff>
                  </to>
                </anchor>
              </controlPr>
            </control>
          </mc:Choice>
        </mc:AlternateContent>
        <mc:AlternateContent xmlns:mc="http://schemas.openxmlformats.org/markup-compatibility/2006">
          <mc:Choice Requires="x14">
            <control shapeId="5230" r:id="rId98" name="Check Box 110">
              <controlPr defaultSize="0" autoFill="0" autoLine="0" autoPict="0">
                <anchor moveWithCells="1">
                  <from>
                    <xdr:col>3</xdr:col>
                    <xdr:colOff>638175</xdr:colOff>
                    <xdr:row>20</xdr:row>
                    <xdr:rowOff>19050</xdr:rowOff>
                  </from>
                  <to>
                    <xdr:col>3</xdr:col>
                    <xdr:colOff>1438275</xdr:colOff>
                    <xdr:row>21</xdr:row>
                    <xdr:rowOff>0</xdr:rowOff>
                  </to>
                </anchor>
              </controlPr>
            </control>
          </mc:Choice>
        </mc:AlternateContent>
        <mc:AlternateContent xmlns:mc="http://schemas.openxmlformats.org/markup-compatibility/2006">
          <mc:Choice Requires="x14">
            <control shapeId="5231" r:id="rId99" name="Check Box 111">
              <controlPr defaultSize="0" autoFill="0" autoLine="0" autoPict="0">
                <anchor moveWithCells="1">
                  <from>
                    <xdr:col>3</xdr:col>
                    <xdr:colOff>638175</xdr:colOff>
                    <xdr:row>21</xdr:row>
                    <xdr:rowOff>19050</xdr:rowOff>
                  </from>
                  <to>
                    <xdr:col>3</xdr:col>
                    <xdr:colOff>1438275</xdr:colOff>
                    <xdr:row>22</xdr:row>
                    <xdr:rowOff>0</xdr:rowOff>
                  </to>
                </anchor>
              </controlPr>
            </control>
          </mc:Choice>
        </mc:AlternateContent>
        <mc:AlternateContent xmlns:mc="http://schemas.openxmlformats.org/markup-compatibility/2006">
          <mc:Choice Requires="x14">
            <control shapeId="5232" r:id="rId100" name="Check Box 112">
              <controlPr defaultSize="0" autoFill="0" autoLine="0" autoPict="0">
                <anchor moveWithCells="1">
                  <from>
                    <xdr:col>3</xdr:col>
                    <xdr:colOff>638175</xdr:colOff>
                    <xdr:row>22</xdr:row>
                    <xdr:rowOff>19050</xdr:rowOff>
                  </from>
                  <to>
                    <xdr:col>3</xdr:col>
                    <xdr:colOff>1438275</xdr:colOff>
                    <xdr:row>23</xdr:row>
                    <xdr:rowOff>0</xdr:rowOff>
                  </to>
                </anchor>
              </controlPr>
            </control>
          </mc:Choice>
        </mc:AlternateContent>
        <mc:AlternateContent xmlns:mc="http://schemas.openxmlformats.org/markup-compatibility/2006">
          <mc:Choice Requires="x14">
            <control shapeId="5233" r:id="rId101" name="Check Box 113">
              <controlPr defaultSize="0" autoFill="0" autoLine="0" autoPict="0">
                <anchor moveWithCells="1">
                  <from>
                    <xdr:col>3</xdr:col>
                    <xdr:colOff>638175</xdr:colOff>
                    <xdr:row>23</xdr:row>
                    <xdr:rowOff>19050</xdr:rowOff>
                  </from>
                  <to>
                    <xdr:col>3</xdr:col>
                    <xdr:colOff>1438275</xdr:colOff>
                    <xdr:row>24</xdr:row>
                    <xdr:rowOff>0</xdr:rowOff>
                  </to>
                </anchor>
              </controlPr>
            </control>
          </mc:Choice>
        </mc:AlternateContent>
        <mc:AlternateContent xmlns:mc="http://schemas.openxmlformats.org/markup-compatibility/2006">
          <mc:Choice Requires="x14">
            <control shapeId="5234" r:id="rId102" name="Check Box 114">
              <controlPr defaultSize="0" autoFill="0" autoLine="0" autoPict="0">
                <anchor moveWithCells="1">
                  <from>
                    <xdr:col>3</xdr:col>
                    <xdr:colOff>638175</xdr:colOff>
                    <xdr:row>24</xdr:row>
                    <xdr:rowOff>19050</xdr:rowOff>
                  </from>
                  <to>
                    <xdr:col>3</xdr:col>
                    <xdr:colOff>1438275</xdr:colOff>
                    <xdr:row>25</xdr:row>
                    <xdr:rowOff>0</xdr:rowOff>
                  </to>
                </anchor>
              </controlPr>
            </control>
          </mc:Choice>
        </mc:AlternateContent>
        <mc:AlternateContent xmlns:mc="http://schemas.openxmlformats.org/markup-compatibility/2006">
          <mc:Choice Requires="x14">
            <control shapeId="5235" r:id="rId103" name="Check Box 115">
              <controlPr defaultSize="0" autoFill="0" autoLine="0" autoPict="0">
                <anchor moveWithCells="1">
                  <from>
                    <xdr:col>3</xdr:col>
                    <xdr:colOff>638175</xdr:colOff>
                    <xdr:row>25</xdr:row>
                    <xdr:rowOff>19050</xdr:rowOff>
                  </from>
                  <to>
                    <xdr:col>3</xdr:col>
                    <xdr:colOff>1438275</xdr:colOff>
                    <xdr:row>26</xdr:row>
                    <xdr:rowOff>0</xdr:rowOff>
                  </to>
                </anchor>
              </controlPr>
            </control>
          </mc:Choice>
        </mc:AlternateContent>
        <mc:AlternateContent xmlns:mc="http://schemas.openxmlformats.org/markup-compatibility/2006">
          <mc:Choice Requires="x14">
            <control shapeId="5236" r:id="rId104" name="Check Box 116">
              <controlPr defaultSize="0" autoFill="0" autoLine="0" autoPict="0">
                <anchor moveWithCells="1">
                  <from>
                    <xdr:col>3</xdr:col>
                    <xdr:colOff>638175</xdr:colOff>
                    <xdr:row>26</xdr:row>
                    <xdr:rowOff>19050</xdr:rowOff>
                  </from>
                  <to>
                    <xdr:col>3</xdr:col>
                    <xdr:colOff>1438275</xdr:colOff>
                    <xdr:row>27</xdr:row>
                    <xdr:rowOff>0</xdr:rowOff>
                  </to>
                </anchor>
              </controlPr>
            </control>
          </mc:Choice>
        </mc:AlternateContent>
        <mc:AlternateContent xmlns:mc="http://schemas.openxmlformats.org/markup-compatibility/2006">
          <mc:Choice Requires="x14">
            <control shapeId="5237" r:id="rId105" name="Check Box 117">
              <controlPr defaultSize="0" autoFill="0" autoLine="0" autoPict="0">
                <anchor moveWithCells="1">
                  <from>
                    <xdr:col>3</xdr:col>
                    <xdr:colOff>638175</xdr:colOff>
                    <xdr:row>27</xdr:row>
                    <xdr:rowOff>19050</xdr:rowOff>
                  </from>
                  <to>
                    <xdr:col>3</xdr:col>
                    <xdr:colOff>1438275</xdr:colOff>
                    <xdr:row>28</xdr:row>
                    <xdr:rowOff>0</xdr:rowOff>
                  </to>
                </anchor>
              </controlPr>
            </control>
          </mc:Choice>
        </mc:AlternateContent>
        <mc:AlternateContent xmlns:mc="http://schemas.openxmlformats.org/markup-compatibility/2006">
          <mc:Choice Requires="x14">
            <control shapeId="5238" r:id="rId106" name="Check Box 118">
              <controlPr defaultSize="0" autoFill="0" autoLine="0" autoPict="0">
                <anchor moveWithCells="1">
                  <from>
                    <xdr:col>3</xdr:col>
                    <xdr:colOff>638175</xdr:colOff>
                    <xdr:row>28</xdr:row>
                    <xdr:rowOff>19050</xdr:rowOff>
                  </from>
                  <to>
                    <xdr:col>3</xdr:col>
                    <xdr:colOff>1438275</xdr:colOff>
                    <xdr:row>29</xdr:row>
                    <xdr:rowOff>0</xdr:rowOff>
                  </to>
                </anchor>
              </controlPr>
            </control>
          </mc:Choice>
        </mc:AlternateContent>
        <mc:AlternateContent xmlns:mc="http://schemas.openxmlformats.org/markup-compatibility/2006">
          <mc:Choice Requires="x14">
            <control shapeId="5239" r:id="rId107" name="Check Box 119">
              <controlPr defaultSize="0" autoFill="0" autoLine="0" autoPict="0">
                <anchor moveWithCells="1">
                  <from>
                    <xdr:col>3</xdr:col>
                    <xdr:colOff>638175</xdr:colOff>
                    <xdr:row>29</xdr:row>
                    <xdr:rowOff>19050</xdr:rowOff>
                  </from>
                  <to>
                    <xdr:col>3</xdr:col>
                    <xdr:colOff>1438275</xdr:colOff>
                    <xdr:row>30</xdr:row>
                    <xdr:rowOff>0</xdr:rowOff>
                  </to>
                </anchor>
              </controlPr>
            </control>
          </mc:Choice>
        </mc:AlternateContent>
        <mc:AlternateContent xmlns:mc="http://schemas.openxmlformats.org/markup-compatibility/2006">
          <mc:Choice Requires="x14">
            <control shapeId="5240" r:id="rId108" name="Check Box 120">
              <controlPr defaultSize="0" autoFill="0" autoLine="0" autoPict="0">
                <anchor moveWithCells="1">
                  <from>
                    <xdr:col>3</xdr:col>
                    <xdr:colOff>638175</xdr:colOff>
                    <xdr:row>30</xdr:row>
                    <xdr:rowOff>19050</xdr:rowOff>
                  </from>
                  <to>
                    <xdr:col>3</xdr:col>
                    <xdr:colOff>1438275</xdr:colOff>
                    <xdr:row>31</xdr:row>
                    <xdr:rowOff>0</xdr:rowOff>
                  </to>
                </anchor>
              </controlPr>
            </control>
          </mc:Choice>
        </mc:AlternateContent>
        <mc:AlternateContent xmlns:mc="http://schemas.openxmlformats.org/markup-compatibility/2006">
          <mc:Choice Requires="x14">
            <control shapeId="5241" r:id="rId109" name="Check Box 121">
              <controlPr defaultSize="0" autoFill="0" autoLine="0" autoPict="0">
                <anchor moveWithCells="1">
                  <from>
                    <xdr:col>3</xdr:col>
                    <xdr:colOff>638175</xdr:colOff>
                    <xdr:row>31</xdr:row>
                    <xdr:rowOff>19050</xdr:rowOff>
                  </from>
                  <to>
                    <xdr:col>3</xdr:col>
                    <xdr:colOff>1438275</xdr:colOff>
                    <xdr:row>32</xdr:row>
                    <xdr:rowOff>0</xdr:rowOff>
                  </to>
                </anchor>
              </controlPr>
            </control>
          </mc:Choice>
        </mc:AlternateContent>
        <mc:AlternateContent xmlns:mc="http://schemas.openxmlformats.org/markup-compatibility/2006">
          <mc:Choice Requires="x14">
            <control shapeId="5242" r:id="rId110" name="Check Box 122">
              <controlPr defaultSize="0" autoFill="0" autoLine="0" autoPict="0">
                <anchor moveWithCells="1">
                  <from>
                    <xdr:col>3</xdr:col>
                    <xdr:colOff>638175</xdr:colOff>
                    <xdr:row>32</xdr:row>
                    <xdr:rowOff>19050</xdr:rowOff>
                  </from>
                  <to>
                    <xdr:col>3</xdr:col>
                    <xdr:colOff>1438275</xdr:colOff>
                    <xdr:row>33</xdr:row>
                    <xdr:rowOff>0</xdr:rowOff>
                  </to>
                </anchor>
              </controlPr>
            </control>
          </mc:Choice>
        </mc:AlternateContent>
        <mc:AlternateContent xmlns:mc="http://schemas.openxmlformats.org/markup-compatibility/2006">
          <mc:Choice Requires="x14">
            <control shapeId="5243" r:id="rId111" name="Check Box 123">
              <controlPr defaultSize="0" autoFill="0" autoLine="0" autoPict="0">
                <anchor moveWithCells="1">
                  <from>
                    <xdr:col>3</xdr:col>
                    <xdr:colOff>638175</xdr:colOff>
                    <xdr:row>33</xdr:row>
                    <xdr:rowOff>19050</xdr:rowOff>
                  </from>
                  <to>
                    <xdr:col>3</xdr:col>
                    <xdr:colOff>1438275</xdr:colOff>
                    <xdr:row>34</xdr:row>
                    <xdr:rowOff>0</xdr:rowOff>
                  </to>
                </anchor>
              </controlPr>
            </control>
          </mc:Choice>
        </mc:AlternateContent>
        <mc:AlternateContent xmlns:mc="http://schemas.openxmlformats.org/markup-compatibility/2006">
          <mc:Choice Requires="x14">
            <control shapeId="5244" r:id="rId112" name="Check Box 124">
              <controlPr defaultSize="0" autoFill="0" autoLine="0" autoPict="0">
                <anchor moveWithCells="1">
                  <from>
                    <xdr:col>3</xdr:col>
                    <xdr:colOff>638175</xdr:colOff>
                    <xdr:row>34</xdr:row>
                    <xdr:rowOff>19050</xdr:rowOff>
                  </from>
                  <to>
                    <xdr:col>3</xdr:col>
                    <xdr:colOff>1438275</xdr:colOff>
                    <xdr:row>35</xdr:row>
                    <xdr:rowOff>0</xdr:rowOff>
                  </to>
                </anchor>
              </controlPr>
            </control>
          </mc:Choice>
        </mc:AlternateContent>
        <mc:AlternateContent xmlns:mc="http://schemas.openxmlformats.org/markup-compatibility/2006">
          <mc:Choice Requires="x14">
            <control shapeId="5245" r:id="rId113" name="Check Box 125">
              <controlPr defaultSize="0" autoFill="0" autoLine="0" autoPict="0">
                <anchor moveWithCells="1">
                  <from>
                    <xdr:col>3</xdr:col>
                    <xdr:colOff>638175</xdr:colOff>
                    <xdr:row>35</xdr:row>
                    <xdr:rowOff>19050</xdr:rowOff>
                  </from>
                  <to>
                    <xdr:col>3</xdr:col>
                    <xdr:colOff>1438275</xdr:colOff>
                    <xdr:row>36</xdr:row>
                    <xdr:rowOff>0</xdr:rowOff>
                  </to>
                </anchor>
              </controlPr>
            </control>
          </mc:Choice>
        </mc:AlternateContent>
        <mc:AlternateContent xmlns:mc="http://schemas.openxmlformats.org/markup-compatibility/2006">
          <mc:Choice Requires="x14">
            <control shapeId="5246" r:id="rId114" name="Check Box 126">
              <controlPr defaultSize="0" autoFill="0" autoLine="0" autoPict="0">
                <anchor moveWithCells="1">
                  <from>
                    <xdr:col>3</xdr:col>
                    <xdr:colOff>638175</xdr:colOff>
                    <xdr:row>36</xdr:row>
                    <xdr:rowOff>19050</xdr:rowOff>
                  </from>
                  <to>
                    <xdr:col>3</xdr:col>
                    <xdr:colOff>1438275</xdr:colOff>
                    <xdr:row>37</xdr:row>
                    <xdr:rowOff>0</xdr:rowOff>
                  </to>
                </anchor>
              </controlPr>
            </control>
          </mc:Choice>
        </mc:AlternateContent>
        <mc:AlternateContent xmlns:mc="http://schemas.openxmlformats.org/markup-compatibility/2006">
          <mc:Choice Requires="x14">
            <control shapeId="5247" r:id="rId115" name="Check Box 127">
              <controlPr defaultSize="0" autoFill="0" autoLine="0" autoPict="0">
                <anchor moveWithCells="1">
                  <from>
                    <xdr:col>3</xdr:col>
                    <xdr:colOff>638175</xdr:colOff>
                    <xdr:row>37</xdr:row>
                    <xdr:rowOff>19050</xdr:rowOff>
                  </from>
                  <to>
                    <xdr:col>3</xdr:col>
                    <xdr:colOff>1438275</xdr:colOff>
                    <xdr:row>38</xdr:row>
                    <xdr:rowOff>0</xdr:rowOff>
                  </to>
                </anchor>
              </controlPr>
            </control>
          </mc:Choice>
        </mc:AlternateContent>
        <mc:AlternateContent xmlns:mc="http://schemas.openxmlformats.org/markup-compatibility/2006">
          <mc:Choice Requires="x14">
            <control shapeId="5248" r:id="rId116" name="Check Box 128">
              <controlPr defaultSize="0" autoFill="0" autoLine="0" autoPict="0">
                <anchor moveWithCells="1">
                  <from>
                    <xdr:col>3</xdr:col>
                    <xdr:colOff>638175</xdr:colOff>
                    <xdr:row>38</xdr:row>
                    <xdr:rowOff>19050</xdr:rowOff>
                  </from>
                  <to>
                    <xdr:col>3</xdr:col>
                    <xdr:colOff>1438275</xdr:colOff>
                    <xdr:row>39</xdr:row>
                    <xdr:rowOff>0</xdr:rowOff>
                  </to>
                </anchor>
              </controlPr>
            </control>
          </mc:Choice>
        </mc:AlternateContent>
        <mc:AlternateContent xmlns:mc="http://schemas.openxmlformats.org/markup-compatibility/2006">
          <mc:Choice Requires="x14">
            <control shapeId="5249" r:id="rId117" name="Check Box 129">
              <controlPr defaultSize="0" autoFill="0" autoLine="0" autoPict="0">
                <anchor moveWithCells="1">
                  <from>
                    <xdr:col>3</xdr:col>
                    <xdr:colOff>638175</xdr:colOff>
                    <xdr:row>39</xdr:row>
                    <xdr:rowOff>19050</xdr:rowOff>
                  </from>
                  <to>
                    <xdr:col>3</xdr:col>
                    <xdr:colOff>1438275</xdr:colOff>
                    <xdr:row>40</xdr:row>
                    <xdr:rowOff>0</xdr:rowOff>
                  </to>
                </anchor>
              </controlPr>
            </control>
          </mc:Choice>
        </mc:AlternateContent>
        <mc:AlternateContent xmlns:mc="http://schemas.openxmlformats.org/markup-compatibility/2006">
          <mc:Choice Requires="x14">
            <control shapeId="5250" r:id="rId118" name="Check Box 130">
              <controlPr defaultSize="0" autoFill="0" autoLine="0" autoPict="0">
                <anchor moveWithCells="1">
                  <from>
                    <xdr:col>3</xdr:col>
                    <xdr:colOff>638175</xdr:colOff>
                    <xdr:row>40</xdr:row>
                    <xdr:rowOff>19050</xdr:rowOff>
                  </from>
                  <to>
                    <xdr:col>3</xdr:col>
                    <xdr:colOff>1438275</xdr:colOff>
                    <xdr:row>41</xdr:row>
                    <xdr:rowOff>0</xdr:rowOff>
                  </to>
                </anchor>
              </controlPr>
            </control>
          </mc:Choice>
        </mc:AlternateContent>
        <mc:AlternateContent xmlns:mc="http://schemas.openxmlformats.org/markup-compatibility/2006">
          <mc:Choice Requires="x14">
            <control shapeId="5251" r:id="rId119" name="Check Box 131">
              <controlPr defaultSize="0" autoFill="0" autoLine="0" autoPict="0">
                <anchor moveWithCells="1">
                  <from>
                    <xdr:col>3</xdr:col>
                    <xdr:colOff>638175</xdr:colOff>
                    <xdr:row>41</xdr:row>
                    <xdr:rowOff>19050</xdr:rowOff>
                  </from>
                  <to>
                    <xdr:col>3</xdr:col>
                    <xdr:colOff>1438275</xdr:colOff>
                    <xdr:row>42</xdr:row>
                    <xdr:rowOff>0</xdr:rowOff>
                  </to>
                </anchor>
              </controlPr>
            </control>
          </mc:Choice>
        </mc:AlternateContent>
        <mc:AlternateContent xmlns:mc="http://schemas.openxmlformats.org/markup-compatibility/2006">
          <mc:Choice Requires="x14">
            <control shapeId="5252" r:id="rId120" name="Check Box 132">
              <controlPr defaultSize="0" autoFill="0" autoLine="0" autoPict="0">
                <anchor moveWithCells="1">
                  <from>
                    <xdr:col>3</xdr:col>
                    <xdr:colOff>638175</xdr:colOff>
                    <xdr:row>42</xdr:row>
                    <xdr:rowOff>19050</xdr:rowOff>
                  </from>
                  <to>
                    <xdr:col>3</xdr:col>
                    <xdr:colOff>1438275</xdr:colOff>
                    <xdr:row>43</xdr:row>
                    <xdr:rowOff>0</xdr:rowOff>
                  </to>
                </anchor>
              </controlPr>
            </control>
          </mc:Choice>
        </mc:AlternateContent>
        <mc:AlternateContent xmlns:mc="http://schemas.openxmlformats.org/markup-compatibility/2006">
          <mc:Choice Requires="x14">
            <control shapeId="5253" r:id="rId121" name="Check Box 133">
              <controlPr defaultSize="0" autoFill="0" autoLine="0" autoPict="0">
                <anchor moveWithCells="1">
                  <from>
                    <xdr:col>3</xdr:col>
                    <xdr:colOff>638175</xdr:colOff>
                    <xdr:row>43</xdr:row>
                    <xdr:rowOff>19050</xdr:rowOff>
                  </from>
                  <to>
                    <xdr:col>3</xdr:col>
                    <xdr:colOff>1438275</xdr:colOff>
                    <xdr:row>44</xdr:row>
                    <xdr:rowOff>0</xdr:rowOff>
                  </to>
                </anchor>
              </controlPr>
            </control>
          </mc:Choice>
        </mc:AlternateContent>
        <mc:AlternateContent xmlns:mc="http://schemas.openxmlformats.org/markup-compatibility/2006">
          <mc:Choice Requires="x14">
            <control shapeId="5254" r:id="rId122" name="Check Box 134">
              <controlPr defaultSize="0" autoFill="0" autoLine="0" autoPict="0">
                <anchor moveWithCells="1">
                  <from>
                    <xdr:col>3</xdr:col>
                    <xdr:colOff>638175</xdr:colOff>
                    <xdr:row>44</xdr:row>
                    <xdr:rowOff>19050</xdr:rowOff>
                  </from>
                  <to>
                    <xdr:col>3</xdr:col>
                    <xdr:colOff>1438275</xdr:colOff>
                    <xdr:row>45</xdr:row>
                    <xdr:rowOff>9525</xdr:rowOff>
                  </to>
                </anchor>
              </controlPr>
            </control>
          </mc:Choice>
        </mc:AlternateContent>
        <mc:AlternateContent xmlns:mc="http://schemas.openxmlformats.org/markup-compatibility/2006">
          <mc:Choice Requires="x14">
            <control shapeId="5255" r:id="rId123" name="Check Box 135">
              <controlPr defaultSize="0" autoFill="0" autoLine="0" autoPict="0">
                <anchor moveWithCells="1">
                  <from>
                    <xdr:col>3</xdr:col>
                    <xdr:colOff>638175</xdr:colOff>
                    <xdr:row>16</xdr:row>
                    <xdr:rowOff>19050</xdr:rowOff>
                  </from>
                  <to>
                    <xdr:col>3</xdr:col>
                    <xdr:colOff>1438275</xdr:colOff>
                    <xdr:row>17</xdr:row>
                    <xdr:rowOff>0</xdr:rowOff>
                  </to>
                </anchor>
              </controlPr>
            </control>
          </mc:Choice>
        </mc:AlternateContent>
        <mc:AlternateContent xmlns:mc="http://schemas.openxmlformats.org/markup-compatibility/2006">
          <mc:Choice Requires="x14">
            <control shapeId="5256" r:id="rId124" name="Check Box 136">
              <controlPr defaultSize="0" autoFill="0" autoLine="0" autoPict="0">
                <anchor moveWithCells="1">
                  <from>
                    <xdr:col>3</xdr:col>
                    <xdr:colOff>638175</xdr:colOff>
                    <xdr:row>17</xdr:row>
                    <xdr:rowOff>19050</xdr:rowOff>
                  </from>
                  <to>
                    <xdr:col>3</xdr:col>
                    <xdr:colOff>1438275</xdr:colOff>
                    <xdr:row>18</xdr:row>
                    <xdr:rowOff>0</xdr:rowOff>
                  </to>
                </anchor>
              </controlPr>
            </control>
          </mc:Choice>
        </mc:AlternateContent>
        <mc:AlternateContent xmlns:mc="http://schemas.openxmlformats.org/markup-compatibility/2006">
          <mc:Choice Requires="x14">
            <control shapeId="5257" r:id="rId125" name="Check Box 137">
              <controlPr defaultSize="0" autoFill="0" autoLine="0" autoPict="0">
                <anchor moveWithCells="1">
                  <from>
                    <xdr:col>3</xdr:col>
                    <xdr:colOff>638175</xdr:colOff>
                    <xdr:row>18</xdr:row>
                    <xdr:rowOff>19050</xdr:rowOff>
                  </from>
                  <to>
                    <xdr:col>3</xdr:col>
                    <xdr:colOff>1438275</xdr:colOff>
                    <xdr:row>19</xdr:row>
                    <xdr:rowOff>0</xdr:rowOff>
                  </to>
                </anchor>
              </controlPr>
            </control>
          </mc:Choice>
        </mc:AlternateContent>
        <mc:AlternateContent xmlns:mc="http://schemas.openxmlformats.org/markup-compatibility/2006">
          <mc:Choice Requires="x14">
            <control shapeId="5258" r:id="rId126" name="Check Box 138">
              <controlPr defaultSize="0" autoFill="0" autoLine="0" autoPict="0">
                <anchor moveWithCells="1">
                  <from>
                    <xdr:col>3</xdr:col>
                    <xdr:colOff>638175</xdr:colOff>
                    <xdr:row>19</xdr:row>
                    <xdr:rowOff>19050</xdr:rowOff>
                  </from>
                  <to>
                    <xdr:col>3</xdr:col>
                    <xdr:colOff>1438275</xdr:colOff>
                    <xdr:row>20</xdr:row>
                    <xdr:rowOff>0</xdr:rowOff>
                  </to>
                </anchor>
              </controlPr>
            </control>
          </mc:Choice>
        </mc:AlternateContent>
        <mc:AlternateContent xmlns:mc="http://schemas.openxmlformats.org/markup-compatibility/2006">
          <mc:Choice Requires="x14">
            <control shapeId="5259" r:id="rId127" name="Check Box 139">
              <controlPr defaultSize="0" autoFill="0" autoLine="0" autoPict="0">
                <anchor moveWithCells="1">
                  <from>
                    <xdr:col>3</xdr:col>
                    <xdr:colOff>638175</xdr:colOff>
                    <xdr:row>20</xdr:row>
                    <xdr:rowOff>19050</xdr:rowOff>
                  </from>
                  <to>
                    <xdr:col>3</xdr:col>
                    <xdr:colOff>1438275</xdr:colOff>
                    <xdr:row>21</xdr:row>
                    <xdr:rowOff>0</xdr:rowOff>
                  </to>
                </anchor>
              </controlPr>
            </control>
          </mc:Choice>
        </mc:AlternateContent>
        <mc:AlternateContent xmlns:mc="http://schemas.openxmlformats.org/markup-compatibility/2006">
          <mc:Choice Requires="x14">
            <control shapeId="5260" r:id="rId128" name="Check Box 140">
              <controlPr defaultSize="0" autoFill="0" autoLine="0" autoPict="0">
                <anchor moveWithCells="1">
                  <from>
                    <xdr:col>3</xdr:col>
                    <xdr:colOff>638175</xdr:colOff>
                    <xdr:row>21</xdr:row>
                    <xdr:rowOff>19050</xdr:rowOff>
                  </from>
                  <to>
                    <xdr:col>3</xdr:col>
                    <xdr:colOff>1438275</xdr:colOff>
                    <xdr:row>22</xdr:row>
                    <xdr:rowOff>0</xdr:rowOff>
                  </to>
                </anchor>
              </controlPr>
            </control>
          </mc:Choice>
        </mc:AlternateContent>
        <mc:AlternateContent xmlns:mc="http://schemas.openxmlformats.org/markup-compatibility/2006">
          <mc:Choice Requires="x14">
            <control shapeId="5261" r:id="rId129" name="Check Box 141">
              <controlPr defaultSize="0" autoFill="0" autoLine="0" autoPict="0">
                <anchor moveWithCells="1">
                  <from>
                    <xdr:col>3</xdr:col>
                    <xdr:colOff>638175</xdr:colOff>
                    <xdr:row>22</xdr:row>
                    <xdr:rowOff>19050</xdr:rowOff>
                  </from>
                  <to>
                    <xdr:col>3</xdr:col>
                    <xdr:colOff>1438275</xdr:colOff>
                    <xdr:row>23</xdr:row>
                    <xdr:rowOff>0</xdr:rowOff>
                  </to>
                </anchor>
              </controlPr>
            </control>
          </mc:Choice>
        </mc:AlternateContent>
        <mc:AlternateContent xmlns:mc="http://schemas.openxmlformats.org/markup-compatibility/2006">
          <mc:Choice Requires="x14">
            <control shapeId="5262" r:id="rId130" name="Check Box 142">
              <controlPr defaultSize="0" autoFill="0" autoLine="0" autoPict="0">
                <anchor moveWithCells="1">
                  <from>
                    <xdr:col>3</xdr:col>
                    <xdr:colOff>638175</xdr:colOff>
                    <xdr:row>23</xdr:row>
                    <xdr:rowOff>19050</xdr:rowOff>
                  </from>
                  <to>
                    <xdr:col>3</xdr:col>
                    <xdr:colOff>1438275</xdr:colOff>
                    <xdr:row>24</xdr:row>
                    <xdr:rowOff>0</xdr:rowOff>
                  </to>
                </anchor>
              </controlPr>
            </control>
          </mc:Choice>
        </mc:AlternateContent>
        <mc:AlternateContent xmlns:mc="http://schemas.openxmlformats.org/markup-compatibility/2006">
          <mc:Choice Requires="x14">
            <control shapeId="5263" r:id="rId131" name="Check Box 143">
              <controlPr defaultSize="0" autoFill="0" autoLine="0" autoPict="0">
                <anchor moveWithCells="1">
                  <from>
                    <xdr:col>3</xdr:col>
                    <xdr:colOff>638175</xdr:colOff>
                    <xdr:row>24</xdr:row>
                    <xdr:rowOff>19050</xdr:rowOff>
                  </from>
                  <to>
                    <xdr:col>3</xdr:col>
                    <xdr:colOff>1438275</xdr:colOff>
                    <xdr:row>25</xdr:row>
                    <xdr:rowOff>0</xdr:rowOff>
                  </to>
                </anchor>
              </controlPr>
            </control>
          </mc:Choice>
        </mc:AlternateContent>
        <mc:AlternateContent xmlns:mc="http://schemas.openxmlformats.org/markup-compatibility/2006">
          <mc:Choice Requires="x14">
            <control shapeId="5264" r:id="rId132" name="Check Box 144">
              <controlPr defaultSize="0" autoFill="0" autoLine="0" autoPict="0">
                <anchor moveWithCells="1">
                  <from>
                    <xdr:col>3</xdr:col>
                    <xdr:colOff>638175</xdr:colOff>
                    <xdr:row>25</xdr:row>
                    <xdr:rowOff>19050</xdr:rowOff>
                  </from>
                  <to>
                    <xdr:col>3</xdr:col>
                    <xdr:colOff>1438275</xdr:colOff>
                    <xdr:row>26</xdr:row>
                    <xdr:rowOff>0</xdr:rowOff>
                  </to>
                </anchor>
              </controlPr>
            </control>
          </mc:Choice>
        </mc:AlternateContent>
        <mc:AlternateContent xmlns:mc="http://schemas.openxmlformats.org/markup-compatibility/2006">
          <mc:Choice Requires="x14">
            <control shapeId="5265" r:id="rId133" name="Check Box 145">
              <controlPr defaultSize="0" autoFill="0" autoLine="0" autoPict="0">
                <anchor moveWithCells="1">
                  <from>
                    <xdr:col>3</xdr:col>
                    <xdr:colOff>638175</xdr:colOff>
                    <xdr:row>26</xdr:row>
                    <xdr:rowOff>19050</xdr:rowOff>
                  </from>
                  <to>
                    <xdr:col>3</xdr:col>
                    <xdr:colOff>1438275</xdr:colOff>
                    <xdr:row>27</xdr:row>
                    <xdr:rowOff>0</xdr:rowOff>
                  </to>
                </anchor>
              </controlPr>
            </control>
          </mc:Choice>
        </mc:AlternateContent>
        <mc:AlternateContent xmlns:mc="http://schemas.openxmlformats.org/markup-compatibility/2006">
          <mc:Choice Requires="x14">
            <control shapeId="5266" r:id="rId134" name="Check Box 146">
              <controlPr defaultSize="0" autoFill="0" autoLine="0" autoPict="0">
                <anchor moveWithCells="1">
                  <from>
                    <xdr:col>3</xdr:col>
                    <xdr:colOff>638175</xdr:colOff>
                    <xdr:row>27</xdr:row>
                    <xdr:rowOff>19050</xdr:rowOff>
                  </from>
                  <to>
                    <xdr:col>3</xdr:col>
                    <xdr:colOff>1438275</xdr:colOff>
                    <xdr:row>28</xdr:row>
                    <xdr:rowOff>0</xdr:rowOff>
                  </to>
                </anchor>
              </controlPr>
            </control>
          </mc:Choice>
        </mc:AlternateContent>
        <mc:AlternateContent xmlns:mc="http://schemas.openxmlformats.org/markup-compatibility/2006">
          <mc:Choice Requires="x14">
            <control shapeId="5267" r:id="rId135" name="Check Box 147">
              <controlPr defaultSize="0" autoFill="0" autoLine="0" autoPict="0">
                <anchor moveWithCells="1">
                  <from>
                    <xdr:col>3</xdr:col>
                    <xdr:colOff>638175</xdr:colOff>
                    <xdr:row>28</xdr:row>
                    <xdr:rowOff>19050</xdr:rowOff>
                  </from>
                  <to>
                    <xdr:col>3</xdr:col>
                    <xdr:colOff>1438275</xdr:colOff>
                    <xdr:row>29</xdr:row>
                    <xdr:rowOff>0</xdr:rowOff>
                  </to>
                </anchor>
              </controlPr>
            </control>
          </mc:Choice>
        </mc:AlternateContent>
        <mc:AlternateContent xmlns:mc="http://schemas.openxmlformats.org/markup-compatibility/2006">
          <mc:Choice Requires="x14">
            <control shapeId="5268" r:id="rId136" name="Check Box 148">
              <controlPr defaultSize="0" autoFill="0" autoLine="0" autoPict="0">
                <anchor moveWithCells="1">
                  <from>
                    <xdr:col>3</xdr:col>
                    <xdr:colOff>638175</xdr:colOff>
                    <xdr:row>29</xdr:row>
                    <xdr:rowOff>19050</xdr:rowOff>
                  </from>
                  <to>
                    <xdr:col>3</xdr:col>
                    <xdr:colOff>1438275</xdr:colOff>
                    <xdr:row>30</xdr:row>
                    <xdr:rowOff>0</xdr:rowOff>
                  </to>
                </anchor>
              </controlPr>
            </control>
          </mc:Choice>
        </mc:AlternateContent>
        <mc:AlternateContent xmlns:mc="http://schemas.openxmlformats.org/markup-compatibility/2006">
          <mc:Choice Requires="x14">
            <control shapeId="5269" r:id="rId137" name="Check Box 149">
              <controlPr defaultSize="0" autoFill="0" autoLine="0" autoPict="0">
                <anchor moveWithCells="1">
                  <from>
                    <xdr:col>3</xdr:col>
                    <xdr:colOff>638175</xdr:colOff>
                    <xdr:row>30</xdr:row>
                    <xdr:rowOff>19050</xdr:rowOff>
                  </from>
                  <to>
                    <xdr:col>3</xdr:col>
                    <xdr:colOff>1438275</xdr:colOff>
                    <xdr:row>31</xdr:row>
                    <xdr:rowOff>0</xdr:rowOff>
                  </to>
                </anchor>
              </controlPr>
            </control>
          </mc:Choice>
        </mc:AlternateContent>
        <mc:AlternateContent xmlns:mc="http://schemas.openxmlformats.org/markup-compatibility/2006">
          <mc:Choice Requires="x14">
            <control shapeId="5270" r:id="rId138" name="Check Box 150">
              <controlPr defaultSize="0" autoFill="0" autoLine="0" autoPict="0">
                <anchor moveWithCells="1">
                  <from>
                    <xdr:col>3</xdr:col>
                    <xdr:colOff>638175</xdr:colOff>
                    <xdr:row>31</xdr:row>
                    <xdr:rowOff>19050</xdr:rowOff>
                  </from>
                  <to>
                    <xdr:col>3</xdr:col>
                    <xdr:colOff>1438275</xdr:colOff>
                    <xdr:row>32</xdr:row>
                    <xdr:rowOff>0</xdr:rowOff>
                  </to>
                </anchor>
              </controlPr>
            </control>
          </mc:Choice>
        </mc:AlternateContent>
        <mc:AlternateContent xmlns:mc="http://schemas.openxmlformats.org/markup-compatibility/2006">
          <mc:Choice Requires="x14">
            <control shapeId="5271" r:id="rId139" name="Check Box 151">
              <controlPr defaultSize="0" autoFill="0" autoLine="0" autoPict="0">
                <anchor moveWithCells="1">
                  <from>
                    <xdr:col>3</xdr:col>
                    <xdr:colOff>638175</xdr:colOff>
                    <xdr:row>32</xdr:row>
                    <xdr:rowOff>19050</xdr:rowOff>
                  </from>
                  <to>
                    <xdr:col>3</xdr:col>
                    <xdr:colOff>1438275</xdr:colOff>
                    <xdr:row>33</xdr:row>
                    <xdr:rowOff>0</xdr:rowOff>
                  </to>
                </anchor>
              </controlPr>
            </control>
          </mc:Choice>
        </mc:AlternateContent>
        <mc:AlternateContent xmlns:mc="http://schemas.openxmlformats.org/markup-compatibility/2006">
          <mc:Choice Requires="x14">
            <control shapeId="5272" r:id="rId140" name="Check Box 152">
              <controlPr defaultSize="0" autoFill="0" autoLine="0" autoPict="0">
                <anchor moveWithCells="1">
                  <from>
                    <xdr:col>3</xdr:col>
                    <xdr:colOff>638175</xdr:colOff>
                    <xdr:row>33</xdr:row>
                    <xdr:rowOff>19050</xdr:rowOff>
                  </from>
                  <to>
                    <xdr:col>3</xdr:col>
                    <xdr:colOff>1438275</xdr:colOff>
                    <xdr:row>34</xdr:row>
                    <xdr:rowOff>0</xdr:rowOff>
                  </to>
                </anchor>
              </controlPr>
            </control>
          </mc:Choice>
        </mc:AlternateContent>
        <mc:AlternateContent xmlns:mc="http://schemas.openxmlformats.org/markup-compatibility/2006">
          <mc:Choice Requires="x14">
            <control shapeId="5273" r:id="rId141" name="Check Box 153">
              <controlPr defaultSize="0" autoFill="0" autoLine="0" autoPict="0">
                <anchor moveWithCells="1">
                  <from>
                    <xdr:col>3</xdr:col>
                    <xdr:colOff>638175</xdr:colOff>
                    <xdr:row>34</xdr:row>
                    <xdr:rowOff>19050</xdr:rowOff>
                  </from>
                  <to>
                    <xdr:col>3</xdr:col>
                    <xdr:colOff>1438275</xdr:colOff>
                    <xdr:row>35</xdr:row>
                    <xdr:rowOff>0</xdr:rowOff>
                  </to>
                </anchor>
              </controlPr>
            </control>
          </mc:Choice>
        </mc:AlternateContent>
        <mc:AlternateContent xmlns:mc="http://schemas.openxmlformats.org/markup-compatibility/2006">
          <mc:Choice Requires="x14">
            <control shapeId="5274" r:id="rId142" name="Check Box 154">
              <controlPr defaultSize="0" autoFill="0" autoLine="0" autoPict="0">
                <anchor moveWithCells="1">
                  <from>
                    <xdr:col>3</xdr:col>
                    <xdr:colOff>638175</xdr:colOff>
                    <xdr:row>35</xdr:row>
                    <xdr:rowOff>19050</xdr:rowOff>
                  </from>
                  <to>
                    <xdr:col>3</xdr:col>
                    <xdr:colOff>1438275</xdr:colOff>
                    <xdr:row>36</xdr:row>
                    <xdr:rowOff>0</xdr:rowOff>
                  </to>
                </anchor>
              </controlPr>
            </control>
          </mc:Choice>
        </mc:AlternateContent>
        <mc:AlternateContent xmlns:mc="http://schemas.openxmlformats.org/markup-compatibility/2006">
          <mc:Choice Requires="x14">
            <control shapeId="5275" r:id="rId143" name="Check Box 155">
              <controlPr defaultSize="0" autoFill="0" autoLine="0" autoPict="0">
                <anchor moveWithCells="1">
                  <from>
                    <xdr:col>3</xdr:col>
                    <xdr:colOff>638175</xdr:colOff>
                    <xdr:row>36</xdr:row>
                    <xdr:rowOff>19050</xdr:rowOff>
                  </from>
                  <to>
                    <xdr:col>3</xdr:col>
                    <xdr:colOff>1438275</xdr:colOff>
                    <xdr:row>37</xdr:row>
                    <xdr:rowOff>0</xdr:rowOff>
                  </to>
                </anchor>
              </controlPr>
            </control>
          </mc:Choice>
        </mc:AlternateContent>
        <mc:AlternateContent xmlns:mc="http://schemas.openxmlformats.org/markup-compatibility/2006">
          <mc:Choice Requires="x14">
            <control shapeId="5276" r:id="rId144" name="Check Box 156">
              <controlPr defaultSize="0" autoFill="0" autoLine="0" autoPict="0">
                <anchor moveWithCells="1">
                  <from>
                    <xdr:col>3</xdr:col>
                    <xdr:colOff>638175</xdr:colOff>
                    <xdr:row>37</xdr:row>
                    <xdr:rowOff>19050</xdr:rowOff>
                  </from>
                  <to>
                    <xdr:col>3</xdr:col>
                    <xdr:colOff>1438275</xdr:colOff>
                    <xdr:row>38</xdr:row>
                    <xdr:rowOff>0</xdr:rowOff>
                  </to>
                </anchor>
              </controlPr>
            </control>
          </mc:Choice>
        </mc:AlternateContent>
        <mc:AlternateContent xmlns:mc="http://schemas.openxmlformats.org/markup-compatibility/2006">
          <mc:Choice Requires="x14">
            <control shapeId="5277" r:id="rId145" name="Check Box 157">
              <controlPr defaultSize="0" autoFill="0" autoLine="0" autoPict="0">
                <anchor moveWithCells="1">
                  <from>
                    <xdr:col>3</xdr:col>
                    <xdr:colOff>638175</xdr:colOff>
                    <xdr:row>38</xdr:row>
                    <xdr:rowOff>19050</xdr:rowOff>
                  </from>
                  <to>
                    <xdr:col>3</xdr:col>
                    <xdr:colOff>1438275</xdr:colOff>
                    <xdr:row>39</xdr:row>
                    <xdr:rowOff>0</xdr:rowOff>
                  </to>
                </anchor>
              </controlPr>
            </control>
          </mc:Choice>
        </mc:AlternateContent>
        <mc:AlternateContent xmlns:mc="http://schemas.openxmlformats.org/markup-compatibility/2006">
          <mc:Choice Requires="x14">
            <control shapeId="5278" r:id="rId146" name="Check Box 158">
              <controlPr defaultSize="0" autoFill="0" autoLine="0" autoPict="0">
                <anchor moveWithCells="1">
                  <from>
                    <xdr:col>3</xdr:col>
                    <xdr:colOff>638175</xdr:colOff>
                    <xdr:row>39</xdr:row>
                    <xdr:rowOff>19050</xdr:rowOff>
                  </from>
                  <to>
                    <xdr:col>3</xdr:col>
                    <xdr:colOff>1438275</xdr:colOff>
                    <xdr:row>40</xdr:row>
                    <xdr:rowOff>0</xdr:rowOff>
                  </to>
                </anchor>
              </controlPr>
            </control>
          </mc:Choice>
        </mc:AlternateContent>
        <mc:AlternateContent xmlns:mc="http://schemas.openxmlformats.org/markup-compatibility/2006">
          <mc:Choice Requires="x14">
            <control shapeId="5279" r:id="rId147" name="Check Box 159">
              <controlPr defaultSize="0" autoFill="0" autoLine="0" autoPict="0">
                <anchor moveWithCells="1">
                  <from>
                    <xdr:col>3</xdr:col>
                    <xdr:colOff>638175</xdr:colOff>
                    <xdr:row>40</xdr:row>
                    <xdr:rowOff>19050</xdr:rowOff>
                  </from>
                  <to>
                    <xdr:col>3</xdr:col>
                    <xdr:colOff>1438275</xdr:colOff>
                    <xdr:row>41</xdr:row>
                    <xdr:rowOff>0</xdr:rowOff>
                  </to>
                </anchor>
              </controlPr>
            </control>
          </mc:Choice>
        </mc:AlternateContent>
        <mc:AlternateContent xmlns:mc="http://schemas.openxmlformats.org/markup-compatibility/2006">
          <mc:Choice Requires="x14">
            <control shapeId="5280" r:id="rId148" name="Check Box 160">
              <controlPr defaultSize="0" autoFill="0" autoLine="0" autoPict="0">
                <anchor moveWithCells="1">
                  <from>
                    <xdr:col>3</xdr:col>
                    <xdr:colOff>638175</xdr:colOff>
                    <xdr:row>41</xdr:row>
                    <xdr:rowOff>19050</xdr:rowOff>
                  </from>
                  <to>
                    <xdr:col>3</xdr:col>
                    <xdr:colOff>1438275</xdr:colOff>
                    <xdr:row>42</xdr:row>
                    <xdr:rowOff>0</xdr:rowOff>
                  </to>
                </anchor>
              </controlPr>
            </control>
          </mc:Choice>
        </mc:AlternateContent>
        <mc:AlternateContent xmlns:mc="http://schemas.openxmlformats.org/markup-compatibility/2006">
          <mc:Choice Requires="x14">
            <control shapeId="5281" r:id="rId149" name="Check Box 161">
              <controlPr defaultSize="0" autoFill="0" autoLine="0" autoPict="0">
                <anchor moveWithCells="1">
                  <from>
                    <xdr:col>3</xdr:col>
                    <xdr:colOff>638175</xdr:colOff>
                    <xdr:row>42</xdr:row>
                    <xdr:rowOff>19050</xdr:rowOff>
                  </from>
                  <to>
                    <xdr:col>3</xdr:col>
                    <xdr:colOff>1438275</xdr:colOff>
                    <xdr:row>43</xdr:row>
                    <xdr:rowOff>0</xdr:rowOff>
                  </to>
                </anchor>
              </controlPr>
            </control>
          </mc:Choice>
        </mc:AlternateContent>
        <mc:AlternateContent xmlns:mc="http://schemas.openxmlformats.org/markup-compatibility/2006">
          <mc:Choice Requires="x14">
            <control shapeId="5282" r:id="rId150" name="Check Box 162">
              <controlPr defaultSize="0" autoFill="0" autoLine="0" autoPict="0">
                <anchor moveWithCells="1">
                  <from>
                    <xdr:col>3</xdr:col>
                    <xdr:colOff>638175</xdr:colOff>
                    <xdr:row>43</xdr:row>
                    <xdr:rowOff>19050</xdr:rowOff>
                  </from>
                  <to>
                    <xdr:col>3</xdr:col>
                    <xdr:colOff>1438275</xdr:colOff>
                    <xdr:row>44</xdr:row>
                    <xdr:rowOff>0</xdr:rowOff>
                  </to>
                </anchor>
              </controlPr>
            </control>
          </mc:Choice>
        </mc:AlternateContent>
        <mc:AlternateContent xmlns:mc="http://schemas.openxmlformats.org/markup-compatibility/2006">
          <mc:Choice Requires="x14">
            <control shapeId="5283" r:id="rId151" name="Check Box 163">
              <controlPr defaultSize="0" autoFill="0" autoLine="0" autoPict="0">
                <anchor moveWithCells="1">
                  <from>
                    <xdr:col>3</xdr:col>
                    <xdr:colOff>638175</xdr:colOff>
                    <xdr:row>44</xdr:row>
                    <xdr:rowOff>19050</xdr:rowOff>
                  </from>
                  <to>
                    <xdr:col>3</xdr:col>
                    <xdr:colOff>1438275</xdr:colOff>
                    <xdr:row>45</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3" operator="notEqual" id="{8DD39CFE-6062-4575-B2B0-E9ED83049628}">
            <xm:f>'1. Expenditure Report'!$O$25</xm:f>
            <x14:dxf>
              <font>
                <color rgb="FFFF0000"/>
              </font>
              <fill>
                <patternFill>
                  <bgColor rgb="FFFFCCCC"/>
                </patternFill>
              </fill>
            </x14:dxf>
          </x14:cfRule>
          <xm:sqref>P46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56C69A-5AC4-40F8-BD92-162FD1AC75AF}">
          <x14:formula1>
            <xm:f>_xlfn.ANCHORARRAY('1. Expenditure Report'!$C$35:$C$38)</xm:f>
          </x14:formula1>
          <xm:sqref>C17:C45</xm:sqref>
        </x14:dataValidation>
        <x14:dataValidation type="list" allowBlank="1" showInputMessage="1" showErrorMessage="1" xr:uid="{2D2774BF-9A2C-4B7C-8B15-0BBD2E475323}">
          <x14:formula1>
            <xm:f>'Data Validation Tab'!$C$3:$C$8</xm:f>
          </x14:formula1>
          <xm:sqref>B16:C16 B17:B45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C4FC5-3577-4DCA-8368-3580FD352AF8}">
  <sheetPr>
    <pageSetUpPr fitToPage="1"/>
  </sheetPr>
  <dimension ref="A1:L44"/>
  <sheetViews>
    <sheetView showGridLines="0" topLeftCell="A4" zoomScaleNormal="100" workbookViewId="0">
      <selection activeCell="C8" sqref="C8"/>
    </sheetView>
  </sheetViews>
  <sheetFormatPr defaultRowHeight="15" x14ac:dyDescent="0.25"/>
  <cols>
    <col min="1" max="1" width="22" customWidth="1"/>
    <col min="2" max="2" width="26" customWidth="1"/>
    <col min="3" max="3" width="70.7109375" customWidth="1"/>
    <col min="4" max="4" width="20.7109375" customWidth="1"/>
    <col min="5" max="5" width="57.7109375" customWidth="1"/>
    <col min="6" max="6" width="37.7109375" customWidth="1"/>
    <col min="7" max="33" width="9.28515625" customWidth="1"/>
  </cols>
  <sheetData>
    <row r="1" spans="1:12" s="4" customFormat="1" ht="18.75" x14ac:dyDescent="0.3">
      <c r="B1" s="177"/>
      <c r="C1" s="177"/>
      <c r="D1" s="202"/>
      <c r="E1" s="177"/>
      <c r="F1" s="177"/>
      <c r="G1" s="177"/>
      <c r="H1" s="177"/>
      <c r="I1" s="177"/>
      <c r="J1" s="177"/>
      <c r="K1" s="177"/>
      <c r="L1" s="177"/>
    </row>
    <row r="2" spans="1:12" s="3" customFormat="1" ht="19.5" thickBot="1" x14ac:dyDescent="0.35">
      <c r="B2" s="177"/>
      <c r="C2" s="177"/>
      <c r="D2" s="202"/>
      <c r="E2" s="177"/>
      <c r="F2" s="177"/>
      <c r="G2" s="177"/>
      <c r="H2" s="177"/>
      <c r="I2" s="177"/>
      <c r="J2" s="177"/>
      <c r="K2" s="177"/>
      <c r="L2" s="177"/>
    </row>
    <row r="3" spans="1:12" s="1" customFormat="1" ht="20.25" thickTop="1" thickBot="1" x14ac:dyDescent="0.35">
      <c r="A3" s="29" t="s">
        <v>13</v>
      </c>
      <c r="B3" s="29"/>
      <c r="C3" s="216"/>
      <c r="D3" s="217"/>
      <c r="E3" s="141" t="s">
        <v>137</v>
      </c>
      <c r="F3" s="144"/>
    </row>
    <row r="4" spans="1:12" ht="38.25" customHeight="1" thickTop="1" thickBot="1" x14ac:dyDescent="0.35">
      <c r="A4" s="150" t="s">
        <v>147</v>
      </c>
      <c r="B4" s="150" t="s">
        <v>148</v>
      </c>
      <c r="C4" s="212" t="s">
        <v>129</v>
      </c>
      <c r="D4" s="176" t="s">
        <v>171</v>
      </c>
      <c r="E4" s="218" t="s">
        <v>130</v>
      </c>
      <c r="F4" s="146" t="s">
        <v>3</v>
      </c>
    </row>
    <row r="5" spans="1:12" ht="20.25" thickTop="1" thickBot="1" x14ac:dyDescent="0.35">
      <c r="A5" s="166">
        <f>'1. Expenditure Report'!$E$6</f>
        <v>0</v>
      </c>
      <c r="B5" s="166">
        <f>'1. Expenditure Report'!$J$8</f>
        <v>0</v>
      </c>
      <c r="C5" s="224">
        <f>'2. Other S&amp;S'!B16</f>
        <v>0</v>
      </c>
      <c r="D5" s="225" t="str">
        <f>IF('2. Other S&amp;S'!$C16=TRUE,"Y","N")</f>
        <v>N</v>
      </c>
      <c r="E5" s="226" t="str">
        <f>'2. Other S&amp;S'!E16</f>
        <v>Enter Other S&amp;S Expense Description</v>
      </c>
      <c r="F5" s="145">
        <f>'2. Other S&amp;S'!P16</f>
        <v>0</v>
      </c>
    </row>
    <row r="6" spans="1:12" ht="19.5" thickBot="1" x14ac:dyDescent="0.35">
      <c r="A6" s="166">
        <f>'1. Expenditure Report'!$E$6</f>
        <v>0</v>
      </c>
      <c r="B6" s="166">
        <f>'1. Expenditure Report'!$J$8</f>
        <v>0</v>
      </c>
      <c r="C6" s="224">
        <f>'2. Other S&amp;S'!B17</f>
        <v>0</v>
      </c>
      <c r="D6" s="225" t="str">
        <f>IF('2. Other S&amp;S'!$C17=TRUE,"Y","N")</f>
        <v>N</v>
      </c>
      <c r="E6" s="226" t="str">
        <f>'2. Other S&amp;S'!E17</f>
        <v>Enter Other S&amp;S Expense Description</v>
      </c>
      <c r="F6" s="145">
        <f>'2. Other S&amp;S'!P17</f>
        <v>0</v>
      </c>
    </row>
    <row r="7" spans="1:12" ht="19.5" thickBot="1" x14ac:dyDescent="0.35">
      <c r="A7" s="166">
        <f>'1. Expenditure Report'!$E$6</f>
        <v>0</v>
      </c>
      <c r="B7" s="166">
        <f>'1. Expenditure Report'!$J$8</f>
        <v>0</v>
      </c>
      <c r="C7" s="224">
        <f>'2. Other S&amp;S'!B18</f>
        <v>0</v>
      </c>
      <c r="D7" s="225" t="str">
        <f>IF('2. Other S&amp;S'!$C18=TRUE,"Y","N")</f>
        <v>N</v>
      </c>
      <c r="E7" s="226" t="str">
        <f>'2. Other S&amp;S'!E18</f>
        <v>Enter Other S&amp;S Expense Description</v>
      </c>
      <c r="F7" s="145">
        <f>'2. Other S&amp;S'!P18</f>
        <v>0</v>
      </c>
    </row>
    <row r="8" spans="1:12" ht="19.5" thickBot="1" x14ac:dyDescent="0.35">
      <c r="A8" s="166">
        <f>'1. Expenditure Report'!$E$6</f>
        <v>0</v>
      </c>
      <c r="B8" s="166">
        <f>'1. Expenditure Report'!$J$8</f>
        <v>0</v>
      </c>
      <c r="C8" s="224">
        <f>'2. Other S&amp;S'!B19</f>
        <v>0</v>
      </c>
      <c r="D8" s="225" t="str">
        <f>IF('2. Other S&amp;S'!$C19=TRUE,"Y","N")</f>
        <v>N</v>
      </c>
      <c r="E8" s="226" t="str">
        <f>'2. Other S&amp;S'!E19</f>
        <v>Enter Other S&amp;S Expense Description</v>
      </c>
      <c r="F8" s="145">
        <f>'2. Other S&amp;S'!P19</f>
        <v>0</v>
      </c>
    </row>
    <row r="9" spans="1:12" ht="19.5" thickBot="1" x14ac:dyDescent="0.35">
      <c r="A9" s="166">
        <f>'1. Expenditure Report'!$E$6</f>
        <v>0</v>
      </c>
      <c r="B9" s="166">
        <f>'1. Expenditure Report'!$J$8</f>
        <v>0</v>
      </c>
      <c r="C9" s="224">
        <f>'2. Other S&amp;S'!B20</f>
        <v>0</v>
      </c>
      <c r="D9" s="225" t="str">
        <f>IF('2. Other S&amp;S'!$C20=TRUE,"Y","N")</f>
        <v>N</v>
      </c>
      <c r="E9" s="226" t="str">
        <f>'2. Other S&amp;S'!E20</f>
        <v>Enter Other S&amp;S Expense Description</v>
      </c>
      <c r="F9" s="145">
        <f>'2. Other S&amp;S'!P20</f>
        <v>0</v>
      </c>
    </row>
    <row r="10" spans="1:12" ht="19.5" thickBot="1" x14ac:dyDescent="0.35">
      <c r="A10" s="166">
        <f>'1. Expenditure Report'!$E$6</f>
        <v>0</v>
      </c>
      <c r="B10" s="166">
        <f>'1. Expenditure Report'!$J$8</f>
        <v>0</v>
      </c>
      <c r="C10" s="224">
        <f>'2. Other S&amp;S'!B21</f>
        <v>0</v>
      </c>
      <c r="D10" s="225" t="str">
        <f>IF('2. Other S&amp;S'!$C21=TRUE,"Y","N")</f>
        <v>N</v>
      </c>
      <c r="E10" s="226" t="str">
        <f>'2. Other S&amp;S'!E21</f>
        <v>Enter Other S&amp;S Expense Description</v>
      </c>
      <c r="F10" s="145">
        <f>'2. Other S&amp;S'!P21</f>
        <v>0</v>
      </c>
    </row>
    <row r="11" spans="1:12" ht="19.5" thickBot="1" x14ac:dyDescent="0.35">
      <c r="A11" s="166">
        <f>'1. Expenditure Report'!$E$6</f>
        <v>0</v>
      </c>
      <c r="B11" s="166">
        <f>'1. Expenditure Report'!$J$8</f>
        <v>0</v>
      </c>
      <c r="C11" s="224">
        <f>'2. Other S&amp;S'!B22</f>
        <v>0</v>
      </c>
      <c r="D11" s="225" t="str">
        <f>IF('2. Other S&amp;S'!$C22=TRUE,"Y","N")</f>
        <v>N</v>
      </c>
      <c r="E11" s="226" t="str">
        <f>'2. Other S&amp;S'!E22</f>
        <v>Enter Other S&amp;S Expense Description</v>
      </c>
      <c r="F11" s="145">
        <f>'2. Other S&amp;S'!P22</f>
        <v>0</v>
      </c>
    </row>
    <row r="12" spans="1:12" ht="19.5" thickBot="1" x14ac:dyDescent="0.35">
      <c r="A12" s="166">
        <f>'1. Expenditure Report'!$E$6</f>
        <v>0</v>
      </c>
      <c r="B12" s="166">
        <f>'1. Expenditure Report'!$J$8</f>
        <v>0</v>
      </c>
      <c r="C12" s="224">
        <f>'2. Other S&amp;S'!B23</f>
        <v>0</v>
      </c>
      <c r="D12" s="225" t="str">
        <f>IF('2. Other S&amp;S'!$C23=TRUE,"Y","N")</f>
        <v>N</v>
      </c>
      <c r="E12" s="226" t="str">
        <f>'2. Other S&amp;S'!E23</f>
        <v>Enter Other S&amp;S Expense Description</v>
      </c>
      <c r="F12" s="145">
        <f>'2. Other S&amp;S'!P23</f>
        <v>0</v>
      </c>
    </row>
    <row r="13" spans="1:12" ht="19.5" thickBot="1" x14ac:dyDescent="0.35">
      <c r="A13" s="166">
        <f>'1. Expenditure Report'!$E$6</f>
        <v>0</v>
      </c>
      <c r="B13" s="166">
        <f>'1. Expenditure Report'!$J$8</f>
        <v>0</v>
      </c>
      <c r="C13" s="224">
        <f>'2. Other S&amp;S'!B24</f>
        <v>0</v>
      </c>
      <c r="D13" s="225" t="str">
        <f>IF('2. Other S&amp;S'!$C24=TRUE,"Y","N")</f>
        <v>N</v>
      </c>
      <c r="E13" s="226" t="str">
        <f>'2. Other S&amp;S'!E24</f>
        <v>Enter Other S&amp;S Expense Description</v>
      </c>
      <c r="F13" s="145">
        <f>'2. Other S&amp;S'!P24</f>
        <v>0</v>
      </c>
    </row>
    <row r="14" spans="1:12" ht="19.5" thickBot="1" x14ac:dyDescent="0.35">
      <c r="A14" s="166">
        <f>'1. Expenditure Report'!$E$6</f>
        <v>0</v>
      </c>
      <c r="B14" s="166">
        <f>'1. Expenditure Report'!$J$8</f>
        <v>0</v>
      </c>
      <c r="C14" s="224">
        <f>'2. Other S&amp;S'!B25</f>
        <v>0</v>
      </c>
      <c r="D14" s="225" t="str">
        <f>IF('2. Other S&amp;S'!$C25=TRUE,"Y","N")</f>
        <v>N</v>
      </c>
      <c r="E14" s="226" t="str">
        <f>'2. Other S&amp;S'!E25</f>
        <v>Enter Other S&amp;S Expense Description</v>
      </c>
      <c r="F14" s="145">
        <f>'2. Other S&amp;S'!P25</f>
        <v>0</v>
      </c>
    </row>
    <row r="15" spans="1:12" ht="19.5" thickBot="1" x14ac:dyDescent="0.35">
      <c r="A15" s="166">
        <f>'1. Expenditure Report'!$E$6</f>
        <v>0</v>
      </c>
      <c r="B15" s="166">
        <f>'1. Expenditure Report'!$J$8</f>
        <v>0</v>
      </c>
      <c r="C15" s="224">
        <f>'2. Other S&amp;S'!B26</f>
        <v>0</v>
      </c>
      <c r="D15" s="225" t="str">
        <f>IF('2. Other S&amp;S'!$C26=TRUE,"Y","N")</f>
        <v>N</v>
      </c>
      <c r="E15" s="226" t="str">
        <f>'2. Other S&amp;S'!E26</f>
        <v>Enter Other S&amp;S Expense Description</v>
      </c>
      <c r="F15" s="145">
        <f>'2. Other S&amp;S'!P26</f>
        <v>0</v>
      </c>
    </row>
    <row r="16" spans="1:12" ht="19.5" thickBot="1" x14ac:dyDescent="0.35">
      <c r="A16" s="166">
        <f>'1. Expenditure Report'!$E$6</f>
        <v>0</v>
      </c>
      <c r="B16" s="166">
        <f>'1. Expenditure Report'!$J$8</f>
        <v>0</v>
      </c>
      <c r="C16" s="224">
        <f>'2. Other S&amp;S'!B27</f>
        <v>0</v>
      </c>
      <c r="D16" s="225" t="str">
        <f>IF('2. Other S&amp;S'!$C27=TRUE,"Y","N")</f>
        <v>N</v>
      </c>
      <c r="E16" s="226" t="str">
        <f>'2. Other S&amp;S'!E27</f>
        <v>Enter Other S&amp;S Expense Description</v>
      </c>
      <c r="F16" s="145">
        <f>'2. Other S&amp;S'!P27</f>
        <v>0</v>
      </c>
    </row>
    <row r="17" spans="1:6" ht="19.5" thickBot="1" x14ac:dyDescent="0.35">
      <c r="A17" s="166">
        <f>'1. Expenditure Report'!$E$6</f>
        <v>0</v>
      </c>
      <c r="B17" s="166">
        <f>'1. Expenditure Report'!$J$8</f>
        <v>0</v>
      </c>
      <c r="C17" s="224">
        <f>'2. Other S&amp;S'!B28</f>
        <v>0</v>
      </c>
      <c r="D17" s="225" t="str">
        <f>IF('2. Other S&amp;S'!$C28=TRUE,"Y","N")</f>
        <v>N</v>
      </c>
      <c r="E17" s="226" t="str">
        <f>'2. Other S&amp;S'!E28</f>
        <v>Enter Other S&amp;S Expense Description</v>
      </c>
      <c r="F17" s="145">
        <f>'2. Other S&amp;S'!P28</f>
        <v>0</v>
      </c>
    </row>
    <row r="18" spans="1:6" ht="19.5" thickBot="1" x14ac:dyDescent="0.35">
      <c r="A18" s="166">
        <f>'1. Expenditure Report'!$E$6</f>
        <v>0</v>
      </c>
      <c r="B18" s="166">
        <f>'1. Expenditure Report'!$J$8</f>
        <v>0</v>
      </c>
      <c r="C18" s="224">
        <f>'2. Other S&amp;S'!B29</f>
        <v>0</v>
      </c>
      <c r="D18" s="225" t="str">
        <f>IF('2. Other S&amp;S'!$C29=TRUE,"Y","N")</f>
        <v>N</v>
      </c>
      <c r="E18" s="226" t="str">
        <f>'2. Other S&amp;S'!E29</f>
        <v>Enter Other S&amp;S Expense Description</v>
      </c>
      <c r="F18" s="145">
        <f>'2. Other S&amp;S'!P29</f>
        <v>0</v>
      </c>
    </row>
    <row r="19" spans="1:6" ht="19.5" thickBot="1" x14ac:dyDescent="0.35">
      <c r="A19" s="166">
        <f>'1. Expenditure Report'!$E$6</f>
        <v>0</v>
      </c>
      <c r="B19" s="166">
        <f>'1. Expenditure Report'!$J$8</f>
        <v>0</v>
      </c>
      <c r="C19" s="224">
        <f>'2. Other S&amp;S'!B30</f>
        <v>0</v>
      </c>
      <c r="D19" s="225" t="str">
        <f>IF('2. Other S&amp;S'!$C30=TRUE,"Y","N")</f>
        <v>N</v>
      </c>
      <c r="E19" s="226" t="str">
        <f>'2. Other S&amp;S'!E30</f>
        <v>Enter Other S&amp;S Expense Description</v>
      </c>
      <c r="F19" s="145">
        <f>'2. Other S&amp;S'!P30</f>
        <v>0</v>
      </c>
    </row>
    <row r="20" spans="1:6" ht="19.5" thickBot="1" x14ac:dyDescent="0.35">
      <c r="A20" s="166">
        <f>'1. Expenditure Report'!$E$6</f>
        <v>0</v>
      </c>
      <c r="B20" s="166">
        <f>'1. Expenditure Report'!$J$8</f>
        <v>0</v>
      </c>
      <c r="C20" s="224">
        <f>'2. Other S&amp;S'!B31</f>
        <v>0</v>
      </c>
      <c r="D20" s="225" t="str">
        <f>IF('2. Other S&amp;S'!$C31=TRUE,"Y","N")</f>
        <v>N</v>
      </c>
      <c r="E20" s="226" t="str">
        <f>'2. Other S&amp;S'!E31</f>
        <v>Enter Other S&amp;S Expense Description</v>
      </c>
      <c r="F20" s="145">
        <f>'2. Other S&amp;S'!P31</f>
        <v>0</v>
      </c>
    </row>
    <row r="21" spans="1:6" ht="19.5" thickBot="1" x14ac:dyDescent="0.35">
      <c r="A21" s="166">
        <f>'1. Expenditure Report'!$E$6</f>
        <v>0</v>
      </c>
      <c r="B21" s="166">
        <f>'1. Expenditure Report'!$J$8</f>
        <v>0</v>
      </c>
      <c r="C21" s="224">
        <f>'2. Other S&amp;S'!B32</f>
        <v>0</v>
      </c>
      <c r="D21" s="225" t="str">
        <f>IF('2. Other S&amp;S'!$C32=TRUE,"Y","N")</f>
        <v>N</v>
      </c>
      <c r="E21" s="226" t="str">
        <f>'2. Other S&amp;S'!E32</f>
        <v>Enter Other S&amp;S Expense Description</v>
      </c>
      <c r="F21" s="145">
        <f>'2. Other S&amp;S'!P32</f>
        <v>0</v>
      </c>
    </row>
    <row r="22" spans="1:6" ht="19.5" thickBot="1" x14ac:dyDescent="0.35">
      <c r="A22" s="166">
        <f>'1. Expenditure Report'!$E$6</f>
        <v>0</v>
      </c>
      <c r="B22" s="166">
        <f>'1. Expenditure Report'!$J$8</f>
        <v>0</v>
      </c>
      <c r="C22" s="224">
        <f>'2. Other S&amp;S'!B33</f>
        <v>0</v>
      </c>
      <c r="D22" s="225" t="str">
        <f>IF('2. Other S&amp;S'!$C33=TRUE,"Y","N")</f>
        <v>N</v>
      </c>
      <c r="E22" s="226" t="str">
        <f>'2. Other S&amp;S'!E33</f>
        <v>Enter Other S&amp;S Expense Description</v>
      </c>
      <c r="F22" s="145">
        <f>'2. Other S&amp;S'!P33</f>
        <v>0</v>
      </c>
    </row>
    <row r="23" spans="1:6" ht="19.5" thickBot="1" x14ac:dyDescent="0.35">
      <c r="A23" s="166">
        <f>'1. Expenditure Report'!$E$6</f>
        <v>0</v>
      </c>
      <c r="B23" s="166">
        <f>'1. Expenditure Report'!$J$8</f>
        <v>0</v>
      </c>
      <c r="C23" s="224">
        <f>'2. Other S&amp;S'!B34</f>
        <v>0</v>
      </c>
      <c r="D23" s="225" t="str">
        <f>IF('2. Other S&amp;S'!$C34=TRUE,"Y","N")</f>
        <v>N</v>
      </c>
      <c r="E23" s="226" t="str">
        <f>'2. Other S&amp;S'!E34</f>
        <v>Enter Other S&amp;S Expense Description</v>
      </c>
      <c r="F23" s="145">
        <f>'2. Other S&amp;S'!P34</f>
        <v>0</v>
      </c>
    </row>
    <row r="24" spans="1:6" ht="19.5" thickBot="1" x14ac:dyDescent="0.35">
      <c r="A24" s="166">
        <f>'1. Expenditure Report'!$E$6</f>
        <v>0</v>
      </c>
      <c r="B24" s="166">
        <f>'1. Expenditure Report'!$J$8</f>
        <v>0</v>
      </c>
      <c r="C24" s="224">
        <f>'2. Other S&amp;S'!B35</f>
        <v>0</v>
      </c>
      <c r="D24" s="225" t="str">
        <f>IF('2. Other S&amp;S'!$C35=TRUE,"Y","N")</f>
        <v>N</v>
      </c>
      <c r="E24" s="226" t="str">
        <f>'2. Other S&amp;S'!E35</f>
        <v>Enter Other S&amp;S Expense Description</v>
      </c>
      <c r="F24" s="145">
        <f>'2. Other S&amp;S'!P35</f>
        <v>0</v>
      </c>
    </row>
    <row r="25" spans="1:6" ht="19.5" thickBot="1" x14ac:dyDescent="0.35">
      <c r="A25" s="166">
        <f>'1. Expenditure Report'!$E$6</f>
        <v>0</v>
      </c>
      <c r="B25" s="166">
        <f>'1. Expenditure Report'!$J$8</f>
        <v>0</v>
      </c>
      <c r="C25" s="224">
        <f>'2. Other S&amp;S'!B36</f>
        <v>0</v>
      </c>
      <c r="D25" s="225" t="str">
        <f>IF('2. Other S&amp;S'!$C36=TRUE,"Y","N")</f>
        <v>N</v>
      </c>
      <c r="E25" s="226" t="str">
        <f>'2. Other S&amp;S'!E36</f>
        <v>Enter Other S&amp;S Expense Description</v>
      </c>
      <c r="F25" s="145">
        <f>'2. Other S&amp;S'!P36</f>
        <v>0</v>
      </c>
    </row>
    <row r="26" spans="1:6" ht="19.5" thickBot="1" x14ac:dyDescent="0.35">
      <c r="A26" s="166">
        <f>'1. Expenditure Report'!$E$6</f>
        <v>0</v>
      </c>
      <c r="B26" s="166">
        <f>'1. Expenditure Report'!$J$8</f>
        <v>0</v>
      </c>
      <c r="C26" s="224">
        <f>'2. Other S&amp;S'!B37</f>
        <v>0</v>
      </c>
      <c r="D26" s="225" t="str">
        <f>IF('2. Other S&amp;S'!$C37=TRUE,"Y","N")</f>
        <v>N</v>
      </c>
      <c r="E26" s="226" t="str">
        <f>'2. Other S&amp;S'!E37</f>
        <v>Enter Other S&amp;S Expense Description</v>
      </c>
      <c r="F26" s="145">
        <f>'2. Other S&amp;S'!P37</f>
        <v>0</v>
      </c>
    </row>
    <row r="27" spans="1:6" ht="19.5" thickBot="1" x14ac:dyDescent="0.35">
      <c r="A27" s="166">
        <f>'1. Expenditure Report'!$E$6</f>
        <v>0</v>
      </c>
      <c r="B27" s="166">
        <f>'1. Expenditure Report'!$J$8</f>
        <v>0</v>
      </c>
      <c r="C27" s="224">
        <f>'2. Other S&amp;S'!B38</f>
        <v>0</v>
      </c>
      <c r="D27" s="225" t="str">
        <f>IF('2. Other S&amp;S'!$C38=TRUE,"Y","N")</f>
        <v>N</v>
      </c>
      <c r="E27" s="226" t="str">
        <f>'2. Other S&amp;S'!E38</f>
        <v>Enter Other S&amp;S Expense Description</v>
      </c>
      <c r="F27" s="145">
        <f>'2. Other S&amp;S'!P38</f>
        <v>0</v>
      </c>
    </row>
    <row r="28" spans="1:6" ht="19.5" thickBot="1" x14ac:dyDescent="0.35">
      <c r="A28" s="166">
        <f>'1. Expenditure Report'!$E$6</f>
        <v>0</v>
      </c>
      <c r="B28" s="166">
        <f>'1. Expenditure Report'!$J$8</f>
        <v>0</v>
      </c>
      <c r="C28" s="224">
        <f>'2. Other S&amp;S'!B39</f>
        <v>0</v>
      </c>
      <c r="D28" s="225" t="str">
        <f>IF('2. Other S&amp;S'!$C39=TRUE,"Y","N")</f>
        <v>N</v>
      </c>
      <c r="E28" s="226" t="str">
        <f>'2. Other S&amp;S'!E39</f>
        <v>Enter Other S&amp;S Expense Description</v>
      </c>
      <c r="F28" s="145">
        <f>'2. Other S&amp;S'!P39</f>
        <v>0</v>
      </c>
    </row>
    <row r="29" spans="1:6" ht="19.5" thickBot="1" x14ac:dyDescent="0.35">
      <c r="A29" s="166">
        <f>'1. Expenditure Report'!$E$6</f>
        <v>0</v>
      </c>
      <c r="B29" s="166">
        <f>'1. Expenditure Report'!$J$8</f>
        <v>0</v>
      </c>
      <c r="C29" s="224">
        <f>'2. Other S&amp;S'!B40</f>
        <v>0</v>
      </c>
      <c r="D29" s="225" t="str">
        <f>IF('2. Other S&amp;S'!$C40=TRUE,"Y","N")</f>
        <v>N</v>
      </c>
      <c r="E29" s="226" t="str">
        <f>'2. Other S&amp;S'!E40</f>
        <v>Enter Other S&amp;S Expense Description</v>
      </c>
      <c r="F29" s="145">
        <f>'2. Other S&amp;S'!P40</f>
        <v>0</v>
      </c>
    </row>
    <row r="30" spans="1:6" ht="19.5" thickBot="1" x14ac:dyDescent="0.35">
      <c r="A30" s="166">
        <f>'1. Expenditure Report'!$E$6</f>
        <v>0</v>
      </c>
      <c r="B30" s="166">
        <f>'1. Expenditure Report'!$J$8</f>
        <v>0</v>
      </c>
      <c r="C30" s="224">
        <f>'2. Other S&amp;S'!B41</f>
        <v>0</v>
      </c>
      <c r="D30" s="225" t="str">
        <f>IF('2. Other S&amp;S'!$C41=TRUE,"Y","N")</f>
        <v>N</v>
      </c>
      <c r="E30" s="226" t="str">
        <f>'2. Other S&amp;S'!E41</f>
        <v>Enter Other S&amp;S Expense Description</v>
      </c>
      <c r="F30" s="145">
        <f>'2. Other S&amp;S'!P41</f>
        <v>0</v>
      </c>
    </row>
    <row r="31" spans="1:6" ht="19.5" thickBot="1" x14ac:dyDescent="0.35">
      <c r="A31" s="166">
        <f>'1. Expenditure Report'!$E$6</f>
        <v>0</v>
      </c>
      <c r="B31" s="166">
        <f>'1. Expenditure Report'!$J$8</f>
        <v>0</v>
      </c>
      <c r="C31" s="224">
        <f>'2. Other S&amp;S'!B42</f>
        <v>0</v>
      </c>
      <c r="D31" s="225" t="str">
        <f>IF('2. Other S&amp;S'!$C42=TRUE,"Y","N")</f>
        <v>N</v>
      </c>
      <c r="E31" s="226" t="str">
        <f>'2. Other S&amp;S'!E42</f>
        <v>Enter Other S&amp;S Expense Description</v>
      </c>
      <c r="F31" s="145">
        <f>'2. Other S&amp;S'!P42</f>
        <v>0</v>
      </c>
    </row>
    <row r="32" spans="1:6" ht="19.5" thickBot="1" x14ac:dyDescent="0.35">
      <c r="A32" s="166">
        <f>'1. Expenditure Report'!$E$6</f>
        <v>0</v>
      </c>
      <c r="B32" s="166">
        <f>'1. Expenditure Report'!$J$8</f>
        <v>0</v>
      </c>
      <c r="C32" s="224">
        <f>'2. Other S&amp;S'!B43</f>
        <v>0</v>
      </c>
      <c r="D32" s="225" t="str">
        <f>IF('2. Other S&amp;S'!$C43=TRUE,"Y","N")</f>
        <v>N</v>
      </c>
      <c r="E32" s="226" t="str">
        <f>'2. Other S&amp;S'!E43</f>
        <v>Enter Other S&amp;S Expense Description</v>
      </c>
      <c r="F32" s="145">
        <f>'2. Other S&amp;S'!P43</f>
        <v>0</v>
      </c>
    </row>
    <row r="33" spans="1:6" ht="19.5" thickBot="1" x14ac:dyDescent="0.35">
      <c r="A33" s="166">
        <f>'1. Expenditure Report'!$E$6</f>
        <v>0</v>
      </c>
      <c r="B33" s="166">
        <f>'1. Expenditure Report'!$J$8</f>
        <v>0</v>
      </c>
      <c r="C33" s="224">
        <f>'2. Other S&amp;S'!B44</f>
        <v>0</v>
      </c>
      <c r="D33" s="225" t="str">
        <f>IF('2. Other S&amp;S'!$C44=TRUE,"Y","N")</f>
        <v>N</v>
      </c>
      <c r="E33" s="226" t="str">
        <f>'2. Other S&amp;S'!E44</f>
        <v>Enter Other S&amp;S Expense Description</v>
      </c>
      <c r="F33" s="145">
        <f>'2. Other S&amp;S'!P44</f>
        <v>0</v>
      </c>
    </row>
    <row r="34" spans="1:6" ht="18.75" x14ac:dyDescent="0.3">
      <c r="A34" s="166">
        <f>'1. Expenditure Report'!$E$6</f>
        <v>0</v>
      </c>
      <c r="B34" s="166">
        <f>'1. Expenditure Report'!$J$8</f>
        <v>0</v>
      </c>
      <c r="C34" s="224">
        <f>'2. Other S&amp;S'!B45</f>
        <v>0</v>
      </c>
      <c r="D34" s="225" t="str">
        <f>IF('2. Other S&amp;S'!$C45=TRUE,"Y","N")</f>
        <v>N</v>
      </c>
      <c r="E34" s="226" t="str">
        <f>'2. Other S&amp;S'!E45</f>
        <v>Enter Other S&amp;S Expense Description</v>
      </c>
      <c r="F34" s="145">
        <f>'2. Other S&amp;S'!P45</f>
        <v>0</v>
      </c>
    </row>
    <row r="35" spans="1:6" ht="19.5" thickBot="1" x14ac:dyDescent="0.35">
      <c r="A35" s="299" t="s">
        <v>14</v>
      </c>
      <c r="B35" s="300"/>
      <c r="C35" s="300"/>
      <c r="D35" s="300"/>
      <c r="E35" s="301"/>
      <c r="F35" s="145">
        <f>'2. Other S&amp;S'!P46</f>
        <v>0</v>
      </c>
    </row>
    <row r="36" spans="1:6" ht="6.75" customHeight="1" thickTop="1" thickBot="1" x14ac:dyDescent="0.35">
      <c r="A36" s="30"/>
      <c r="B36" s="30"/>
      <c r="C36" s="13"/>
      <c r="D36" s="147"/>
      <c r="E36" s="147"/>
    </row>
    <row r="37" spans="1:6" s="2" customFormat="1" ht="19.5" thickTop="1" x14ac:dyDescent="0.3">
      <c r="B37" s="9"/>
      <c r="C37" s="9"/>
      <c r="D37" s="9"/>
      <c r="E37" s="9"/>
    </row>
    <row r="38" spans="1:6" ht="18.75" x14ac:dyDescent="0.3">
      <c r="B38" s="9"/>
      <c r="E38" s="9"/>
    </row>
    <row r="39" spans="1:6" ht="36" customHeight="1" x14ac:dyDescent="0.3">
      <c r="B39" s="4"/>
      <c r="C39" s="82"/>
      <c r="D39" s="82"/>
      <c r="E39" s="82"/>
    </row>
    <row r="44" spans="1:6" x14ac:dyDescent="0.25">
      <c r="C44" s="61"/>
      <c r="D44" s="61"/>
    </row>
  </sheetData>
  <sheetProtection sheet="1" selectLockedCells="1"/>
  <mergeCells count="1">
    <mergeCell ref="A35:E35"/>
  </mergeCells>
  <printOptions horizontalCentered="1"/>
  <pageMargins left="0.25" right="0.25" top="0.25" bottom="0.25" header="0.2" footer="0.2"/>
  <pageSetup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BF5A-4722-4D01-8329-BD6E8EE7190D}">
  <dimension ref="B1:C8"/>
  <sheetViews>
    <sheetView zoomScale="60" zoomScaleNormal="60" workbookViewId="0">
      <selection activeCell="J8" sqref="J8"/>
    </sheetView>
  </sheetViews>
  <sheetFormatPr defaultRowHeight="15" x14ac:dyDescent="0.25"/>
  <cols>
    <col min="2" max="2" width="10.42578125" customWidth="1"/>
    <col min="3" max="3" width="71.7109375" customWidth="1"/>
  </cols>
  <sheetData>
    <row r="1" spans="2:3" ht="15.75" thickBot="1" x14ac:dyDescent="0.3"/>
    <row r="2" spans="2:3" ht="24.4" customHeight="1" x14ac:dyDescent="0.3">
      <c r="B2" s="161" t="s">
        <v>27</v>
      </c>
      <c r="C2" s="157" t="s">
        <v>153</v>
      </c>
    </row>
    <row r="3" spans="2:3" ht="28.15" customHeight="1" x14ac:dyDescent="0.3">
      <c r="B3" s="162" t="s">
        <v>0</v>
      </c>
      <c r="C3" s="158" t="s">
        <v>81</v>
      </c>
    </row>
    <row r="4" spans="2:3" ht="43.15" customHeight="1" x14ac:dyDescent="0.3">
      <c r="B4" s="162" t="s">
        <v>1</v>
      </c>
      <c r="C4" s="158" t="s">
        <v>82</v>
      </c>
    </row>
    <row r="5" spans="2:3" ht="38.65" customHeight="1" x14ac:dyDescent="0.3">
      <c r="B5" s="134" t="s">
        <v>89</v>
      </c>
      <c r="C5" s="159" t="s">
        <v>121</v>
      </c>
    </row>
    <row r="6" spans="2:3" ht="47.65" customHeight="1" x14ac:dyDescent="0.3">
      <c r="B6" s="134" t="s">
        <v>90</v>
      </c>
      <c r="C6" s="160" t="s">
        <v>122</v>
      </c>
    </row>
    <row r="7" spans="2:3" ht="27.4" customHeight="1" x14ac:dyDescent="0.3">
      <c r="B7" s="134" t="s">
        <v>88</v>
      </c>
      <c r="C7" s="159" t="s">
        <v>83</v>
      </c>
    </row>
    <row r="8" spans="2:3" ht="30" customHeight="1" x14ac:dyDescent="0.3">
      <c r="B8" s="135" t="s">
        <v>94</v>
      </c>
      <c r="C8" s="169" t="s">
        <v>84</v>
      </c>
    </row>
  </sheetData>
  <sheetProtection algorithmName="SHA-512" hashValue="mvz70Gv98xoW4yPSkPGsUnLT5SfSCczygleM+ge/HwWx3ySDtujucHrEd/20NtR1h0vNz3oauBrYr2MLMbulcA==" saltValue="bzQASiMQ8EPox8M/3wRyhw=="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AA70-8565-477D-9BD2-1FBFE4A9972F}">
  <dimension ref="A1:X352"/>
  <sheetViews>
    <sheetView showGridLines="0" zoomScale="90" zoomScaleNormal="90" workbookViewId="0">
      <selection activeCell="D31" sqref="D31"/>
    </sheetView>
  </sheetViews>
  <sheetFormatPr defaultRowHeight="15" x14ac:dyDescent="0.25"/>
  <cols>
    <col min="1" max="1" width="5.28515625" customWidth="1"/>
    <col min="2" max="2" width="42.7109375" customWidth="1"/>
    <col min="3" max="4" width="26.28515625" customWidth="1"/>
    <col min="5" max="5" width="26.7109375" customWidth="1"/>
    <col min="6" max="14" width="20.7109375" customWidth="1"/>
    <col min="15" max="15" width="25.7109375" customWidth="1"/>
    <col min="16" max="24" width="20.7109375" customWidth="1"/>
  </cols>
  <sheetData>
    <row r="1" spans="1:24" ht="15.75" thickBot="1" x14ac:dyDescent="0.3"/>
    <row r="2" spans="1:24" ht="15.75" thickBot="1" x14ac:dyDescent="0.3">
      <c r="B2" s="44" t="s">
        <v>43</v>
      </c>
      <c r="C2" s="48">
        <f>'1. Expenditure Report'!C6</f>
        <v>2021</v>
      </c>
    </row>
    <row r="3" spans="1:24" ht="15.75" thickBot="1" x14ac:dyDescent="0.3">
      <c r="B3" s="44" t="s">
        <v>36</v>
      </c>
      <c r="C3" s="58">
        <f>'1. Expenditure Report'!$O$4</f>
        <v>0</v>
      </c>
    </row>
    <row r="4" spans="1:24" ht="15.75" thickBot="1" x14ac:dyDescent="0.3">
      <c r="B4" s="44" t="s">
        <v>177</v>
      </c>
      <c r="C4" s="58" t="str">
        <f>'1. Expenditure Report'!$O$52</f>
        <v>V2.1</v>
      </c>
    </row>
    <row r="5" spans="1:24" ht="15.75" thickBot="1" x14ac:dyDescent="0.3"/>
    <row r="6" spans="1:24" ht="15.75" thickBot="1" x14ac:dyDescent="0.3">
      <c r="C6" s="302" t="s">
        <v>58</v>
      </c>
      <c r="D6" s="303"/>
      <c r="E6" s="303"/>
      <c r="F6" s="303"/>
      <c r="G6" s="303"/>
      <c r="H6" s="303"/>
      <c r="I6" s="303"/>
      <c r="J6" s="303"/>
      <c r="K6" s="303"/>
      <c r="L6" s="303"/>
      <c r="M6" s="304"/>
      <c r="N6" s="136"/>
      <c r="O6" s="136"/>
      <c r="P6" s="302" t="s">
        <v>59</v>
      </c>
      <c r="Q6" s="303"/>
      <c r="R6" s="303"/>
      <c r="S6" s="303"/>
      <c r="T6" s="303"/>
      <c r="U6" s="303"/>
      <c r="V6" s="303"/>
      <c r="W6" s="303"/>
      <c r="X6" s="304"/>
    </row>
    <row r="7" spans="1:24" ht="63.75" thickBot="1" x14ac:dyDescent="0.3">
      <c r="B7" s="44" t="s">
        <v>56</v>
      </c>
      <c r="C7" s="60" t="s">
        <v>55</v>
      </c>
      <c r="D7" s="60" t="s">
        <v>199</v>
      </c>
      <c r="E7" s="60" t="s">
        <v>50</v>
      </c>
      <c r="F7" s="60" t="s">
        <v>51</v>
      </c>
      <c r="G7" s="60" t="s">
        <v>52</v>
      </c>
      <c r="H7" s="60" t="s">
        <v>134</v>
      </c>
      <c r="I7" s="60" t="s">
        <v>135</v>
      </c>
      <c r="J7" s="60" t="s">
        <v>136</v>
      </c>
      <c r="K7" s="60" t="s">
        <v>93</v>
      </c>
      <c r="L7" s="60" t="s">
        <v>63</v>
      </c>
      <c r="M7" s="60" t="s">
        <v>30</v>
      </c>
      <c r="N7" s="60" t="s">
        <v>53</v>
      </c>
      <c r="O7" s="60" t="s">
        <v>46</v>
      </c>
      <c r="P7" s="156" t="s">
        <v>29</v>
      </c>
      <c r="Q7" s="156" t="s">
        <v>54</v>
      </c>
      <c r="R7" s="156" t="s">
        <v>78</v>
      </c>
      <c r="S7" s="156" t="s">
        <v>79</v>
      </c>
      <c r="T7" s="156" t="s">
        <v>138</v>
      </c>
      <c r="U7" s="156" t="s">
        <v>139</v>
      </c>
      <c r="V7" s="156" t="s">
        <v>141</v>
      </c>
      <c r="W7" s="156" t="s">
        <v>92</v>
      </c>
      <c r="X7" s="156" t="s">
        <v>93</v>
      </c>
    </row>
    <row r="8" spans="1:24" ht="15.75" thickBot="1" x14ac:dyDescent="0.3">
      <c r="B8" s="59" t="s">
        <v>57</v>
      </c>
      <c r="C8" s="249">
        <f>'1. Expenditure Report'!$O$16</f>
        <v>0</v>
      </c>
      <c r="D8" s="249">
        <f>'1. Expenditure Report'!$O$17</f>
        <v>0</v>
      </c>
      <c r="E8" s="249">
        <f>'1. Expenditure Report'!$O$18</f>
        <v>0</v>
      </c>
      <c r="F8" s="249">
        <f>'1. Expenditure Report'!$O$19</f>
        <v>0</v>
      </c>
      <c r="G8" s="249">
        <f>'1. Expenditure Report'!$O$20</f>
        <v>0</v>
      </c>
      <c r="H8" s="249">
        <f>'1. Expenditure Report'!$O$21</f>
        <v>0</v>
      </c>
      <c r="I8" s="249">
        <f>'1. Expenditure Report'!$O$22</f>
        <v>0</v>
      </c>
      <c r="J8" s="249">
        <f>'1. Expenditure Report'!$O$23</f>
        <v>0</v>
      </c>
      <c r="K8" s="249">
        <f>'1. Expenditure Report'!$O$24</f>
        <v>0</v>
      </c>
      <c r="L8" s="249">
        <f>'1. Expenditure Report'!$O$25</f>
        <v>0</v>
      </c>
      <c r="M8" s="249">
        <f>'1. Expenditure Report'!$O$26</f>
        <v>0</v>
      </c>
      <c r="N8" s="249">
        <f>'1. Expenditure Report'!$O$44</f>
        <v>0</v>
      </c>
      <c r="O8" s="174">
        <f>'1. Expenditure Report'!$J$10</f>
        <v>0</v>
      </c>
      <c r="P8" s="249">
        <f>'1. Expenditure Report'!$P$35</f>
        <v>0</v>
      </c>
      <c r="Q8" s="249">
        <f>'1. Expenditure Report'!$P$36</f>
        <v>0</v>
      </c>
      <c r="R8" s="249">
        <f>'1. Expenditure Report'!$P$37</f>
        <v>0</v>
      </c>
      <c r="S8" s="249">
        <f>'1. Expenditure Report'!$P$38</f>
        <v>0</v>
      </c>
      <c r="T8" s="249">
        <f>'1. Expenditure Report'!$P$39</f>
        <v>0</v>
      </c>
      <c r="U8" s="249">
        <f>'1. Expenditure Report'!$P$40</f>
        <v>0</v>
      </c>
      <c r="V8" s="249">
        <f>'1. Expenditure Report'!$P$41</f>
        <v>0</v>
      </c>
      <c r="W8" s="249">
        <f>'1. Expenditure Report'!$P$42</f>
        <v>0</v>
      </c>
      <c r="X8" s="249">
        <f>'1. Expenditure Report'!$P$43</f>
        <v>0</v>
      </c>
    </row>
    <row r="9" spans="1:24" ht="15.75" thickBot="1" x14ac:dyDescent="0.3">
      <c r="N9" s="85"/>
      <c r="O9" s="85"/>
    </row>
    <row r="10" spans="1:24" ht="15.75" thickBot="1" x14ac:dyDescent="0.3">
      <c r="B10" s="62" t="s">
        <v>60</v>
      </c>
      <c r="C10" s="223" t="s">
        <v>62</v>
      </c>
      <c r="D10" s="223" t="s">
        <v>38</v>
      </c>
    </row>
    <row r="11" spans="1:24" x14ac:dyDescent="0.25">
      <c r="B11" s="221" t="s">
        <v>156</v>
      </c>
      <c r="C11" s="250" t="str">
        <f>IF('1. Expenditure Report'!O52="V2.1","N","Y")</f>
        <v>N</v>
      </c>
      <c r="D11" s="250">
        <v>1</v>
      </c>
    </row>
    <row r="12" spans="1:24" x14ac:dyDescent="0.25">
      <c r="B12" s="221" t="s">
        <v>157</v>
      </c>
      <c r="C12" s="251" t="str">
        <f>IF('1. Expenditure Report'!J8="","N","Y")</f>
        <v>N</v>
      </c>
      <c r="D12" s="251">
        <v>2</v>
      </c>
    </row>
    <row r="13" spans="1:24" ht="45" x14ac:dyDescent="0.25">
      <c r="B13" s="253" t="s">
        <v>158</v>
      </c>
      <c r="C13" s="252" t="s">
        <v>159</v>
      </c>
      <c r="D13" s="252">
        <v>3</v>
      </c>
    </row>
    <row r="14" spans="1:24" ht="30" x14ac:dyDescent="0.25">
      <c r="B14" s="253" t="s">
        <v>162</v>
      </c>
      <c r="C14" s="252" t="s">
        <v>191</v>
      </c>
      <c r="D14" s="252">
        <v>3</v>
      </c>
    </row>
    <row r="15" spans="1:24" x14ac:dyDescent="0.25">
      <c r="B15" s="221" t="s">
        <v>66</v>
      </c>
      <c r="C15" s="251" t="str">
        <f>IF('1. Expenditure Report'!P44&lt;=0,"N","Y")</f>
        <v>N</v>
      </c>
      <c r="D15" s="251">
        <v>4</v>
      </c>
    </row>
    <row r="16" spans="1:24" x14ac:dyDescent="0.25">
      <c r="A16" s="199"/>
      <c r="B16" s="221" t="s">
        <v>39</v>
      </c>
      <c r="C16" s="251" t="str">
        <f>IF('1. Expenditure Report'!O29='1. Expenditure Report'!P44,"Y","N")</f>
        <v>Y</v>
      </c>
      <c r="D16" s="251">
        <v>4</v>
      </c>
      <c r="M16" s="85"/>
      <c r="N16" s="85"/>
      <c r="O16" s="85"/>
    </row>
    <row r="17" spans="1:15" ht="30" x14ac:dyDescent="0.25">
      <c r="A17" s="199"/>
      <c r="B17" s="222" t="s">
        <v>166</v>
      </c>
      <c r="C17" s="252" t="str">
        <f>IF('1. Expenditure Report'!$O$21&lt;&gt;'1. Expenditure Report'!$N$39,"N","Y")</f>
        <v>Y</v>
      </c>
      <c r="D17" s="252">
        <v>5</v>
      </c>
      <c r="M17" s="85"/>
      <c r="N17" s="85"/>
      <c r="O17" s="85"/>
    </row>
    <row r="18" spans="1:15" ht="30" x14ac:dyDescent="0.25">
      <c r="A18" s="199"/>
      <c r="B18" s="222" t="s">
        <v>167</v>
      </c>
      <c r="C18" s="252" t="str">
        <f>IF('1. Expenditure Report'!$O$22&lt;&gt;'1. Expenditure Report'!$N$40,"N","Y")</f>
        <v>Y</v>
      </c>
      <c r="D18" s="252">
        <v>5</v>
      </c>
      <c r="M18" s="85"/>
      <c r="N18" s="85"/>
      <c r="O18" s="85"/>
    </row>
    <row r="19" spans="1:15" ht="45" x14ac:dyDescent="0.25">
      <c r="A19" s="199"/>
      <c r="B19" s="222" t="s">
        <v>168</v>
      </c>
      <c r="C19" s="252" t="str">
        <f>IF('1. Expenditure Report'!$O$23&lt;&gt;'1. Expenditure Report'!$N$41,"N","Y")</f>
        <v>Y</v>
      </c>
      <c r="D19" s="252">
        <v>5</v>
      </c>
      <c r="M19" s="85"/>
      <c r="N19" s="85"/>
      <c r="O19" s="85"/>
    </row>
    <row r="20" spans="1:15" ht="45" x14ac:dyDescent="0.25">
      <c r="A20" s="199"/>
      <c r="B20" s="221" t="s">
        <v>169</v>
      </c>
      <c r="C20" s="252" t="s">
        <v>212</v>
      </c>
      <c r="D20" s="252">
        <v>6</v>
      </c>
      <c r="M20" s="85"/>
      <c r="N20" s="85"/>
      <c r="O20" s="85"/>
    </row>
    <row r="21" spans="1:15" ht="45" x14ac:dyDescent="0.25">
      <c r="A21" s="199"/>
      <c r="B21" s="222" t="s">
        <v>218</v>
      </c>
      <c r="C21" s="252" t="str">
        <f>IF('1. Expenditure Report'!$O$24&lt;&gt;'1. Expenditure Report'!$N$43,"N","Y")</f>
        <v>Y</v>
      </c>
      <c r="D21" s="252">
        <v>7</v>
      </c>
      <c r="M21" s="85"/>
      <c r="N21" s="85"/>
      <c r="O21" s="85"/>
    </row>
    <row r="22" spans="1:15" ht="30" x14ac:dyDescent="0.25">
      <c r="A22" s="199"/>
      <c r="B22" s="222" t="s">
        <v>213</v>
      </c>
      <c r="C22" s="251" t="str">
        <f>IF(SUM('1. Expenditure Report'!O25)&gt;0,"Y","N")</f>
        <v>N</v>
      </c>
      <c r="D22" s="251">
        <v>8</v>
      </c>
      <c r="M22" s="85"/>
      <c r="N22" s="85"/>
      <c r="O22" s="85"/>
    </row>
    <row r="23" spans="1:15" ht="165" x14ac:dyDescent="0.25">
      <c r="A23" s="199"/>
      <c r="B23" s="222" t="s">
        <v>175</v>
      </c>
      <c r="C23" s="254" t="s">
        <v>190</v>
      </c>
      <c r="D23" s="254" t="s">
        <v>219</v>
      </c>
      <c r="M23" s="85"/>
      <c r="N23" s="85"/>
      <c r="O23" s="85"/>
    </row>
    <row r="24" spans="1:15" ht="120" x14ac:dyDescent="0.25">
      <c r="A24" s="199"/>
      <c r="B24" s="222" t="s">
        <v>214</v>
      </c>
      <c r="C24" s="252" t="s">
        <v>215</v>
      </c>
      <c r="D24" s="252" t="s">
        <v>220</v>
      </c>
      <c r="M24" s="85"/>
      <c r="N24" s="85"/>
      <c r="O24" s="85"/>
    </row>
    <row r="25" spans="1:15" ht="60" x14ac:dyDescent="0.25">
      <c r="A25" s="199"/>
      <c r="B25" s="222" t="s">
        <v>174</v>
      </c>
      <c r="C25" s="255" t="s">
        <v>195</v>
      </c>
      <c r="D25" s="255" t="s">
        <v>221</v>
      </c>
      <c r="M25" s="85"/>
      <c r="N25" s="85"/>
      <c r="O25" s="85"/>
    </row>
    <row r="26" spans="1:15" ht="90" x14ac:dyDescent="0.25">
      <c r="A26" s="199"/>
      <c r="B26" s="222" t="s">
        <v>193</v>
      </c>
      <c r="C26" s="252" t="s">
        <v>192</v>
      </c>
      <c r="D26" s="252" t="s">
        <v>223</v>
      </c>
      <c r="M26" s="85"/>
      <c r="N26" s="85"/>
      <c r="O26" s="85"/>
    </row>
    <row r="27" spans="1:15" ht="105" x14ac:dyDescent="0.25">
      <c r="A27" s="199"/>
      <c r="B27" s="222" t="s">
        <v>161</v>
      </c>
      <c r="C27" s="252" t="s">
        <v>194</v>
      </c>
      <c r="D27" s="252" t="s">
        <v>224</v>
      </c>
      <c r="M27" s="85"/>
      <c r="N27" s="85"/>
      <c r="O27" s="85"/>
    </row>
    <row r="28" spans="1:15" ht="90" x14ac:dyDescent="0.25">
      <c r="A28" s="199"/>
      <c r="B28" s="222" t="s">
        <v>216</v>
      </c>
      <c r="C28" s="252" t="s">
        <v>217</v>
      </c>
      <c r="D28" s="252" t="s">
        <v>222</v>
      </c>
      <c r="M28" s="85"/>
      <c r="N28" s="85"/>
      <c r="O28" s="85"/>
    </row>
    <row r="29" spans="1:15" x14ac:dyDescent="0.25">
      <c r="A29" s="199"/>
      <c r="B29" s="222" t="s">
        <v>160</v>
      </c>
      <c r="C29" s="252" t="str">
        <f>IF('1. Expenditure Report'!O26&gt;0,"Y","N")</f>
        <v>N</v>
      </c>
      <c r="D29" s="252">
        <v>9</v>
      </c>
      <c r="M29" s="85"/>
      <c r="N29" s="85"/>
      <c r="O29" s="85"/>
    </row>
    <row r="30" spans="1:15" x14ac:dyDescent="0.25">
      <c r="A30" s="199"/>
      <c r="B30" s="221" t="s">
        <v>170</v>
      </c>
      <c r="C30" s="251" t="str">
        <f>IF('1. Expenditure Report'!H50&lt;=DATE(2022,7,31),"N","Y")</f>
        <v>N</v>
      </c>
      <c r="D30" s="251">
        <v>10</v>
      </c>
      <c r="M30" s="85"/>
      <c r="N30" s="85"/>
      <c r="O30" s="85"/>
    </row>
    <row r="31" spans="1:15" x14ac:dyDescent="0.25">
      <c r="A31" s="199"/>
      <c r="B31" s="222" t="s">
        <v>37</v>
      </c>
      <c r="C31" s="251" t="str">
        <f>IF('1. Expenditure Report'!F50="","N","Y")</f>
        <v>N</v>
      </c>
      <c r="D31" s="251">
        <v>10</v>
      </c>
      <c r="M31" s="85"/>
      <c r="N31" s="85"/>
      <c r="O31" s="85"/>
    </row>
    <row r="32" spans="1:15" x14ac:dyDescent="0.25">
      <c r="E32" s="239"/>
    </row>
    <row r="33" spans="4:15" x14ac:dyDescent="0.25">
      <c r="D33" s="241"/>
      <c r="E33" s="239"/>
    </row>
    <row r="34" spans="4:15" x14ac:dyDescent="0.25">
      <c r="D34" s="242"/>
      <c r="E34" s="239"/>
    </row>
    <row r="35" spans="4:15" x14ac:dyDescent="0.25">
      <c r="D35" s="242"/>
      <c r="E35" s="239"/>
    </row>
    <row r="36" spans="4:15" x14ac:dyDescent="0.25">
      <c r="D36" s="242"/>
      <c r="E36" s="239"/>
    </row>
    <row r="37" spans="4:15" x14ac:dyDescent="0.25">
      <c r="D37" s="242"/>
      <c r="E37" s="239"/>
    </row>
    <row r="38" spans="4:15" x14ac:dyDescent="0.25">
      <c r="D38" s="242"/>
      <c r="E38" s="239"/>
    </row>
    <row r="39" spans="4:15" x14ac:dyDescent="0.25">
      <c r="D39" s="242"/>
      <c r="E39" s="239"/>
    </row>
    <row r="40" spans="4:15" x14ac:dyDescent="0.25">
      <c r="D40" s="242"/>
      <c r="E40" s="239"/>
    </row>
    <row r="41" spans="4:15" x14ac:dyDescent="0.25">
      <c r="D41" s="242"/>
      <c r="E41" s="239"/>
    </row>
    <row r="42" spans="4:15" x14ac:dyDescent="0.25">
      <c r="D42" s="242"/>
      <c r="E42" s="239"/>
    </row>
    <row r="43" spans="4:15" x14ac:dyDescent="0.25">
      <c r="D43" s="242"/>
      <c r="E43" s="239"/>
    </row>
    <row r="44" spans="4:15" x14ac:dyDescent="0.25">
      <c r="D44" s="242"/>
      <c r="E44" s="239"/>
      <c r="N44" s="85"/>
      <c r="O44" s="85"/>
    </row>
    <row r="45" spans="4:15" x14ac:dyDescent="0.25">
      <c r="D45" s="242"/>
      <c r="E45" s="239"/>
      <c r="N45" s="85"/>
      <c r="O45" s="85"/>
    </row>
    <row r="46" spans="4:15" x14ac:dyDescent="0.25">
      <c r="D46" s="242"/>
      <c r="E46" s="239"/>
    </row>
    <row r="47" spans="4:15" x14ac:dyDescent="0.25">
      <c r="D47" s="242"/>
      <c r="E47" s="239"/>
    </row>
    <row r="48" spans="4:15" x14ac:dyDescent="0.25">
      <c r="D48" s="242"/>
      <c r="E48" s="239"/>
    </row>
    <row r="49" spans="4:15" x14ac:dyDescent="0.25">
      <c r="D49" s="242"/>
      <c r="E49" s="239"/>
    </row>
    <row r="50" spans="4:15" x14ac:dyDescent="0.25">
      <c r="D50" s="242"/>
      <c r="E50" s="239"/>
    </row>
    <row r="51" spans="4:15" x14ac:dyDescent="0.25">
      <c r="D51" s="242"/>
      <c r="E51" s="239"/>
      <c r="N51" s="85"/>
      <c r="O51" s="85"/>
    </row>
    <row r="52" spans="4:15" x14ac:dyDescent="0.25">
      <c r="E52" s="239"/>
    </row>
    <row r="53" spans="4:15" x14ac:dyDescent="0.25">
      <c r="E53" s="239"/>
    </row>
    <row r="54" spans="4:15" x14ac:dyDescent="0.25">
      <c r="E54" s="239"/>
    </row>
    <row r="55" spans="4:15" x14ac:dyDescent="0.25">
      <c r="E55" s="239"/>
    </row>
    <row r="56" spans="4:15" x14ac:dyDescent="0.25">
      <c r="E56" s="239"/>
    </row>
    <row r="57" spans="4:15" x14ac:dyDescent="0.25">
      <c r="E57" s="239"/>
      <c r="N57" s="85"/>
      <c r="O57" s="85"/>
    </row>
    <row r="58" spans="4:15" x14ac:dyDescent="0.25">
      <c r="E58" s="239"/>
    </row>
    <row r="59" spans="4:15" x14ac:dyDescent="0.25">
      <c r="E59" s="239"/>
    </row>
    <row r="60" spans="4:15" x14ac:dyDescent="0.25">
      <c r="E60" s="239"/>
    </row>
    <row r="61" spans="4:15" x14ac:dyDescent="0.25">
      <c r="E61" s="239"/>
    </row>
    <row r="62" spans="4:15" x14ac:dyDescent="0.25">
      <c r="E62" s="239"/>
    </row>
    <row r="63" spans="4:15" x14ac:dyDescent="0.25">
      <c r="E63" s="239"/>
    </row>
    <row r="64" spans="4:15" x14ac:dyDescent="0.25">
      <c r="E64" s="239"/>
      <c r="N64" s="85"/>
      <c r="O64" s="85"/>
    </row>
    <row r="65" spans="5:15" x14ac:dyDescent="0.25">
      <c r="E65" s="239"/>
      <c r="N65" s="85"/>
      <c r="O65" s="85"/>
    </row>
    <row r="66" spans="5:15" x14ac:dyDescent="0.25">
      <c r="E66" s="239"/>
    </row>
    <row r="67" spans="5:15" x14ac:dyDescent="0.25">
      <c r="E67" s="239"/>
    </row>
    <row r="68" spans="5:15" x14ac:dyDescent="0.25">
      <c r="E68" s="239"/>
    </row>
    <row r="69" spans="5:15" x14ac:dyDescent="0.25">
      <c r="E69" s="239"/>
    </row>
    <row r="70" spans="5:15" x14ac:dyDescent="0.25">
      <c r="E70" s="239"/>
    </row>
    <row r="71" spans="5:15" x14ac:dyDescent="0.25">
      <c r="E71" s="239"/>
    </row>
    <row r="72" spans="5:15" x14ac:dyDescent="0.25">
      <c r="E72" s="239"/>
    </row>
    <row r="73" spans="5:15" x14ac:dyDescent="0.25">
      <c r="E73" s="239"/>
    </row>
    <row r="74" spans="5:15" x14ac:dyDescent="0.25">
      <c r="E74" s="239"/>
    </row>
    <row r="75" spans="5:15" x14ac:dyDescent="0.25">
      <c r="E75" s="239"/>
    </row>
    <row r="76" spans="5:15" x14ac:dyDescent="0.25">
      <c r="E76" s="239"/>
      <c r="N76" s="85"/>
      <c r="O76" s="85"/>
    </row>
    <row r="77" spans="5:15" x14ac:dyDescent="0.25">
      <c r="E77" s="239"/>
      <c r="N77" s="85"/>
      <c r="O77" s="85"/>
    </row>
    <row r="78" spans="5:15" x14ac:dyDescent="0.25">
      <c r="E78" s="239"/>
    </row>
    <row r="79" spans="5:15" x14ac:dyDescent="0.25">
      <c r="E79" s="239"/>
      <c r="N79" s="85"/>
      <c r="O79" s="85"/>
    </row>
    <row r="80" spans="5:15" x14ac:dyDescent="0.25">
      <c r="E80" s="239"/>
    </row>
    <row r="81" spans="5:15" x14ac:dyDescent="0.25">
      <c r="E81" s="239"/>
    </row>
    <row r="82" spans="5:15" x14ac:dyDescent="0.25">
      <c r="E82" s="239"/>
    </row>
    <row r="86" spans="5:15" x14ac:dyDescent="0.25">
      <c r="N86" s="85"/>
      <c r="O86" s="85"/>
    </row>
    <row r="89" spans="5:15" x14ac:dyDescent="0.25">
      <c r="N89" s="85"/>
      <c r="O89" s="85"/>
    </row>
    <row r="91" spans="5:15" x14ac:dyDescent="0.25">
      <c r="N91" s="85"/>
      <c r="O91" s="85"/>
    </row>
    <row r="97" spans="14:15" x14ac:dyDescent="0.25">
      <c r="N97" s="85"/>
      <c r="O97" s="85"/>
    </row>
    <row r="101" spans="14:15" x14ac:dyDescent="0.25">
      <c r="N101" s="85"/>
      <c r="O101" s="85"/>
    </row>
    <row r="104" spans="14:15" x14ac:dyDescent="0.25">
      <c r="N104" s="85"/>
      <c r="O104" s="85"/>
    </row>
    <row r="116" spans="14:15" x14ac:dyDescent="0.25">
      <c r="N116" s="85"/>
      <c r="O116" s="85"/>
    </row>
    <row r="117" spans="14:15" x14ac:dyDescent="0.25">
      <c r="N117" s="85"/>
      <c r="O117" s="85"/>
    </row>
    <row r="119" spans="14:15" x14ac:dyDescent="0.25">
      <c r="N119" s="85"/>
      <c r="O119" s="85"/>
    </row>
    <row r="123" spans="14:15" x14ac:dyDescent="0.25">
      <c r="N123" s="85"/>
      <c r="O123" s="85"/>
    </row>
    <row r="131" spans="14:15" x14ac:dyDescent="0.25">
      <c r="N131" s="85"/>
      <c r="O131" s="85"/>
    </row>
    <row r="135" spans="14:15" x14ac:dyDescent="0.25">
      <c r="N135" s="85"/>
      <c r="O135" s="85"/>
    </row>
    <row r="137" spans="14:15" x14ac:dyDescent="0.25">
      <c r="N137" s="85"/>
      <c r="O137" s="85"/>
    </row>
    <row r="142" spans="14:15" x14ac:dyDescent="0.25">
      <c r="N142" s="85"/>
      <c r="O142" s="85"/>
    </row>
    <row r="144" spans="14:15" x14ac:dyDescent="0.25">
      <c r="N144" s="85"/>
      <c r="O144" s="85"/>
    </row>
    <row r="145" spans="14:15" x14ac:dyDescent="0.25">
      <c r="N145" s="85"/>
      <c r="O145" s="85"/>
    </row>
    <row r="147" spans="14:15" x14ac:dyDescent="0.25">
      <c r="N147" s="85"/>
      <c r="O147" s="85"/>
    </row>
    <row r="149" spans="14:15" x14ac:dyDescent="0.25">
      <c r="N149" s="85"/>
      <c r="O149" s="85"/>
    </row>
    <row r="153" spans="14:15" x14ac:dyDescent="0.25">
      <c r="N153" s="85"/>
      <c r="O153" s="85"/>
    </row>
    <row r="155" spans="14:15" x14ac:dyDescent="0.25">
      <c r="N155" s="85"/>
      <c r="O155" s="85"/>
    </row>
    <row r="156" spans="14:15" x14ac:dyDescent="0.25">
      <c r="N156" s="85"/>
      <c r="O156" s="85"/>
    </row>
    <row r="157" spans="14:15" x14ac:dyDescent="0.25">
      <c r="N157" s="85"/>
      <c r="O157" s="85"/>
    </row>
    <row r="160" spans="14:15" x14ac:dyDescent="0.25">
      <c r="N160" s="85"/>
      <c r="O160" s="85"/>
    </row>
    <row r="163" spans="14:15" x14ac:dyDescent="0.25">
      <c r="N163" s="85"/>
      <c r="O163" s="85"/>
    </row>
    <row r="164" spans="14:15" x14ac:dyDescent="0.25">
      <c r="N164" s="85"/>
      <c r="O164" s="85"/>
    </row>
    <row r="165" spans="14:15" x14ac:dyDescent="0.25">
      <c r="N165" s="85"/>
      <c r="O165" s="85"/>
    </row>
    <row r="166" spans="14:15" x14ac:dyDescent="0.25">
      <c r="N166" s="85"/>
      <c r="O166" s="85"/>
    </row>
    <row r="168" spans="14:15" x14ac:dyDescent="0.25">
      <c r="N168" s="85"/>
      <c r="O168" s="85"/>
    </row>
    <row r="172" spans="14:15" x14ac:dyDescent="0.25">
      <c r="N172" s="85"/>
      <c r="O172" s="85"/>
    </row>
    <row r="173" spans="14:15" x14ac:dyDescent="0.25">
      <c r="N173" s="85"/>
      <c r="O173" s="85"/>
    </row>
    <row r="174" spans="14:15" x14ac:dyDescent="0.25">
      <c r="N174" s="85"/>
      <c r="O174" s="85"/>
    </row>
    <row r="175" spans="14:15" x14ac:dyDescent="0.25">
      <c r="N175" s="85"/>
      <c r="O175" s="85"/>
    </row>
    <row r="177" spans="14:15" x14ac:dyDescent="0.25">
      <c r="N177" s="85"/>
      <c r="O177" s="85"/>
    </row>
    <row r="178" spans="14:15" x14ac:dyDescent="0.25">
      <c r="N178" s="85"/>
      <c r="O178" s="85"/>
    </row>
    <row r="180" spans="14:15" x14ac:dyDescent="0.25">
      <c r="N180" s="85"/>
      <c r="O180" s="85"/>
    </row>
    <row r="182" spans="14:15" x14ac:dyDescent="0.25">
      <c r="N182" s="85"/>
      <c r="O182" s="85"/>
    </row>
    <row r="183" spans="14:15" x14ac:dyDescent="0.25">
      <c r="N183" s="85"/>
      <c r="O183" s="85"/>
    </row>
    <row r="184" spans="14:15" x14ac:dyDescent="0.25">
      <c r="N184" s="85"/>
      <c r="O184" s="85"/>
    </row>
    <row r="189" spans="14:15" x14ac:dyDescent="0.25">
      <c r="N189" s="85"/>
      <c r="O189" s="85"/>
    </row>
    <row r="190" spans="14:15" x14ac:dyDescent="0.25">
      <c r="N190" s="85"/>
      <c r="O190" s="85"/>
    </row>
    <row r="191" spans="14:15" x14ac:dyDescent="0.25">
      <c r="N191" s="85"/>
      <c r="O191" s="85"/>
    </row>
    <row r="192" spans="14:15" x14ac:dyDescent="0.25">
      <c r="N192" s="85"/>
      <c r="O192" s="85"/>
    </row>
    <row r="193" spans="14:15" x14ac:dyDescent="0.25">
      <c r="N193" s="85"/>
      <c r="O193" s="85"/>
    </row>
    <row r="194" spans="14:15" x14ac:dyDescent="0.25">
      <c r="N194" s="85"/>
      <c r="O194" s="85"/>
    </row>
    <row r="195" spans="14:15" x14ac:dyDescent="0.25">
      <c r="N195" s="85"/>
      <c r="O195" s="85"/>
    </row>
    <row r="196" spans="14:15" x14ac:dyDescent="0.25">
      <c r="N196" s="85"/>
      <c r="O196" s="85"/>
    </row>
    <row r="197" spans="14:15" x14ac:dyDescent="0.25">
      <c r="N197" s="85"/>
      <c r="O197" s="85"/>
    </row>
    <row r="198" spans="14:15" x14ac:dyDescent="0.25">
      <c r="N198" s="85"/>
      <c r="O198" s="85"/>
    </row>
    <row r="201" spans="14:15" x14ac:dyDescent="0.25">
      <c r="N201" s="85"/>
      <c r="O201" s="85"/>
    </row>
    <row r="203" spans="14:15" x14ac:dyDescent="0.25">
      <c r="N203" s="85"/>
      <c r="O203" s="85"/>
    </row>
    <row r="204" spans="14:15" x14ac:dyDescent="0.25">
      <c r="N204" s="85"/>
      <c r="O204" s="85"/>
    </row>
    <row r="205" spans="14:15" x14ac:dyDescent="0.25">
      <c r="N205" s="85"/>
      <c r="O205" s="85"/>
    </row>
    <row r="206" spans="14:15" x14ac:dyDescent="0.25">
      <c r="N206" s="85"/>
      <c r="O206" s="85"/>
    </row>
    <row r="207" spans="14:15" x14ac:dyDescent="0.25">
      <c r="N207" s="85"/>
      <c r="O207" s="85"/>
    </row>
    <row r="208" spans="14:15" x14ac:dyDescent="0.25">
      <c r="N208" s="85"/>
      <c r="O208" s="85"/>
    </row>
    <row r="209" spans="14:15" x14ac:dyDescent="0.25">
      <c r="N209" s="85"/>
      <c r="O209" s="85"/>
    </row>
    <row r="210" spans="14:15" x14ac:dyDescent="0.25">
      <c r="N210" s="85"/>
      <c r="O210" s="85"/>
    </row>
    <row r="211" spans="14:15" x14ac:dyDescent="0.25">
      <c r="N211" s="85"/>
      <c r="O211" s="85"/>
    </row>
    <row r="212" spans="14:15" x14ac:dyDescent="0.25">
      <c r="N212" s="85"/>
      <c r="O212" s="85"/>
    </row>
    <row r="214" spans="14:15" x14ac:dyDescent="0.25">
      <c r="N214" s="85"/>
      <c r="O214" s="85"/>
    </row>
    <row r="216" spans="14:15" x14ac:dyDescent="0.25">
      <c r="N216" s="85"/>
      <c r="O216" s="85"/>
    </row>
    <row r="217" spans="14:15" x14ac:dyDescent="0.25">
      <c r="N217" s="85"/>
      <c r="O217" s="85"/>
    </row>
    <row r="218" spans="14:15" x14ac:dyDescent="0.25">
      <c r="N218" s="85"/>
      <c r="O218" s="85"/>
    </row>
    <row r="219" spans="14:15" x14ac:dyDescent="0.25">
      <c r="N219" s="85"/>
      <c r="O219" s="85"/>
    </row>
    <row r="221" spans="14:15" x14ac:dyDescent="0.25">
      <c r="N221" s="85"/>
      <c r="O221" s="85"/>
    </row>
    <row r="222" spans="14:15" x14ac:dyDescent="0.25">
      <c r="N222" s="85"/>
      <c r="O222" s="85"/>
    </row>
    <row r="226" spans="14:15" x14ac:dyDescent="0.25">
      <c r="N226" s="85"/>
      <c r="O226" s="85"/>
    </row>
    <row r="229" spans="14:15" x14ac:dyDescent="0.25">
      <c r="N229" s="85"/>
      <c r="O229" s="85"/>
    </row>
    <row r="232" spans="14:15" x14ac:dyDescent="0.25">
      <c r="N232" s="85"/>
      <c r="O232" s="85"/>
    </row>
    <row r="233" spans="14:15" x14ac:dyDescent="0.25">
      <c r="N233" s="85"/>
      <c r="O233" s="85"/>
    </row>
    <row r="234" spans="14:15" x14ac:dyDescent="0.25">
      <c r="N234" s="85"/>
      <c r="O234" s="85"/>
    </row>
    <row r="236" spans="14:15" x14ac:dyDescent="0.25">
      <c r="N236" s="85"/>
      <c r="O236" s="85"/>
    </row>
    <row r="240" spans="14:15" x14ac:dyDescent="0.25">
      <c r="N240" s="85"/>
      <c r="O240" s="85"/>
    </row>
    <row r="241" spans="14:15" x14ac:dyDescent="0.25">
      <c r="N241" s="85"/>
      <c r="O241" s="85"/>
    </row>
    <row r="242" spans="14:15" x14ac:dyDescent="0.25">
      <c r="N242" s="85"/>
      <c r="O242" s="85"/>
    </row>
    <row r="243" spans="14:15" x14ac:dyDescent="0.25">
      <c r="N243" s="85"/>
      <c r="O243" s="85"/>
    </row>
    <row r="244" spans="14:15" x14ac:dyDescent="0.25">
      <c r="N244" s="85"/>
      <c r="O244" s="85"/>
    </row>
    <row r="245" spans="14:15" x14ac:dyDescent="0.25">
      <c r="N245" s="85"/>
      <c r="O245" s="85"/>
    </row>
    <row r="246" spans="14:15" x14ac:dyDescent="0.25">
      <c r="N246" s="85"/>
      <c r="O246" s="85"/>
    </row>
    <row r="248" spans="14:15" x14ac:dyDescent="0.25">
      <c r="N248" s="85"/>
      <c r="O248" s="85"/>
    </row>
    <row r="250" spans="14:15" x14ac:dyDescent="0.25">
      <c r="N250" s="85"/>
      <c r="O250" s="85"/>
    </row>
    <row r="251" spans="14:15" x14ac:dyDescent="0.25">
      <c r="N251" s="85"/>
      <c r="O251" s="85"/>
    </row>
    <row r="252" spans="14:15" x14ac:dyDescent="0.25">
      <c r="N252" s="85"/>
      <c r="O252" s="85"/>
    </row>
    <row r="253" spans="14:15" x14ac:dyDescent="0.25">
      <c r="N253" s="85"/>
      <c r="O253" s="85"/>
    </row>
    <row r="262" spans="14:15" x14ac:dyDescent="0.25">
      <c r="N262" s="85"/>
      <c r="O262" s="85"/>
    </row>
    <row r="263" spans="14:15" x14ac:dyDescent="0.25">
      <c r="N263" s="85"/>
      <c r="O263" s="85"/>
    </row>
    <row r="265" spans="14:15" x14ac:dyDescent="0.25">
      <c r="N265" s="85"/>
      <c r="O265" s="85"/>
    </row>
    <row r="274" spans="14:15" x14ac:dyDescent="0.25">
      <c r="N274" s="85"/>
      <c r="O274" s="85"/>
    </row>
    <row r="275" spans="14:15" x14ac:dyDescent="0.25">
      <c r="N275" s="85"/>
      <c r="O275" s="85"/>
    </row>
    <row r="276" spans="14:15" x14ac:dyDescent="0.25">
      <c r="N276" s="85"/>
      <c r="O276" s="85"/>
    </row>
    <row r="278" spans="14:15" x14ac:dyDescent="0.25">
      <c r="N278" s="85"/>
      <c r="O278" s="85"/>
    </row>
    <row r="279" spans="14:15" x14ac:dyDescent="0.25">
      <c r="N279" s="85"/>
      <c r="O279" s="85"/>
    </row>
    <row r="280" spans="14:15" x14ac:dyDescent="0.25">
      <c r="N280" s="85"/>
      <c r="O280" s="85"/>
    </row>
    <row r="282" spans="14:15" x14ac:dyDescent="0.25">
      <c r="N282" s="85"/>
      <c r="O282" s="85"/>
    </row>
    <row r="285" spans="14:15" x14ac:dyDescent="0.25">
      <c r="N285" s="85"/>
      <c r="O285" s="85"/>
    </row>
    <row r="292" spans="14:15" x14ac:dyDescent="0.25">
      <c r="N292" s="85"/>
      <c r="O292" s="85"/>
    </row>
    <row r="295" spans="14:15" x14ac:dyDescent="0.25">
      <c r="N295" s="85"/>
      <c r="O295" s="85"/>
    </row>
    <row r="296" spans="14:15" x14ac:dyDescent="0.25">
      <c r="N296" s="85"/>
      <c r="O296" s="85"/>
    </row>
    <row r="297" spans="14:15" x14ac:dyDescent="0.25">
      <c r="N297" s="85"/>
      <c r="O297" s="85"/>
    </row>
    <row r="300" spans="14:15" x14ac:dyDescent="0.25">
      <c r="N300" s="85"/>
      <c r="O300" s="85"/>
    </row>
    <row r="302" spans="14:15" x14ac:dyDescent="0.25">
      <c r="N302" s="85"/>
      <c r="O302" s="85"/>
    </row>
    <row r="305" spans="14:15" x14ac:dyDescent="0.25">
      <c r="N305" s="85"/>
      <c r="O305" s="85"/>
    </row>
    <row r="306" spans="14:15" x14ac:dyDescent="0.25">
      <c r="N306" s="85"/>
      <c r="O306" s="85"/>
    </row>
    <row r="309" spans="14:15" x14ac:dyDescent="0.25">
      <c r="N309" s="85"/>
      <c r="O309" s="85"/>
    </row>
    <row r="310" spans="14:15" x14ac:dyDescent="0.25">
      <c r="N310" s="85"/>
      <c r="O310" s="85"/>
    </row>
    <row r="313" spans="14:15" x14ac:dyDescent="0.25">
      <c r="N313" s="85"/>
      <c r="O313" s="85"/>
    </row>
    <row r="314" spans="14:15" x14ac:dyDescent="0.25">
      <c r="N314" s="85"/>
      <c r="O314" s="85"/>
    </row>
    <row r="316" spans="14:15" x14ac:dyDescent="0.25">
      <c r="N316" s="85"/>
      <c r="O316" s="85"/>
    </row>
    <row r="322" spans="14:15" x14ac:dyDescent="0.25">
      <c r="N322" s="85"/>
      <c r="O322" s="85"/>
    </row>
    <row r="323" spans="14:15" x14ac:dyDescent="0.25">
      <c r="N323" s="85"/>
      <c r="O323" s="85"/>
    </row>
    <row r="325" spans="14:15" x14ac:dyDescent="0.25">
      <c r="N325" s="85"/>
      <c r="O325" s="85"/>
    </row>
    <row r="329" spans="14:15" x14ac:dyDescent="0.25">
      <c r="N329" s="85"/>
      <c r="O329" s="85"/>
    </row>
    <row r="335" spans="14:15" x14ac:dyDescent="0.25">
      <c r="N335" s="85"/>
      <c r="O335" s="85"/>
    </row>
    <row r="337" spans="14:15" x14ac:dyDescent="0.25">
      <c r="N337" s="85"/>
      <c r="O337" s="85"/>
    </row>
    <row r="341" spans="14:15" x14ac:dyDescent="0.25">
      <c r="N341" s="85"/>
      <c r="O341" s="85"/>
    </row>
    <row r="342" spans="14:15" x14ac:dyDescent="0.25">
      <c r="N342" s="85"/>
      <c r="O342" s="85"/>
    </row>
    <row r="344" spans="14:15" x14ac:dyDescent="0.25">
      <c r="N344" s="85"/>
      <c r="O344" s="85"/>
    </row>
    <row r="348" spans="14:15" x14ac:dyDescent="0.25">
      <c r="N348" s="85"/>
      <c r="O348" s="85"/>
    </row>
    <row r="349" spans="14:15" x14ac:dyDescent="0.25">
      <c r="N349" s="85"/>
      <c r="O349" s="85"/>
    </row>
    <row r="350" spans="14:15" x14ac:dyDescent="0.25">
      <c r="N350" s="85"/>
      <c r="O350" s="85"/>
    </row>
    <row r="352" spans="14:15" x14ac:dyDescent="0.25">
      <c r="N352" s="85"/>
      <c r="O352" s="85"/>
    </row>
  </sheetData>
  <sheetProtection algorithmName="SHA-512" hashValue="ftvfvM9tf+P1ADH7wWVuZCWnk9y7BllcaQR/IdFuaDrzBOJV/HFjBfo6aYtDMSvfAQaOVmh55R1hO8ri3w3USg==" saltValue="xB3RsrrJbI/ITd/lmZfKpw==" spinCount="100000" sheet="1" objects="1" scenarios="1"/>
  <mergeCells count="2">
    <mergeCell ref="P6:X6"/>
    <mergeCell ref="C6:M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Meta_x0020_Keywords xmlns="a41d21ab-0295-4fb5-987d-47cdd8be3534" xsi:nil="true"/>
    <IATopic xmlns="59da1016-2a1b-4f8a-9768-d7a4932f6f16" xsi:nil="true"/>
    <IASubtopic xmlns="59da1016-2a1b-4f8a-9768-d7a4932f6f16" xsi:nil="true"/>
    <URL xmlns="http://schemas.microsoft.com/sharepoint/v3">
      <Url xsi:nil="true"/>
      <Description xsi:nil="true"/>
    </URL>
    <Meta_x0020_Description xmlns="a41d21ab-0295-4fb5-987d-47cdd8be3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C90F50285F194EB37A6829D86B3CD9" ma:contentTypeVersion="18" ma:contentTypeDescription="Create a new document." ma:contentTypeScope="" ma:versionID="c2fdb5374112f873a90c0dce05d3a11d">
  <xsd:schema xmlns:xsd="http://www.w3.org/2001/XMLSchema" xmlns:xs="http://www.w3.org/2001/XMLSchema" xmlns:p="http://schemas.microsoft.com/office/2006/metadata/properties" xmlns:ns1="http://schemas.microsoft.com/sharepoint/v3" xmlns:ns2="59da1016-2a1b-4f8a-9768-d7a4932f6f16" xmlns:ns3="a41d21ab-0295-4fb5-987d-47cdd8be3534" targetNamespace="http://schemas.microsoft.com/office/2006/metadata/properties" ma:root="true" ma:fieldsID="9130591f1f38d848e4ee4404b9861621" ns1:_="" ns2:_="" ns3:_="">
    <xsd:import namespace="http://schemas.microsoft.com/sharepoint/v3"/>
    <xsd:import namespace="59da1016-2a1b-4f8a-9768-d7a4932f6f16"/>
    <xsd:import namespace="a41d21ab-0295-4fb5-987d-47cdd8be3534"/>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1d21ab-0295-4fb5-987d-47cdd8be3534"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37EEE6-CD15-4D0C-A5DE-691737E6155D}">
  <ds:schemaRefs>
    <ds:schemaRef ds:uri="http://schemas.microsoft.com/sharepoint/v3/contenttype/forms"/>
  </ds:schemaRefs>
</ds:datastoreItem>
</file>

<file path=customXml/itemProps2.xml><?xml version="1.0" encoding="utf-8"?>
<ds:datastoreItem xmlns:ds="http://schemas.openxmlformats.org/officeDocument/2006/customXml" ds:itemID="{4EEFA907-BA23-4DC9-B985-BD1EFF240488}">
  <ds:schemaRefs>
    <ds:schemaRef ds:uri="http://www.w3.org/XML/1998/namespace"/>
    <ds:schemaRef ds:uri="01d539cb-b382-4aba-bb15-6c9296a94b48"/>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aeecbca9-e596-4eef-b214-1cb8d26f701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4EEB366-7D53-433B-9B62-9032E4524C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1. Expenditure Report</vt:lpstr>
      <vt:lpstr>2. Other S&amp;S</vt:lpstr>
      <vt:lpstr>Other S&amp;S Data Entry Import</vt:lpstr>
      <vt:lpstr>Data Validation Tab</vt:lpstr>
      <vt:lpstr>Data Entry Import</vt:lpstr>
      <vt:lpstr>'1. Expenditure Report'!Print_Area</vt:lpstr>
      <vt:lpstr>'2. Other S&amp;S'!Print_Area</vt:lpstr>
      <vt:lpstr>'Other S&amp;S Data Entry Import'!Print_Area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Meredith Perkins</dc:creator>
  <cp:lastModifiedBy>Ho Khavi</cp:lastModifiedBy>
  <cp:lastPrinted>2021-02-17T23:15:43Z</cp:lastPrinted>
  <dcterms:created xsi:type="dcterms:W3CDTF">2011-02-01T18:08:16Z</dcterms:created>
  <dcterms:modified xsi:type="dcterms:W3CDTF">2022-09-22T22:59:40Z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0x010100BEC90F50285F194EB37A6829D86B3CD9</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ediaServiceImageTags">
    <vt:lpwstr/>
  </property>
</Properties>
</file>