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S:\Offices\Portland (800 NE Oregon St)\DWS\PPC Unit\Certification\Certification Cube\Label &amp; Templates\"/>
    </mc:Choice>
  </mc:AlternateContent>
  <xr:revisionPtr revIDLastSave="0" documentId="13_ncr:1_{CAECB049-9168-4FED-B114-A15CF7C6F6BF}" xr6:coauthVersionLast="47" xr6:coauthVersionMax="47" xr10:uidLastSave="{00000000-0000-0000-0000-000000000000}"/>
  <workbookProtection workbookAlgorithmName="SHA-512" workbookHashValue="1WehuGH/8IBYVjLI95PEydX45YA8g5RBfayDxge4TRjXfSxl6ikYuIuAGzTySPpAcDeobjFc+y03+C7AAZAL1g==" workbookSaltValue="aaJgT1VdKu0WcbtAimN4Ig==" workbookSpinCount="100000" lockStructure="1"/>
  <bookViews>
    <workbookView xWindow="7140" yWindow="0" windowWidth="23085" windowHeight="14205" xr2:uid="{D4BE81D2-6256-4F5F-ADBB-E40932142F34}"/>
  </bookViews>
  <sheets>
    <sheet name=" Affidavit Experience(5)" sheetId="2" r:id="rId1"/>
  </sheets>
  <definedNames>
    <definedName name="_xlnm.Print_Area" localSheetId="0">' Affidavit Experience(5)'!$A$1:$T$73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2" i="2" l="1"/>
  <c r="G64" i="2"/>
  <c r="G56" i="2"/>
  <c r="G48" i="2"/>
  <c r="G40" i="2"/>
  <c r="E67" i="2" l="1"/>
  <c r="E59" i="2"/>
  <c r="E51" i="2"/>
  <c r="E43" i="2"/>
  <c r="E35" i="2"/>
  <c r="E18" i="2"/>
  <c r="D18" i="2"/>
  <c r="C18" i="2"/>
  <c r="B18" i="2"/>
  <c r="H35" i="2" l="1"/>
  <c r="R13" i="2" l="1"/>
  <c r="E19" i="2" s="1"/>
  <c r="E20" i="2" s="1"/>
  <c r="H71" i="2" l="1"/>
  <c r="H63" i="2"/>
  <c r="H55" i="2"/>
  <c r="H45" i="2"/>
  <c r="H39" i="2"/>
  <c r="H36" i="2" l="1"/>
  <c r="H70" i="2"/>
  <c r="H68" i="2"/>
  <c r="H69" i="2"/>
  <c r="H67" i="2"/>
  <c r="H60" i="2"/>
  <c r="H61" i="2"/>
  <c r="H62" i="2"/>
  <c r="H59" i="2"/>
  <c r="H52" i="2"/>
  <c r="H53" i="2"/>
  <c r="H54" i="2"/>
  <c r="H51" i="2"/>
  <c r="H38" i="2"/>
  <c r="H37" i="2"/>
  <c r="H46" i="2"/>
  <c r="H43" i="2"/>
  <c r="H47" i="2"/>
  <c r="R11" i="2" s="1"/>
  <c r="H44" i="2"/>
  <c r="R8" i="2" l="1"/>
  <c r="C19" i="2" s="1"/>
  <c r="C20" i="2" s="1"/>
  <c r="R9" i="2"/>
  <c r="R7" i="2"/>
  <c r="B19" i="2" s="1"/>
  <c r="B20" i="2" s="1"/>
  <c r="R10" i="2"/>
  <c r="S10" i="2" s="1"/>
  <c r="S11" i="2"/>
  <c r="D19" i="2" l="1"/>
  <c r="S9" i="2"/>
  <c r="S8" i="2"/>
  <c r="R12" i="2"/>
  <c r="S13" i="2"/>
  <c r="S7" i="2"/>
  <c r="S1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KELLER Molly A</author>
  </authors>
  <commentList>
    <comment ref="D17" authorId="0" shapeId="0" xr:uid="{31D15F36-CD34-401C-9E95-862C0402C6EA}">
      <text>
        <r>
          <rPr>
            <sz val="14"/>
            <color indexed="81"/>
            <rFont val="Times New Roman"/>
            <family val="1"/>
          </rPr>
          <t xml:space="preserve">WWC=Waste Water Collection 
WWT=Waste Water Treatment 
You can substitute up to 1/2 the required experience with  WWC/WWT/Other experience.
</t>
        </r>
        <r>
          <rPr>
            <sz val="9"/>
            <color indexed="81"/>
            <rFont val="Tahoma"/>
            <family val="2"/>
          </rPr>
          <t xml:space="preserve">
</t>
        </r>
      </text>
    </comment>
    <comment ref="E17" authorId="0" shapeId="0" xr:uid="{0B813AB5-4D48-46CA-B00C-92D168FCEB53}">
      <text>
        <r>
          <rPr>
            <b/>
            <sz val="12"/>
            <color indexed="81"/>
            <rFont val="Times New Roman"/>
            <family val="1"/>
          </rPr>
          <t>ODM = Operational Decision Making</t>
        </r>
        <r>
          <rPr>
            <sz val="12"/>
            <color indexed="81"/>
            <rFont val="Times New Roman"/>
            <family val="1"/>
          </rPr>
          <t xml:space="preserve">
ODM is defined like this: "Operational Decision Making" means the act of making decisions about alternatives in the performance of a water treatment plant or distribution system relating to water quality or water quantity that may affect public health.</t>
        </r>
      </text>
    </comment>
  </commentList>
</comments>
</file>

<file path=xl/sharedStrings.xml><?xml version="1.0" encoding="utf-8"?>
<sst xmlns="http://schemas.openxmlformats.org/spreadsheetml/2006/main" count="174" uniqueCount="68">
  <si>
    <t>Start</t>
  </si>
  <si>
    <t>End</t>
  </si>
  <si>
    <t>Months Full Time</t>
  </si>
  <si>
    <t>D</t>
  </si>
  <si>
    <t>WWC</t>
  </si>
  <si>
    <t>WWT</t>
  </si>
  <si>
    <t>Other</t>
  </si>
  <si>
    <t>Total Months  FT Equivilent</t>
  </si>
  <si>
    <t xml:space="preserve">T </t>
  </si>
  <si>
    <t>TOTAL MONTHS FT Equivilent</t>
  </si>
  <si>
    <t>TOTAL YEARS FT Equivilent</t>
  </si>
  <si>
    <t>12 months</t>
  </si>
  <si>
    <t>None</t>
  </si>
  <si>
    <t>36 months</t>
  </si>
  <si>
    <t>24 months</t>
  </si>
  <si>
    <t>96 months</t>
  </si>
  <si>
    <t>60 months</t>
  </si>
  <si>
    <t>48 months</t>
  </si>
  <si>
    <t>120 months</t>
  </si>
  <si>
    <t>84 months</t>
  </si>
  <si>
    <t>72 months</t>
  </si>
  <si>
    <t>Experience 1</t>
  </si>
  <si>
    <t>OIT</t>
  </si>
  <si>
    <t>3 months</t>
  </si>
  <si>
    <t>HS/GED</t>
  </si>
  <si>
    <t>30 hours post HS</t>
  </si>
  <si>
    <t>Has:</t>
  </si>
  <si>
    <t>Needs:</t>
  </si>
  <si>
    <t>Distribution</t>
  </si>
  <si>
    <t>Treatment</t>
  </si>
  <si>
    <t>Short:</t>
  </si>
  <si>
    <t>ODM</t>
  </si>
  <si>
    <t>30 months</t>
  </si>
  <si>
    <t>18 months</t>
  </si>
  <si>
    <t>ODM:</t>
  </si>
  <si>
    <t>Drop Down List (Don't Touch)</t>
  </si>
  <si>
    <t>Fee</t>
  </si>
  <si>
    <t>ProRated</t>
  </si>
  <si>
    <t>Full Time</t>
  </si>
  <si>
    <t>Hours:</t>
  </si>
  <si>
    <t>Totals</t>
  </si>
  <si>
    <t>WWC/WWT/Other</t>
  </si>
  <si>
    <t>Post HS Education 2</t>
  </si>
  <si>
    <t>Applying for:</t>
  </si>
  <si>
    <t>FE</t>
  </si>
  <si>
    <t>Affidavit 1</t>
  </si>
  <si>
    <t>Select One</t>
  </si>
  <si>
    <t>Level:</t>
  </si>
  <si>
    <t>Experience Calculator</t>
  </si>
  <si>
    <t>1/2 Time</t>
  </si>
  <si>
    <t>Affidavit 2</t>
  </si>
  <si>
    <t>Affidavit 3</t>
  </si>
  <si>
    <t>Affidavit 4</t>
  </si>
  <si>
    <t>Affidavit 5</t>
  </si>
  <si>
    <t>Percent of Time</t>
  </si>
  <si>
    <r>
      <rPr>
        <b/>
        <sz val="14"/>
        <color theme="1"/>
        <rFont val="Times New Roman"/>
        <family val="1"/>
      </rPr>
      <t>You can substitute up to 1/2 of the required experience</t>
    </r>
    <r>
      <rPr>
        <sz val="14"/>
        <color theme="1"/>
        <rFont val="Times New Roman"/>
        <family val="1"/>
      </rPr>
      <t xml:space="preserve"> with WWC/WWT/Other. Example: You are applying for a Treatment Level 1 certification. You are required to have 12 months of hands on experience in Treatment. You only have 6 months of hands on experience in treatment and you have 6 months of hands on experience in Distribution (or WWC/WWT/Other)</t>
    </r>
  </si>
  <si>
    <r>
      <t>For</t>
    </r>
    <r>
      <rPr>
        <b/>
        <sz val="14"/>
        <color theme="1"/>
        <rFont val="Times New Roman"/>
        <family val="1"/>
      </rPr>
      <t xml:space="preserve"> FE certificaiton</t>
    </r>
    <r>
      <rPr>
        <sz val="14"/>
        <color theme="1"/>
        <rFont val="Times New Roman"/>
        <family val="1"/>
      </rPr>
      <t xml:space="preserve">, you must already have a Treatment Level 2 certification. You must also have one year of ODM at Level 2 or higher. </t>
    </r>
  </si>
  <si>
    <t xml:space="preserve">1. Select the type of certification you want to apply for. </t>
  </si>
  <si>
    <t xml:space="preserve">2. Select the Level you want to apply for. Once you make your selection the Needs fields will populate with the coorisponding number of months of hands on experience that is required. </t>
  </si>
  <si>
    <t xml:space="preserve">3. Enter your information into the affidavit below. </t>
  </si>
  <si>
    <t>4. Only type in the blue boxes.</t>
  </si>
  <si>
    <t xml:space="preserve">Water and Environmental Technology (WET) prgrams are 1 or 2 year programs, and automatically qualify you to apply for a Level 1 certification. The only schools currently approved are: Clackamas Community College, Linn Benton Community College, and Umpqua Community College. </t>
  </si>
  <si>
    <t>12 month in WET or an Associates in WET from approved program</t>
  </si>
  <si>
    <r>
      <t>Applying for an</t>
    </r>
    <r>
      <rPr>
        <b/>
        <i/>
        <sz val="14"/>
        <color theme="1"/>
        <rFont val="Times New Roman"/>
        <family val="1"/>
      </rPr>
      <t xml:space="preserve"> OIT</t>
    </r>
    <r>
      <rPr>
        <i/>
        <sz val="14"/>
        <color theme="1"/>
        <rFont val="Times New Roman"/>
        <family val="1"/>
      </rPr>
      <t xml:space="preserve"> (operator in training)? You only need 3 months of experience. </t>
    </r>
  </si>
  <si>
    <r>
      <rPr>
        <b/>
        <sz val="14"/>
        <color theme="1"/>
        <rFont val="Times New Roman"/>
        <family val="1"/>
      </rPr>
      <t>This calculation tool is meant to help give you and idea if you have enough experience to qualify for an Opeartor Certification. There are lots of substitutions that can happen with post high school education, which this tool does not take into account.</t>
    </r>
    <r>
      <rPr>
        <sz val="14"/>
        <color theme="1"/>
        <rFont val="Times New Roman"/>
        <family val="1"/>
      </rPr>
      <t xml:space="preserve"> </t>
    </r>
  </si>
  <si>
    <t>1/4 Time</t>
  </si>
  <si>
    <t>Employer</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</si>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</sst>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
    <numFmt numFmtId="165" formatCode="00000;000000"/>
    <numFmt numFmtId="166" formatCode="0.00;&quot;&quot;"/>
  </numFmts>
  <fonts count="16" x14ac:knownFonts="1">
    <font>
      <sz val="11"/>
      <color theme="1"/>
      <name val="Calibri"/>
      <family val="2"/>
      <scheme val="minor"/>
    </font>
    <font>
      <b/>
      <sz val="11"/>
      <color theme="1"/>
      <name val="Calibri"/>
      <family val="2"/>
      <scheme val="minor"/>
    </font>
    <font>
      <b/>
      <u/>
      <sz val="11"/>
      <color theme="1"/>
      <name val="Calibri"/>
      <family val="2"/>
      <scheme val="minor"/>
    </font>
    <font>
      <sz val="12"/>
      <color theme="1"/>
      <name val="Times New Roman"/>
      <family val="1"/>
    </font>
    <font>
      <b/>
      <sz val="14"/>
      <color theme="1"/>
      <name val="Times New Roman"/>
      <family val="1"/>
    </font>
    <font>
      <sz val="11"/>
      <color theme="1"/>
      <name val="Calibri"/>
      <family val="2"/>
      <scheme val="minor"/>
    </font>
    <font>
      <b/>
      <sz val="13"/>
      <color theme="1"/>
      <name val="Calibri"/>
      <family val="2"/>
      <scheme val="minor"/>
    </font>
    <font>
      <sz val="14"/>
      <color theme="1"/>
      <name val="Times New Roman"/>
      <family val="1"/>
    </font>
    <font>
      <sz val="9"/>
      <color indexed="81"/>
      <name val="Tahoma"/>
      <family val="2"/>
    </font>
    <font>
      <sz val="14"/>
      <color indexed="81"/>
      <name val="Times New Roman"/>
      <family val="1"/>
    </font>
    <font>
      <b/>
      <sz val="12"/>
      <color indexed="81"/>
      <name val="Times New Roman"/>
      <family val="1"/>
    </font>
    <font>
      <sz val="12"/>
      <color indexed="81"/>
      <name val="Times New Roman"/>
      <family val="1"/>
    </font>
    <font>
      <sz val="14"/>
      <name val="Times New Roman"/>
      <family val="1"/>
    </font>
    <font>
      <i/>
      <sz val="14"/>
      <color theme="1"/>
      <name val="Times New Roman"/>
      <family val="1"/>
    </font>
    <font>
      <b/>
      <i/>
      <sz val="14"/>
      <color theme="1"/>
      <name val="Times New Roman"/>
      <family val="1"/>
    </font>
    <font>
      <b/>
      <sz val="14"/>
      <name val="Times New Roman"/>
      <family val="1"/>
    </font>
  </fonts>
  <fills count="10">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D1B2E8"/>
        <bgColor indexed="64"/>
      </patternFill>
    </fill>
    <fill>
      <patternFill patternType="solid">
        <fgColor rgb="FFFADAF2"/>
        <bgColor indexed="64"/>
      </patternFill>
    </fill>
    <fill>
      <patternFill patternType="solid">
        <fgColor rgb="FFFFCCFF"/>
        <bgColor indexed="64"/>
      </patternFill>
    </fill>
  </fills>
  <borders count="26">
    <border>
      <left/>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s>
  <cellStyleXfs count="2">
    <xf numFmtId="0" fontId="0" fillId="0" borderId="0"/>
    <xf numFmtId="44" fontId="5" fillId="0" borderId="0" applyFont="0" applyFill="0" applyBorder="0" applyAlignment="0" applyProtection="0"/>
  </cellStyleXfs>
  <cellXfs count="146">
    <xf numFmtId="0" fontId="0" fillId="0" borderId="0" xfId="0"/>
    <xf numFmtId="14" fontId="4" fillId="3" borderId="0" xfId="0" applyNumberFormat="1" applyFont="1" applyFill="1" applyAlignment="1" applyProtection="1">
      <alignment horizontal="left"/>
      <protection locked="0"/>
    </xf>
    <xf numFmtId="49" fontId="4" fillId="3" borderId="0" xfId="0" applyNumberFormat="1" applyFont="1" applyFill="1" applyBorder="1" applyAlignment="1" applyProtection="1">
      <alignment horizontal="left"/>
      <protection locked="0"/>
    </xf>
    <xf numFmtId="14" fontId="7" fillId="3" borderId="9" xfId="0" applyNumberFormat="1" applyFont="1" applyFill="1" applyBorder="1" applyAlignment="1" applyProtection="1">
      <alignment horizontal="center"/>
      <protection locked="0"/>
    </xf>
    <xf numFmtId="14" fontId="7" fillId="3" borderId="10" xfId="0" applyNumberFormat="1" applyFont="1" applyFill="1" applyBorder="1" applyAlignment="1" applyProtection="1">
      <alignment horizontal="center"/>
      <protection locked="0"/>
    </xf>
    <xf numFmtId="0" fontId="7" fillId="3" borderId="9" xfId="0" applyFont="1" applyFill="1" applyBorder="1" applyAlignment="1" applyProtection="1">
      <alignment horizontal="center"/>
      <protection locked="0"/>
    </xf>
    <xf numFmtId="0" fontId="12" fillId="3" borderId="9" xfId="0" applyFont="1" applyFill="1" applyBorder="1" applyAlignment="1" applyProtection="1">
      <alignment horizontal="center"/>
      <protection locked="0"/>
    </xf>
    <xf numFmtId="0" fontId="12" fillId="3" borderId="18" xfId="0" applyFont="1" applyFill="1" applyBorder="1" applyAlignment="1" applyProtection="1">
      <alignment horizontal="center"/>
      <protection locked="0"/>
    </xf>
    <xf numFmtId="0" fontId="7" fillId="3" borderId="18" xfId="0" applyFont="1" applyFill="1" applyBorder="1" applyAlignment="1" applyProtection="1">
      <alignment horizontal="center"/>
      <protection locked="0"/>
    </xf>
    <xf numFmtId="0" fontId="7" fillId="2" borderId="5" xfId="0" applyFont="1" applyFill="1" applyBorder="1" applyAlignment="1" applyProtection="1">
      <alignment horizontal="center"/>
    </xf>
    <xf numFmtId="0" fontId="7" fillId="2" borderId="6" xfId="0" applyFont="1" applyFill="1" applyBorder="1" applyAlignment="1" applyProtection="1">
      <alignment horizontal="center"/>
    </xf>
    <xf numFmtId="0" fontId="4" fillId="2" borderId="6" xfId="0" applyFont="1" applyFill="1" applyBorder="1" applyAlignment="1" applyProtection="1">
      <alignment horizontal="right"/>
    </xf>
    <xf numFmtId="0" fontId="15" fillId="2" borderId="25" xfId="0" applyFont="1" applyFill="1" applyBorder="1" applyAlignment="1" applyProtection="1">
      <alignment horizontal="center"/>
    </xf>
    <xf numFmtId="0" fontId="7" fillId="2" borderId="1" xfId="0" applyFont="1" applyFill="1" applyBorder="1" applyAlignment="1" applyProtection="1">
      <alignment horizontal="center"/>
    </xf>
    <xf numFmtId="0" fontId="0" fillId="0" borderId="0" xfId="0" applyAlignment="1" applyProtection="1">
      <alignment horizontal="center"/>
    </xf>
    <xf numFmtId="0" fontId="0" fillId="0" borderId="0" xfId="0" applyBorder="1" applyProtection="1"/>
    <xf numFmtId="0" fontId="0" fillId="0" borderId="0" xfId="0" applyBorder="1" applyAlignment="1" applyProtection="1">
      <alignment horizontal="center"/>
    </xf>
    <xf numFmtId="0" fontId="3" fillId="0" borderId="0" xfId="0" applyFont="1" applyAlignment="1" applyProtection="1">
      <alignment horizontal="left" vertical="top"/>
    </xf>
    <xf numFmtId="0" fontId="3" fillId="0" borderId="0" xfId="0" applyFont="1" applyAlignment="1" applyProtection="1">
      <alignment horizontal="left"/>
    </xf>
    <xf numFmtId="0" fontId="7" fillId="2" borderId="8" xfId="0" applyFont="1" applyFill="1" applyBorder="1" applyAlignment="1" applyProtection="1">
      <alignment horizontal="center"/>
    </xf>
    <xf numFmtId="0" fontId="7" fillId="2" borderId="7" xfId="0" applyFont="1" applyFill="1" applyBorder="1" applyAlignment="1" applyProtection="1">
      <alignment horizontal="center"/>
    </xf>
    <xf numFmtId="0" fontId="7" fillId="2" borderId="0" xfId="0" applyFont="1" applyFill="1" applyBorder="1" applyAlignment="1" applyProtection="1">
      <alignment horizontal="center"/>
    </xf>
    <xf numFmtId="0" fontId="7" fillId="2" borderId="17" xfId="0" applyFont="1" applyFill="1" applyBorder="1" applyAlignment="1" applyProtection="1">
      <alignment horizontal="center"/>
    </xf>
    <xf numFmtId="0" fontId="4" fillId="2" borderId="17" xfId="0" applyFont="1" applyFill="1" applyBorder="1" applyAlignment="1" applyProtection="1">
      <alignment horizontal="right"/>
    </xf>
    <xf numFmtId="0" fontId="4" fillId="2" borderId="9" xfId="0" applyFont="1" applyFill="1" applyBorder="1" applyAlignment="1" applyProtection="1">
      <alignment horizontal="center"/>
    </xf>
    <xf numFmtId="0" fontId="4" fillId="2" borderId="7" xfId="0" applyFont="1" applyFill="1" applyBorder="1" applyAlignment="1" applyProtection="1">
      <alignment horizontal="right"/>
    </xf>
    <xf numFmtId="0" fontId="7" fillId="0" borderId="0" xfId="0" applyFont="1" applyAlignment="1" applyProtection="1">
      <alignment horizontal="center"/>
    </xf>
    <xf numFmtId="0" fontId="4" fillId="2" borderId="2" xfId="0" applyFont="1" applyFill="1" applyBorder="1" applyAlignment="1" applyProtection="1">
      <alignment horizontal="center" vertical="center"/>
    </xf>
    <xf numFmtId="0" fontId="4" fillId="2" borderId="3" xfId="0" applyFont="1" applyFill="1" applyBorder="1" applyAlignment="1" applyProtection="1">
      <alignment horizontal="left"/>
    </xf>
    <xf numFmtId="0" fontId="4" fillId="2" borderId="3" xfId="0" applyFont="1" applyFill="1" applyBorder="1" applyAlignment="1" applyProtection="1">
      <alignment horizontal="left" wrapText="1"/>
    </xf>
    <xf numFmtId="0" fontId="4" fillId="2" borderId="3" xfId="0" applyFont="1" applyFill="1" applyBorder="1" applyAlignment="1" applyProtection="1">
      <alignment horizontal="center"/>
    </xf>
    <xf numFmtId="0" fontId="4" fillId="2" borderId="4" xfId="0" applyFont="1" applyFill="1" applyBorder="1" applyAlignment="1" applyProtection="1">
      <alignment horizontal="center" wrapText="1"/>
    </xf>
    <xf numFmtId="0" fontId="1" fillId="0" borderId="0" xfId="0" applyFont="1" applyBorder="1" applyProtection="1"/>
    <xf numFmtId="0" fontId="15" fillId="2" borderId="11" xfId="0" applyFont="1" applyFill="1" applyBorder="1" applyAlignment="1" applyProtection="1">
      <alignment horizontal="center"/>
    </xf>
    <xf numFmtId="0" fontId="0" fillId="0" borderId="0" xfId="0" applyAlignment="1" applyProtection="1">
      <alignment horizontal="left" vertical="top"/>
    </xf>
    <xf numFmtId="0" fontId="0" fillId="0" borderId="0" xfId="0" applyAlignment="1" applyProtection="1">
      <alignment horizontal="left"/>
    </xf>
    <xf numFmtId="0" fontId="0" fillId="0" borderId="0" xfId="0" applyAlignment="1" applyProtection="1"/>
    <xf numFmtId="0" fontId="1" fillId="0" borderId="0" xfId="0" applyFont="1" applyAlignment="1" applyProtection="1">
      <alignment vertical="center"/>
    </xf>
    <xf numFmtId="0" fontId="7" fillId="2" borderId="0" xfId="0" applyFont="1" applyFill="1" applyBorder="1" applyAlignment="1" applyProtection="1">
      <alignment horizontal="right"/>
    </xf>
    <xf numFmtId="0" fontId="7" fillId="2" borderId="24" xfId="0" applyFont="1" applyFill="1" applyBorder="1" applyAlignment="1" applyProtection="1">
      <alignment horizontal="center"/>
    </xf>
    <xf numFmtId="0" fontId="4" fillId="2" borderId="10" xfId="0" applyFont="1" applyFill="1" applyBorder="1" applyAlignment="1" applyProtection="1">
      <alignment horizontal="right"/>
    </xf>
    <xf numFmtId="0" fontId="4" fillId="2" borderId="24" xfId="0" applyFont="1" applyFill="1" applyBorder="1" applyAlignment="1" applyProtection="1">
      <alignment horizontal="right"/>
    </xf>
    <xf numFmtId="0" fontId="0" fillId="0" borderId="0" xfId="0" applyFill="1" applyAlignment="1" applyProtection="1">
      <alignment horizontal="center"/>
    </xf>
    <xf numFmtId="0" fontId="4" fillId="0" borderId="0" xfId="0" applyFont="1" applyBorder="1" applyAlignment="1" applyProtection="1">
      <alignment horizontal="right"/>
    </xf>
    <xf numFmtId="14" fontId="7" fillId="0" borderId="0" xfId="0" applyNumberFormat="1" applyFont="1" applyFill="1" applyBorder="1" applyAlignment="1" applyProtection="1">
      <alignment horizontal="left"/>
    </xf>
    <xf numFmtId="0" fontId="1" fillId="2" borderId="13" xfId="0" applyFont="1" applyFill="1" applyBorder="1" applyAlignment="1" applyProtection="1">
      <alignment horizontal="center"/>
    </xf>
    <xf numFmtId="0" fontId="0" fillId="0" borderId="7" xfId="0" applyBorder="1" applyAlignment="1" applyProtection="1">
      <alignment horizontal="center"/>
    </xf>
    <xf numFmtId="0" fontId="0" fillId="0" borderId="0" xfId="0" applyBorder="1" applyAlignment="1" applyProtection="1">
      <alignment horizontal="left"/>
    </xf>
    <xf numFmtId="44" fontId="0" fillId="0" borderId="7" xfId="1" applyFont="1" applyFill="1" applyBorder="1" applyAlignment="1" applyProtection="1">
      <alignment horizontal="left"/>
    </xf>
    <xf numFmtId="44" fontId="0" fillId="0" borderId="8" xfId="1" applyFont="1" applyFill="1" applyBorder="1" applyAlignment="1" applyProtection="1">
      <alignment horizontal="left"/>
    </xf>
    <xf numFmtId="0" fontId="0" fillId="0" borderId="0" xfId="0" applyFill="1" applyBorder="1" applyAlignment="1" applyProtection="1">
      <alignment horizontal="center"/>
    </xf>
    <xf numFmtId="0" fontId="4" fillId="0" borderId="0" xfId="0" applyFont="1" applyFill="1" applyBorder="1" applyAlignment="1" applyProtection="1">
      <alignment horizontal="right"/>
    </xf>
    <xf numFmtId="0" fontId="7" fillId="0" borderId="0" xfId="0" applyFont="1" applyFill="1" applyAlignment="1" applyProtection="1">
      <alignment horizontal="center"/>
    </xf>
    <xf numFmtId="0" fontId="1" fillId="2" borderId="15" xfId="0" applyFont="1" applyFill="1" applyBorder="1" applyAlignment="1" applyProtection="1">
      <alignment horizontal="center"/>
    </xf>
    <xf numFmtId="0" fontId="0" fillId="4" borderId="3" xfId="0" applyFill="1" applyBorder="1" applyAlignment="1" applyProtection="1">
      <alignment horizontal="center"/>
    </xf>
    <xf numFmtId="0" fontId="0" fillId="4" borderId="3" xfId="0" applyFill="1" applyBorder="1" applyAlignment="1" applyProtection="1">
      <alignment horizontal="left"/>
    </xf>
    <xf numFmtId="44" fontId="0" fillId="4" borderId="2" xfId="1" applyFont="1" applyFill="1" applyBorder="1" applyAlignment="1" applyProtection="1">
      <alignment horizontal="left"/>
    </xf>
    <xf numFmtId="44" fontId="0" fillId="4" borderId="4" xfId="1" applyFont="1" applyFill="1" applyBorder="1" applyAlignment="1" applyProtection="1">
      <alignment horizontal="left"/>
    </xf>
    <xf numFmtId="0" fontId="1" fillId="2" borderId="21" xfId="0" applyFont="1" applyFill="1" applyBorder="1" applyAlignment="1" applyProtection="1">
      <alignment horizontal="center"/>
    </xf>
    <xf numFmtId="0" fontId="1" fillId="2" borderId="22" xfId="0" applyFont="1" applyFill="1" applyBorder="1" applyAlignment="1" applyProtection="1">
      <alignment horizontal="center"/>
    </xf>
    <xf numFmtId="0" fontId="4" fillId="2" borderId="24" xfId="0" applyFont="1" applyFill="1" applyBorder="1" applyAlignment="1" applyProtection="1">
      <alignment horizontal="center"/>
    </xf>
    <xf numFmtId="0" fontId="4" fillId="2" borderId="17" xfId="0" applyFont="1" applyFill="1" applyBorder="1" applyAlignment="1" applyProtection="1">
      <alignment horizontal="center"/>
    </xf>
    <xf numFmtId="0" fontId="4" fillId="2" borderId="10" xfId="0" applyFont="1" applyFill="1" applyBorder="1" applyAlignment="1" applyProtection="1">
      <alignment horizontal="center"/>
    </xf>
    <xf numFmtId="0" fontId="7" fillId="0" borderId="18" xfId="0" applyFont="1" applyBorder="1" applyAlignment="1" applyProtection="1">
      <alignment horizontal="left"/>
    </xf>
    <xf numFmtId="0" fontId="0" fillId="2" borderId="9" xfId="0" applyFill="1" applyBorder="1" applyAlignment="1" applyProtection="1">
      <alignment horizontal="center"/>
    </xf>
    <xf numFmtId="14" fontId="4" fillId="2" borderId="9" xfId="0" applyNumberFormat="1" applyFont="1" applyFill="1" applyBorder="1" applyAlignment="1" applyProtection="1">
      <alignment horizontal="left"/>
    </xf>
    <xf numFmtId="0" fontId="4" fillId="2" borderId="9" xfId="0" applyFont="1" applyFill="1" applyBorder="1" applyAlignment="1" applyProtection="1">
      <alignment horizontal="left"/>
    </xf>
    <xf numFmtId="0" fontId="4" fillId="2" borderId="9" xfId="0" applyFont="1" applyFill="1" applyBorder="1" applyAlignment="1" applyProtection="1">
      <alignment horizontal="center" wrapText="1"/>
    </xf>
    <xf numFmtId="0" fontId="4" fillId="0" borderId="23" xfId="0" applyFont="1" applyFill="1" applyBorder="1" applyAlignment="1" applyProtection="1">
      <alignment horizontal="left"/>
    </xf>
    <xf numFmtId="0" fontId="1" fillId="0" borderId="0" xfId="0" applyFont="1" applyFill="1" applyAlignment="1" applyProtection="1">
      <alignment horizontal="center"/>
    </xf>
    <xf numFmtId="0" fontId="0" fillId="4" borderId="0" xfId="0" applyFill="1" applyBorder="1" applyAlignment="1" applyProtection="1">
      <alignment horizontal="center"/>
    </xf>
    <xf numFmtId="0" fontId="0" fillId="4" borderId="0" xfId="0" applyFill="1" applyBorder="1" applyAlignment="1" applyProtection="1">
      <alignment horizontal="left"/>
    </xf>
    <xf numFmtId="44" fontId="0" fillId="4" borderId="7" xfId="1" applyFont="1" applyFill="1" applyBorder="1" applyAlignment="1" applyProtection="1">
      <alignment horizontal="left"/>
    </xf>
    <xf numFmtId="44" fontId="0" fillId="4" borderId="8" xfId="1" applyFont="1" applyFill="1" applyBorder="1" applyAlignment="1" applyProtection="1">
      <alignment horizontal="left"/>
    </xf>
    <xf numFmtId="0" fontId="7" fillId="0" borderId="19" xfId="0" applyFont="1" applyBorder="1" applyAlignment="1" applyProtection="1">
      <alignment horizontal="left"/>
    </xf>
    <xf numFmtId="0" fontId="4" fillId="2" borderId="9" xfId="0" applyFont="1" applyFill="1" applyBorder="1" applyAlignment="1" applyProtection="1">
      <alignment horizontal="right"/>
    </xf>
    <xf numFmtId="0" fontId="4" fillId="6" borderId="9" xfId="0" applyFont="1" applyFill="1" applyBorder="1" applyAlignment="1" applyProtection="1">
      <alignment horizontal="center"/>
    </xf>
    <xf numFmtId="0" fontId="4" fillId="9" borderId="9" xfId="0" applyFont="1" applyFill="1" applyBorder="1" applyAlignment="1" applyProtection="1">
      <alignment horizontal="center"/>
    </xf>
    <xf numFmtId="14" fontId="4" fillId="4" borderId="9" xfId="0" applyNumberFormat="1" applyFont="1" applyFill="1" applyBorder="1" applyAlignment="1" applyProtection="1">
      <alignment horizontal="center"/>
    </xf>
    <xf numFmtId="0" fontId="4" fillId="0" borderId="23" xfId="0" applyFont="1" applyFill="1" applyBorder="1" applyAlignment="1" applyProtection="1">
      <alignment horizontal="center"/>
    </xf>
    <xf numFmtId="164" fontId="7" fillId="0" borderId="23" xfId="0" applyNumberFormat="1" applyFont="1" applyFill="1" applyBorder="1" applyAlignment="1" applyProtection="1">
      <alignment horizontal="center"/>
    </xf>
    <xf numFmtId="0" fontId="1" fillId="2" borderId="14" xfId="0" applyFont="1" applyFill="1" applyBorder="1" applyAlignment="1" applyProtection="1">
      <alignment horizontal="center"/>
    </xf>
    <xf numFmtId="0" fontId="0" fillId="4" borderId="6" xfId="0" applyFill="1" applyBorder="1" applyAlignment="1" applyProtection="1">
      <alignment horizontal="center"/>
    </xf>
    <xf numFmtId="0" fontId="0" fillId="4" borderId="6" xfId="0" applyFill="1" applyBorder="1" applyAlignment="1" applyProtection="1">
      <alignment horizontal="left"/>
    </xf>
    <xf numFmtId="44" fontId="0" fillId="4" borderId="5" xfId="1" applyFont="1" applyFill="1" applyBorder="1" applyAlignment="1" applyProtection="1">
      <alignment horizontal="left"/>
    </xf>
    <xf numFmtId="44" fontId="0" fillId="4" borderId="1" xfId="1" applyFont="1" applyFill="1" applyBorder="1" applyAlignment="1" applyProtection="1">
      <alignment horizontal="left"/>
    </xf>
    <xf numFmtId="166" fontId="7" fillId="2" borderId="9" xfId="0" applyNumberFormat="1" applyFont="1" applyFill="1" applyBorder="1" applyAlignment="1" applyProtection="1">
      <alignment horizontal="center"/>
    </xf>
    <xf numFmtId="0" fontId="7" fillId="0" borderId="23" xfId="0" applyFont="1" applyFill="1" applyBorder="1" applyAlignment="1" applyProtection="1">
      <alignment horizontal="center"/>
    </xf>
    <xf numFmtId="0" fontId="0" fillId="0" borderId="19" xfId="0" applyBorder="1" applyAlignment="1" applyProtection="1">
      <alignment horizontal="center"/>
    </xf>
    <xf numFmtId="9" fontId="0" fillId="0" borderId="0" xfId="0" applyNumberFormat="1" applyAlignment="1" applyProtection="1">
      <alignment horizontal="center"/>
    </xf>
    <xf numFmtId="0" fontId="7" fillId="0" borderId="0" xfId="0" applyFont="1" applyAlignment="1" applyProtection="1">
      <alignment horizontal="left" vertical="top" wrapText="1"/>
    </xf>
    <xf numFmtId="0" fontId="1" fillId="0" borderId="0" xfId="0" applyFont="1" applyFill="1" applyBorder="1" applyAlignment="1" applyProtection="1">
      <alignment horizontal="center"/>
    </xf>
    <xf numFmtId="0" fontId="0" fillId="0" borderId="0" xfId="0" applyFill="1" applyBorder="1" applyAlignment="1" applyProtection="1">
      <alignment horizontal="left"/>
    </xf>
    <xf numFmtId="0" fontId="7" fillId="0" borderId="20" xfId="0" applyFont="1" applyBorder="1" applyAlignment="1" applyProtection="1">
      <alignment horizontal="left"/>
    </xf>
    <xf numFmtId="0" fontId="0" fillId="0" borderId="20" xfId="0" applyBorder="1" applyAlignment="1" applyProtection="1">
      <alignment horizontal="center"/>
    </xf>
    <xf numFmtId="0" fontId="7" fillId="0" borderId="0" xfId="0" applyFont="1" applyAlignment="1" applyProtection="1">
      <alignment horizontal="left" vertical="top" wrapText="1"/>
    </xf>
    <xf numFmtId="0" fontId="0" fillId="0" borderId="0" xfId="0" applyAlignment="1" applyProtection="1">
      <alignment horizontal="center" wrapText="1"/>
    </xf>
    <xf numFmtId="0" fontId="0" fillId="0" borderId="0" xfId="0" applyBorder="1" applyAlignment="1" applyProtection="1">
      <alignment horizontal="right"/>
    </xf>
    <xf numFmtId="0" fontId="4" fillId="2" borderId="3" xfId="0" applyFont="1" applyFill="1" applyBorder="1" applyAlignment="1" applyProtection="1">
      <alignment horizontal="center" wrapText="1"/>
    </xf>
    <xf numFmtId="0" fontId="0" fillId="4" borderId="7" xfId="0" applyFill="1" applyBorder="1" applyAlignment="1" applyProtection="1">
      <alignment horizontal="center"/>
    </xf>
    <xf numFmtId="0" fontId="1" fillId="4" borderId="5" xfId="0" applyFont="1" applyFill="1" applyBorder="1" applyAlignment="1" applyProtection="1">
      <alignment horizontal="center"/>
    </xf>
    <xf numFmtId="164" fontId="0" fillId="4" borderId="6" xfId="0" applyNumberFormat="1" applyFill="1" applyBorder="1" applyAlignment="1" applyProtection="1">
      <alignment horizontal="center"/>
    </xf>
    <xf numFmtId="164" fontId="0" fillId="4" borderId="1" xfId="0" applyNumberFormat="1" applyFill="1" applyBorder="1" applyAlignment="1" applyProtection="1">
      <alignment horizontal="center"/>
    </xf>
    <xf numFmtId="0" fontId="7" fillId="0" borderId="0" xfId="0" applyFont="1" applyFill="1" applyAlignment="1" applyProtection="1">
      <alignment horizontal="left"/>
    </xf>
    <xf numFmtId="164" fontId="0" fillId="7" borderId="8" xfId="0" applyNumberFormat="1" applyFill="1" applyBorder="1" applyAlignment="1" applyProtection="1">
      <alignment horizontal="center"/>
    </xf>
    <xf numFmtId="0" fontId="7" fillId="0" borderId="0" xfId="0" applyFont="1" applyFill="1" applyBorder="1" applyAlignment="1" applyProtection="1">
      <alignment horizontal="left" vertical="top" wrapText="1"/>
    </xf>
    <xf numFmtId="0" fontId="1" fillId="0" borderId="0" xfId="0" applyFont="1" applyAlignment="1" applyProtection="1">
      <alignment horizontal="center"/>
    </xf>
    <xf numFmtId="0" fontId="0" fillId="0" borderId="6" xfId="0" applyFill="1" applyBorder="1" applyAlignment="1" applyProtection="1">
      <alignment horizontal="center"/>
    </xf>
    <xf numFmtId="0" fontId="1" fillId="0" borderId="6" xfId="0" applyFont="1" applyFill="1" applyBorder="1" applyAlignment="1" applyProtection="1">
      <alignment horizontal="center"/>
    </xf>
    <xf numFmtId="0" fontId="1" fillId="0" borderId="6" xfId="0" applyFont="1" applyFill="1" applyBorder="1" applyAlignment="1" applyProtection="1">
      <alignment horizontal="left"/>
    </xf>
    <xf numFmtId="0" fontId="0" fillId="2" borderId="16" xfId="0" applyFill="1" applyBorder="1" applyAlignment="1" applyProtection="1">
      <alignment horizontal="center"/>
    </xf>
    <xf numFmtId="0" fontId="1" fillId="2" borderId="3" xfId="0" applyFont="1" applyFill="1" applyBorder="1" applyAlignment="1" applyProtection="1">
      <alignment horizontal="center"/>
    </xf>
    <xf numFmtId="0" fontId="1" fillId="2" borderId="3" xfId="0" applyFont="1" applyFill="1" applyBorder="1" applyAlignment="1" applyProtection="1">
      <alignment horizontal="left"/>
    </xf>
    <xf numFmtId="0" fontId="1" fillId="2" borderId="2" xfId="0" applyFont="1" applyFill="1" applyBorder="1" applyAlignment="1" applyProtection="1">
      <alignment horizontal="center"/>
    </xf>
    <xf numFmtId="0" fontId="1" fillId="2" borderId="4" xfId="0" applyFont="1" applyFill="1" applyBorder="1" applyAlignment="1" applyProtection="1">
      <alignment horizontal="center"/>
    </xf>
    <xf numFmtId="0" fontId="13" fillId="0" borderId="12" xfId="0" applyFont="1" applyFill="1" applyBorder="1" applyAlignment="1" applyProtection="1">
      <alignment horizontal="left" vertical="top" wrapText="1"/>
    </xf>
    <xf numFmtId="0" fontId="0" fillId="4" borderId="2" xfId="0" applyFill="1" applyBorder="1" applyAlignment="1" applyProtection="1">
      <alignment horizontal="center"/>
    </xf>
    <xf numFmtId="0" fontId="7" fillId="0" borderId="0" xfId="0" applyFont="1" applyFill="1" applyBorder="1" applyAlignment="1" applyProtection="1">
      <alignment horizontal="left" vertical="top" wrapText="1"/>
    </xf>
    <xf numFmtId="0" fontId="0" fillId="0" borderId="5" xfId="0" applyBorder="1" applyAlignment="1" applyProtection="1">
      <alignment horizontal="center"/>
    </xf>
    <xf numFmtId="0" fontId="0" fillId="0" borderId="6" xfId="0" applyBorder="1" applyAlignment="1" applyProtection="1">
      <alignment horizontal="left"/>
    </xf>
    <xf numFmtId="0" fontId="0" fillId="0" borderId="5" xfId="0" applyFill="1" applyBorder="1" applyAlignment="1" applyProtection="1">
      <alignment horizontal="left"/>
    </xf>
    <xf numFmtId="0" fontId="0" fillId="0" borderId="1" xfId="0" applyFill="1" applyBorder="1" applyAlignment="1" applyProtection="1">
      <alignment horizontal="left"/>
    </xf>
    <xf numFmtId="0" fontId="0" fillId="0" borderId="2" xfId="0" applyBorder="1" applyAlignment="1" applyProtection="1">
      <alignment horizontal="center"/>
    </xf>
    <xf numFmtId="0" fontId="2" fillId="0" borderId="3" xfId="0" applyFont="1" applyBorder="1" applyAlignment="1" applyProtection="1">
      <alignment horizontal="center"/>
    </xf>
    <xf numFmtId="0" fontId="2" fillId="0" borderId="4" xfId="0" applyFont="1" applyBorder="1" applyAlignment="1" applyProtection="1">
      <alignment horizontal="center"/>
    </xf>
    <xf numFmtId="0" fontId="6" fillId="0" borderId="0" xfId="0" applyFont="1" applyFill="1" applyBorder="1" applyAlignment="1" applyProtection="1">
      <alignment horizontal="center"/>
    </xf>
    <xf numFmtId="0" fontId="0" fillId="0" borderId="2" xfId="0" applyFill="1" applyBorder="1" applyAlignment="1" applyProtection="1">
      <alignment horizontal="center"/>
    </xf>
    <xf numFmtId="0" fontId="0" fillId="0" borderId="3" xfId="0" applyFill="1" applyBorder="1" applyAlignment="1" applyProtection="1">
      <alignment horizontal="left" vertical="top" wrapText="1"/>
    </xf>
    <xf numFmtId="0" fontId="0" fillId="0" borderId="4" xfId="0" applyBorder="1" applyAlignment="1" applyProtection="1">
      <alignment horizontal="left" vertical="top"/>
    </xf>
    <xf numFmtId="44" fontId="0" fillId="0" borderId="2" xfId="1" applyFont="1" applyFill="1" applyBorder="1" applyAlignment="1" applyProtection="1">
      <alignment horizontal="center" vertical="top"/>
    </xf>
    <xf numFmtId="44" fontId="0" fillId="0" borderId="4" xfId="1" applyFont="1" applyFill="1" applyBorder="1" applyAlignment="1" applyProtection="1">
      <alignment horizontal="left" vertical="top"/>
    </xf>
    <xf numFmtId="0" fontId="1" fillId="0" borderId="7" xfId="0" applyFont="1" applyBorder="1" applyAlignment="1" applyProtection="1">
      <alignment horizontal="center"/>
    </xf>
    <xf numFmtId="0" fontId="0" fillId="5" borderId="0" xfId="0" applyFill="1" applyBorder="1" applyAlignment="1" applyProtection="1">
      <alignment horizontal="center"/>
    </xf>
    <xf numFmtId="164" fontId="0" fillId="0" borderId="8" xfId="0" applyNumberFormat="1" applyBorder="1" applyAlignment="1" applyProtection="1">
      <alignment horizontal="center"/>
    </xf>
    <xf numFmtId="0" fontId="6" fillId="0" borderId="0" xfId="0" applyFont="1" applyFill="1" applyBorder="1" applyAlignment="1" applyProtection="1">
      <alignment horizontal="center"/>
    </xf>
    <xf numFmtId="0" fontId="0" fillId="0" borderId="5" xfId="0" applyFill="1" applyBorder="1" applyAlignment="1" applyProtection="1">
      <alignment horizontal="center"/>
    </xf>
    <xf numFmtId="0" fontId="0" fillId="0" borderId="6" xfId="0" applyFill="1" applyBorder="1" applyAlignment="1" applyProtection="1">
      <alignment horizontal="left" vertical="top" wrapText="1"/>
    </xf>
    <xf numFmtId="0" fontId="0" fillId="0" borderId="1" xfId="0" applyBorder="1" applyAlignment="1" applyProtection="1">
      <alignment horizontal="left" vertical="top"/>
    </xf>
    <xf numFmtId="44" fontId="0" fillId="0" borderId="5" xfId="1" applyFont="1" applyFill="1" applyBorder="1" applyAlignment="1" applyProtection="1">
      <alignment horizontal="center" vertical="top"/>
    </xf>
    <xf numFmtId="44" fontId="0" fillId="0" borderId="1" xfId="1" applyFont="1" applyFill="1" applyBorder="1" applyAlignment="1" applyProtection="1">
      <alignment horizontal="left" vertical="top"/>
    </xf>
    <xf numFmtId="0" fontId="0" fillId="6" borderId="0" xfId="0" applyFill="1" applyBorder="1" applyAlignment="1" applyProtection="1">
      <alignment horizontal="center"/>
    </xf>
    <xf numFmtId="0" fontId="7" fillId="0" borderId="0" xfId="0" applyFont="1" applyFill="1" applyAlignment="1" applyProtection="1">
      <alignment horizontal="left" vertical="top" wrapText="1"/>
    </xf>
    <xf numFmtId="0" fontId="0" fillId="8" borderId="0" xfId="0" applyFill="1" applyBorder="1" applyAlignment="1" applyProtection="1">
      <alignment horizontal="center"/>
    </xf>
    <xf numFmtId="0" fontId="7" fillId="0" borderId="0" xfId="0" applyFont="1" applyFill="1" applyBorder="1" applyAlignment="1" applyProtection="1">
      <alignment horizontal="left"/>
    </xf>
    <xf numFmtId="14" fontId="7" fillId="0" borderId="0" xfId="0" applyNumberFormat="1" applyFont="1" applyFill="1" applyAlignment="1" applyProtection="1">
      <alignment horizontal="left"/>
    </xf>
    <xf numFmtId="165" fontId="7" fillId="0" borderId="0" xfId="0" applyNumberFormat="1" applyFont="1" applyFill="1" applyAlignment="1" applyProtection="1">
      <alignment horizontal="left"/>
    </xf>
  </cellXfs>
  <cellStyles count="2">
    <cellStyle name="Currency" xfId="1" builtinId="4"/>
    <cellStyle name="Normal" xfId="0" builtinId="0"/>
  </cellStyles>
  <dxfs count="21">
    <dxf>
      <fill>
        <patternFill>
          <bgColor theme="7" tint="0.79998168889431442"/>
        </patternFill>
      </fill>
    </dxf>
    <dxf>
      <fill>
        <patternFill>
          <bgColor rgb="FFFFCCFF"/>
        </patternFill>
      </fill>
    </dxf>
    <dxf>
      <fill>
        <patternFill>
          <bgColor theme="5" tint="0.79998168889431442"/>
        </patternFill>
      </fill>
    </dxf>
    <dxf>
      <fill>
        <patternFill>
          <bgColor theme="5" tint="0.79998168889431442"/>
        </patternFill>
      </fill>
    </dxf>
    <dxf>
      <fill>
        <patternFill>
          <bgColor theme="9" tint="0.79998168889431442"/>
        </patternFill>
      </fill>
    </dxf>
    <dxf>
      <font>
        <b/>
        <i val="0"/>
        <color theme="9" tint="-0.24994659260841701"/>
      </font>
      <fill>
        <patternFill>
          <bgColor theme="0" tint="-4.9989318521683403E-2"/>
        </patternFill>
      </fill>
    </dxf>
    <dxf>
      <font>
        <b/>
        <i val="0"/>
        <color rgb="FFC00000"/>
      </font>
      <fill>
        <patternFill patternType="solid">
          <bgColor theme="0" tint="-4.9989318521683403E-2"/>
        </patternFill>
      </fill>
    </dxf>
    <dxf>
      <font>
        <b/>
        <i val="0"/>
      </font>
      <fill>
        <patternFill>
          <bgColor rgb="FFFFC000"/>
        </patternFill>
      </fill>
    </dxf>
    <dxf>
      <font>
        <b/>
        <i val="0"/>
      </font>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strike val="0"/>
        <color auto="1"/>
      </font>
      <fill>
        <patternFill>
          <bgColor theme="9" tint="0.59996337778862885"/>
        </patternFill>
      </fill>
    </dxf>
    <dxf>
      <font>
        <b/>
        <i val="0"/>
        <color auto="1"/>
      </font>
      <fill>
        <patternFill>
          <bgColor rgb="FFFFC7CE"/>
        </patternFill>
      </fill>
    </dxf>
  </dxfs>
  <tableStyles count="0" defaultTableStyle="TableStyleMedium2" defaultPivotStyle="PivotStyleLight16"/>
  <colors>
    <mruColors>
      <color rgb="FFFFCCFF"/>
      <color rgb="FFFADAF2"/>
      <color rgb="FFFF3300"/>
      <color rgb="FFFFCF37"/>
      <color rgb="FFD1B2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60D70-DA4B-41B5-8BE4-86621D190398}">
  <dimension ref="A1:AA79"/>
  <sheetViews>
    <sheetView showGridLines="0" tabSelected="1" zoomScaleNormal="100" workbookViewId="0">
      <selection activeCell="B12" sqref="B12:C12"/>
    </sheetView>
  </sheetViews>
  <sheetFormatPr defaultRowHeight="15" x14ac:dyDescent="0.25"/>
  <cols>
    <col min="1" max="1" width="16.5703125" style="14" bestFit="1" customWidth="1"/>
    <col min="2" max="2" width="23.5703125" style="14" bestFit="1" customWidth="1"/>
    <col min="3" max="3" width="13.7109375" style="14" bestFit="1" customWidth="1"/>
    <col min="4" max="4" width="15" style="14" customWidth="1"/>
    <col min="5" max="5" width="14.5703125" style="14" customWidth="1"/>
    <col min="6" max="6" width="14.42578125" style="14" bestFit="1" customWidth="1"/>
    <col min="7" max="7" width="13.5703125" style="14" bestFit="1" customWidth="1"/>
    <col min="8" max="8" width="17.140625" style="14" bestFit="1" customWidth="1"/>
    <col min="9" max="9" width="4.42578125" style="14" customWidth="1"/>
    <col min="10" max="10" width="6.140625" style="14" customWidth="1"/>
    <col min="11" max="11" width="19.5703125" style="14" customWidth="1"/>
    <col min="12" max="12" width="42.140625" style="14" customWidth="1"/>
    <col min="13" max="13" width="10.5703125" style="14" bestFit="1" customWidth="1"/>
    <col min="14" max="14" width="10.140625" style="14" bestFit="1" customWidth="1"/>
    <col min="15" max="15" width="12.42578125" style="14" bestFit="1" customWidth="1"/>
    <col min="16" max="16" width="9.140625" style="14"/>
    <col min="17" max="17" width="20.85546875" style="14" hidden="1" customWidth="1"/>
    <col min="18" max="18" width="27.42578125" style="14" hidden="1" customWidth="1"/>
    <col min="19" max="19" width="24.85546875" style="14" hidden="1" customWidth="1"/>
    <col min="20" max="16384" width="9.140625" style="14"/>
  </cols>
  <sheetData>
    <row r="1" spans="1:24" ht="18.75" customHeight="1" x14ac:dyDescent="0.25">
      <c r="A1" s="105" t="s">
        <v>64</v>
      </c>
      <c r="B1" s="105"/>
      <c r="C1" s="105"/>
      <c r="D1" s="105"/>
      <c r="E1" s="105"/>
      <c r="F1" s="105"/>
      <c r="G1" s="105"/>
      <c r="H1" s="105"/>
      <c r="R1" s="106"/>
      <c r="V1" s="50"/>
      <c r="W1" s="50"/>
      <c r="X1" s="50"/>
    </row>
    <row r="2" spans="1:24" ht="18.75" customHeight="1" thickBot="1" x14ac:dyDescent="0.3">
      <c r="A2" s="105"/>
      <c r="B2" s="105"/>
      <c r="C2" s="105"/>
      <c r="D2" s="105"/>
      <c r="E2" s="105"/>
      <c r="F2" s="105"/>
      <c r="G2" s="105"/>
      <c r="H2" s="105"/>
      <c r="J2" s="107"/>
      <c r="K2" s="108"/>
      <c r="L2" s="109"/>
      <c r="M2" s="109"/>
      <c r="N2" s="108"/>
      <c r="O2" s="108"/>
      <c r="R2" s="106"/>
      <c r="V2" s="50"/>
      <c r="W2" s="50"/>
      <c r="X2" s="50"/>
    </row>
    <row r="3" spans="1:24" ht="18.75" customHeight="1" thickBot="1" x14ac:dyDescent="0.3">
      <c r="A3" s="105"/>
      <c r="B3" s="105"/>
      <c r="C3" s="105"/>
      <c r="D3" s="105"/>
      <c r="E3" s="105"/>
      <c r="F3" s="105"/>
      <c r="G3" s="105"/>
      <c r="H3" s="105"/>
      <c r="J3" s="110"/>
      <c r="K3" s="111" t="s">
        <v>21</v>
      </c>
      <c r="L3" s="112" t="s">
        <v>42</v>
      </c>
      <c r="M3" s="112" t="s">
        <v>31</v>
      </c>
      <c r="N3" s="113" t="s">
        <v>36</v>
      </c>
      <c r="O3" s="114" t="s">
        <v>37</v>
      </c>
      <c r="R3" s="106"/>
      <c r="V3" s="50"/>
      <c r="W3" s="50"/>
      <c r="X3" s="50"/>
    </row>
    <row r="4" spans="1:24" ht="18.75" x14ac:dyDescent="0.25">
      <c r="A4" s="115" t="s">
        <v>63</v>
      </c>
      <c r="B4" s="115"/>
      <c r="C4" s="115"/>
      <c r="D4" s="115"/>
      <c r="E4" s="115"/>
      <c r="F4" s="115"/>
      <c r="G4" s="115"/>
      <c r="H4" s="115"/>
      <c r="J4" s="53" t="s">
        <v>22</v>
      </c>
      <c r="K4" s="116" t="s">
        <v>23</v>
      </c>
      <c r="L4" s="55" t="s">
        <v>24</v>
      </c>
      <c r="M4" s="55" t="s">
        <v>12</v>
      </c>
      <c r="N4" s="56" t="s">
        <v>12</v>
      </c>
      <c r="O4" s="57" t="s">
        <v>12</v>
      </c>
      <c r="R4" s="106"/>
      <c r="V4" s="50"/>
      <c r="W4" s="50"/>
      <c r="X4" s="50"/>
    </row>
    <row r="5" spans="1:24" ht="19.5" thickBot="1" x14ac:dyDescent="0.3">
      <c r="A5" s="117"/>
      <c r="B5" s="117"/>
      <c r="C5" s="117"/>
      <c r="D5" s="117"/>
      <c r="E5" s="117"/>
      <c r="F5" s="117"/>
      <c r="G5" s="117"/>
      <c r="H5" s="117"/>
      <c r="J5" s="81"/>
      <c r="K5" s="118"/>
      <c r="L5" s="119" t="s">
        <v>25</v>
      </c>
      <c r="M5" s="119" t="s">
        <v>12</v>
      </c>
      <c r="N5" s="120" t="s">
        <v>12</v>
      </c>
      <c r="O5" s="121" t="s">
        <v>12</v>
      </c>
      <c r="R5" s="106"/>
      <c r="V5" s="50"/>
      <c r="W5" s="50"/>
      <c r="X5" s="50"/>
    </row>
    <row r="6" spans="1:24" ht="18.75" customHeight="1" thickBot="1" x14ac:dyDescent="0.35">
      <c r="A6" s="90" t="s">
        <v>57</v>
      </c>
      <c r="B6" s="90"/>
      <c r="C6" s="90"/>
      <c r="D6" s="90"/>
      <c r="E6" s="90"/>
      <c r="F6" s="90"/>
      <c r="G6" s="90"/>
      <c r="H6" s="90"/>
      <c r="J6" s="53">
        <v>1</v>
      </c>
      <c r="K6" s="116" t="s">
        <v>11</v>
      </c>
      <c r="L6" s="55" t="s">
        <v>12</v>
      </c>
      <c r="M6" s="55" t="s">
        <v>12</v>
      </c>
      <c r="N6" s="56">
        <v>90</v>
      </c>
      <c r="O6" s="57">
        <v>45</v>
      </c>
      <c r="Q6" s="122"/>
      <c r="R6" s="123" t="s">
        <v>9</v>
      </c>
      <c r="S6" s="124" t="s">
        <v>10</v>
      </c>
      <c r="V6" s="125"/>
      <c r="W6" s="125"/>
      <c r="X6" s="50"/>
    </row>
    <row r="7" spans="1:24" ht="18.75" customHeight="1" x14ac:dyDescent="0.3">
      <c r="A7" s="90" t="s">
        <v>58</v>
      </c>
      <c r="B7" s="90"/>
      <c r="C7" s="90"/>
      <c r="D7" s="90"/>
      <c r="E7" s="90"/>
      <c r="F7" s="90"/>
      <c r="G7" s="90"/>
      <c r="H7" s="90"/>
      <c r="J7" s="45"/>
      <c r="K7" s="126"/>
      <c r="L7" s="127" t="s">
        <v>62</v>
      </c>
      <c r="M7" s="128" t="s">
        <v>12</v>
      </c>
      <c r="N7" s="129">
        <v>90</v>
      </c>
      <c r="O7" s="130">
        <v>45</v>
      </c>
      <c r="Q7" s="131" t="s">
        <v>3</v>
      </c>
      <c r="R7" s="132">
        <f>SUM(H35+H43+H51+H59+H67)</f>
        <v>0</v>
      </c>
      <c r="S7" s="133">
        <f t="shared" ref="S7:S8" si="0">SUM(R7/12)</f>
        <v>0</v>
      </c>
      <c r="V7" s="134"/>
      <c r="W7" s="134"/>
      <c r="X7" s="50"/>
    </row>
    <row r="8" spans="1:24" ht="18.75" customHeight="1" thickBot="1" x14ac:dyDescent="0.35">
      <c r="A8" s="90"/>
      <c r="B8" s="90"/>
      <c r="C8" s="90"/>
      <c r="D8" s="90"/>
      <c r="E8" s="90"/>
      <c r="F8" s="90"/>
      <c r="G8" s="90"/>
      <c r="H8" s="90"/>
      <c r="J8" s="81"/>
      <c r="K8" s="135"/>
      <c r="L8" s="136"/>
      <c r="M8" s="137"/>
      <c r="N8" s="138"/>
      <c r="O8" s="139"/>
      <c r="Q8" s="131" t="s">
        <v>8</v>
      </c>
      <c r="R8" s="140">
        <f>SUM(H36+H44+H52+H60+H68)</f>
        <v>0</v>
      </c>
      <c r="S8" s="133">
        <f t="shared" si="0"/>
        <v>0</v>
      </c>
      <c r="V8" s="134"/>
      <c r="W8" s="134"/>
      <c r="X8" s="50"/>
    </row>
    <row r="9" spans="1:24" ht="18.75" x14ac:dyDescent="0.3">
      <c r="A9" s="141" t="s">
        <v>59</v>
      </c>
      <c r="B9" s="141"/>
      <c r="C9" s="141"/>
      <c r="D9" s="141"/>
      <c r="E9" s="141"/>
      <c r="F9" s="141"/>
      <c r="G9" s="141"/>
      <c r="H9" s="141"/>
      <c r="J9" s="53">
        <v>2</v>
      </c>
      <c r="K9" s="70" t="s">
        <v>13</v>
      </c>
      <c r="L9" s="71" t="s">
        <v>12</v>
      </c>
      <c r="M9" s="71" t="s">
        <v>12</v>
      </c>
      <c r="N9" s="72">
        <v>125</v>
      </c>
      <c r="O9" s="73">
        <v>62.5</v>
      </c>
      <c r="Q9" s="131" t="s">
        <v>4</v>
      </c>
      <c r="R9" s="142">
        <f>SUM(H37+H45+H53+H61+H69)</f>
        <v>0</v>
      </c>
      <c r="S9" s="133">
        <f>SUM(R9/12)</f>
        <v>0</v>
      </c>
      <c r="V9" s="134"/>
      <c r="W9" s="134"/>
      <c r="X9" s="50"/>
    </row>
    <row r="10" spans="1:24" ht="19.5" thickBot="1" x14ac:dyDescent="0.35">
      <c r="A10" s="141" t="s">
        <v>60</v>
      </c>
      <c r="B10" s="141"/>
      <c r="C10" s="141"/>
      <c r="D10" s="141"/>
      <c r="E10" s="141"/>
      <c r="F10" s="141"/>
      <c r="G10" s="141"/>
      <c r="H10" s="141"/>
      <c r="J10" s="81"/>
      <c r="K10" s="50" t="s">
        <v>14</v>
      </c>
      <c r="L10" s="92" t="s">
        <v>11</v>
      </c>
      <c r="M10" s="92" t="s">
        <v>12</v>
      </c>
      <c r="N10" s="48">
        <v>125</v>
      </c>
      <c r="O10" s="49">
        <v>62.5</v>
      </c>
      <c r="Q10" s="131" t="s">
        <v>5</v>
      </c>
      <c r="R10" s="142">
        <f>SUM(H38+H46+H54+H62+H70)</f>
        <v>0</v>
      </c>
      <c r="S10" s="133">
        <f>SUM(R10/12)</f>
        <v>0</v>
      </c>
      <c r="V10" s="134"/>
      <c r="W10" s="134"/>
      <c r="X10" s="50"/>
    </row>
    <row r="11" spans="1:24" ht="19.5" customHeight="1" x14ac:dyDescent="0.3">
      <c r="A11" s="143"/>
      <c r="B11" s="144"/>
      <c r="C11" s="103"/>
      <c r="D11" s="103"/>
      <c r="E11" s="145"/>
      <c r="F11" s="145"/>
      <c r="G11" s="103"/>
      <c r="H11" s="103"/>
      <c r="J11" s="53">
        <v>3</v>
      </c>
      <c r="K11" s="116" t="s">
        <v>15</v>
      </c>
      <c r="L11" s="55" t="s">
        <v>12</v>
      </c>
      <c r="M11" s="55" t="s">
        <v>32</v>
      </c>
      <c r="N11" s="56">
        <v>160</v>
      </c>
      <c r="O11" s="57">
        <v>80</v>
      </c>
      <c r="Q11" s="131" t="s">
        <v>6</v>
      </c>
      <c r="R11" s="142">
        <f>SUM(H39+H47+H55+H63+H71)</f>
        <v>0</v>
      </c>
      <c r="S11" s="133">
        <f>SUM(R11/12)</f>
        <v>0</v>
      </c>
      <c r="V11" s="50"/>
      <c r="W11" s="50"/>
      <c r="X11" s="50"/>
    </row>
    <row r="12" spans="1:24" ht="22.5" customHeight="1" x14ac:dyDescent="0.3">
      <c r="A12" s="51" t="s">
        <v>43</v>
      </c>
      <c r="B12" s="1" t="s">
        <v>46</v>
      </c>
      <c r="C12" s="1"/>
      <c r="D12" s="103"/>
      <c r="E12" s="103"/>
      <c r="F12" s="103"/>
      <c r="G12" s="103"/>
      <c r="H12" s="103"/>
      <c r="J12" s="45"/>
      <c r="K12" s="46" t="s">
        <v>16</v>
      </c>
      <c r="L12" s="47" t="s">
        <v>11</v>
      </c>
      <c r="M12" s="47" t="s">
        <v>32</v>
      </c>
      <c r="N12" s="48">
        <v>160</v>
      </c>
      <c r="O12" s="49">
        <v>80</v>
      </c>
      <c r="Q12" s="46" t="s">
        <v>40</v>
      </c>
      <c r="R12" s="16">
        <f>SUM(R7:R11)</f>
        <v>0</v>
      </c>
      <c r="S12" s="104">
        <f>SUM(S7:S11)</f>
        <v>0</v>
      </c>
      <c r="V12" s="50"/>
      <c r="W12" s="50"/>
      <c r="X12" s="50"/>
    </row>
    <row r="13" spans="1:24" ht="22.5" customHeight="1" thickBot="1" x14ac:dyDescent="0.35">
      <c r="A13" s="43" t="s">
        <v>47</v>
      </c>
      <c r="B13" s="2" t="s">
        <v>46</v>
      </c>
      <c r="C13" s="2"/>
      <c r="D13" s="26"/>
      <c r="E13" s="26"/>
      <c r="F13" s="26"/>
      <c r="G13" s="26"/>
      <c r="H13" s="26"/>
      <c r="J13" s="45"/>
      <c r="K13" s="99" t="s">
        <v>17</v>
      </c>
      <c r="L13" s="71" t="s">
        <v>14</v>
      </c>
      <c r="M13" s="71" t="s">
        <v>14</v>
      </c>
      <c r="N13" s="72">
        <v>160</v>
      </c>
      <c r="O13" s="73">
        <v>80</v>
      </c>
      <c r="Q13" s="100" t="s">
        <v>31</v>
      </c>
      <c r="R13" s="101">
        <f>SUM(E36,E44,E52,E60,E68)</f>
        <v>0</v>
      </c>
      <c r="S13" s="102">
        <f>SUM(R13/12)</f>
        <v>0</v>
      </c>
      <c r="V13" s="50"/>
      <c r="W13" s="50"/>
      <c r="X13" s="50"/>
    </row>
    <row r="14" spans="1:24" ht="19.5" thickBot="1" x14ac:dyDescent="0.35">
      <c r="A14" s="43"/>
      <c r="B14" s="44"/>
      <c r="C14" s="26"/>
      <c r="D14" s="26"/>
      <c r="E14" s="26"/>
      <c r="F14" s="26"/>
      <c r="G14" s="26"/>
      <c r="H14" s="26"/>
      <c r="J14" s="45"/>
      <c r="K14" s="46" t="s">
        <v>13</v>
      </c>
      <c r="L14" s="47" t="s">
        <v>13</v>
      </c>
      <c r="M14" s="47" t="s">
        <v>33</v>
      </c>
      <c r="N14" s="48">
        <v>160</v>
      </c>
      <c r="O14" s="49">
        <v>80</v>
      </c>
      <c r="V14" s="50"/>
      <c r="W14" s="50"/>
      <c r="X14" s="50"/>
    </row>
    <row r="15" spans="1:24" ht="18.75" x14ac:dyDescent="0.3">
      <c r="A15" s="51"/>
      <c r="B15" s="44"/>
      <c r="C15" s="52"/>
      <c r="D15" s="52"/>
      <c r="E15" s="52"/>
      <c r="F15" s="52"/>
      <c r="G15" s="52"/>
      <c r="H15" s="52"/>
      <c r="J15" s="53">
        <v>4</v>
      </c>
      <c r="K15" s="54" t="s">
        <v>18</v>
      </c>
      <c r="L15" s="55" t="s">
        <v>12</v>
      </c>
      <c r="M15" s="55" t="s">
        <v>13</v>
      </c>
      <c r="N15" s="56">
        <v>195</v>
      </c>
      <c r="O15" s="57">
        <v>97.5</v>
      </c>
      <c r="Q15" s="58" t="s">
        <v>35</v>
      </c>
      <c r="R15" s="59"/>
      <c r="V15" s="50"/>
      <c r="W15" s="50"/>
      <c r="X15" s="50"/>
    </row>
    <row r="16" spans="1:24" ht="18.75" x14ac:dyDescent="0.3">
      <c r="A16" s="60" t="s">
        <v>48</v>
      </c>
      <c r="B16" s="61"/>
      <c r="C16" s="61"/>
      <c r="D16" s="61"/>
      <c r="E16" s="62"/>
      <c r="F16" s="26"/>
      <c r="G16" s="26"/>
      <c r="H16" s="26"/>
      <c r="J16" s="45"/>
      <c r="K16" s="16" t="s">
        <v>19</v>
      </c>
      <c r="L16" s="47" t="s">
        <v>11</v>
      </c>
      <c r="M16" s="47" t="s">
        <v>32</v>
      </c>
      <c r="N16" s="48">
        <v>195</v>
      </c>
      <c r="O16" s="49">
        <v>97.5</v>
      </c>
      <c r="Q16" s="63" t="s">
        <v>46</v>
      </c>
      <c r="R16" s="63" t="s">
        <v>46</v>
      </c>
      <c r="V16" s="50"/>
      <c r="W16" s="50"/>
      <c r="X16" s="50"/>
    </row>
    <row r="17" spans="1:24" ht="37.5" x14ac:dyDescent="0.3">
      <c r="A17" s="64"/>
      <c r="B17" s="65" t="s">
        <v>28</v>
      </c>
      <c r="C17" s="66" t="s">
        <v>29</v>
      </c>
      <c r="D17" s="67" t="s">
        <v>41</v>
      </c>
      <c r="E17" s="66" t="s">
        <v>31</v>
      </c>
      <c r="F17" s="68"/>
      <c r="G17" s="69"/>
      <c r="H17" s="69"/>
      <c r="J17" s="45"/>
      <c r="K17" s="70" t="s">
        <v>20</v>
      </c>
      <c r="L17" s="71" t="s">
        <v>14</v>
      </c>
      <c r="M17" s="71" t="s">
        <v>32</v>
      </c>
      <c r="N17" s="72">
        <v>195</v>
      </c>
      <c r="O17" s="73">
        <v>97.5</v>
      </c>
      <c r="Q17" s="74" t="s">
        <v>28</v>
      </c>
      <c r="R17" s="74" t="s">
        <v>38</v>
      </c>
      <c r="V17" s="50"/>
      <c r="W17" s="50"/>
      <c r="X17" s="50"/>
    </row>
    <row r="18" spans="1:24" ht="18.75" x14ac:dyDescent="0.3">
      <c r="A18" s="75" t="s">
        <v>27</v>
      </c>
      <c r="B18" s="24" t="str">
        <f>IF(B13=1,"12",IF(B13=2,"36",IF(B13=3,"96",IF(B13=4,"120", "0"))))</f>
        <v>0</v>
      </c>
      <c r="C18" s="76" t="str">
        <f>IF(B13=1,"12",IF(B13=2,"36",IF(B13=3,"96",IF(B13=4,"120", "0"))))</f>
        <v>0</v>
      </c>
      <c r="D18" s="77" t="str">
        <f>IF(B13=1,"6",IF(B13=2,"18",IF(B13=3,"48",IF(B13=4,"60", "0"))))</f>
        <v>0</v>
      </c>
      <c r="E18" s="78" t="str">
        <f>IF(B12="FE","12",IF(B13=1,"0",IF(B13=2,"0",IF(B13=3,"30",IF(B13=4,"36", "0")))))</f>
        <v>0</v>
      </c>
      <c r="F18" s="79"/>
      <c r="G18" s="69"/>
      <c r="H18" s="69"/>
      <c r="J18" s="45"/>
      <c r="K18" s="16" t="s">
        <v>16</v>
      </c>
      <c r="L18" s="47" t="s">
        <v>13</v>
      </c>
      <c r="M18" s="47" t="s">
        <v>32</v>
      </c>
      <c r="N18" s="48">
        <v>195</v>
      </c>
      <c r="O18" s="49">
        <v>97.5</v>
      </c>
      <c r="Q18" s="74" t="s">
        <v>29</v>
      </c>
      <c r="R18" s="74" t="s">
        <v>49</v>
      </c>
    </row>
    <row r="19" spans="1:24" ht="19.5" thickBot="1" x14ac:dyDescent="0.35">
      <c r="A19" s="75" t="s">
        <v>26</v>
      </c>
      <c r="B19" s="24">
        <f>R7</f>
        <v>0</v>
      </c>
      <c r="C19" s="24">
        <f>R8</f>
        <v>0</v>
      </c>
      <c r="D19" s="24">
        <f>SUM(R9:R11)</f>
        <v>0</v>
      </c>
      <c r="E19" s="24">
        <f>R13</f>
        <v>0</v>
      </c>
      <c r="F19" s="80"/>
      <c r="G19" s="69"/>
      <c r="H19" s="69"/>
      <c r="J19" s="81"/>
      <c r="K19" s="82" t="s">
        <v>17</v>
      </c>
      <c r="L19" s="83" t="s">
        <v>17</v>
      </c>
      <c r="M19" s="83" t="s">
        <v>14</v>
      </c>
      <c r="N19" s="84">
        <v>195</v>
      </c>
      <c r="O19" s="85">
        <v>97.5</v>
      </c>
      <c r="Q19" s="74" t="s">
        <v>44</v>
      </c>
      <c r="R19" s="74" t="s">
        <v>65</v>
      </c>
    </row>
    <row r="20" spans="1:24" ht="18.75" x14ac:dyDescent="0.3">
      <c r="A20" s="75" t="s">
        <v>30</v>
      </c>
      <c r="B20" s="86">
        <f>B18-B19</f>
        <v>0</v>
      </c>
      <c r="C20" s="86">
        <f t="shared" ref="C20:E20" si="1">C18-C19</f>
        <v>0</v>
      </c>
      <c r="D20" s="86"/>
      <c r="E20" s="86">
        <f t="shared" si="1"/>
        <v>0</v>
      </c>
      <c r="F20" s="87"/>
      <c r="G20" s="69"/>
      <c r="H20" s="69"/>
      <c r="Q20" s="74" t="s">
        <v>46</v>
      </c>
      <c r="R20" s="88"/>
    </row>
    <row r="21" spans="1:24" ht="24" customHeight="1" x14ac:dyDescent="0.3">
      <c r="B21" s="89"/>
      <c r="C21" s="89"/>
      <c r="F21" s="69"/>
      <c r="G21" s="69"/>
      <c r="H21" s="69"/>
      <c r="Q21" s="74">
        <v>1</v>
      </c>
      <c r="R21" s="88"/>
    </row>
    <row r="22" spans="1:24" ht="18.75" x14ac:dyDescent="0.3">
      <c r="A22" s="90" t="s">
        <v>55</v>
      </c>
      <c r="B22" s="90"/>
      <c r="C22" s="90"/>
      <c r="D22" s="90"/>
      <c r="E22" s="90"/>
      <c r="F22" s="90"/>
      <c r="G22" s="90"/>
      <c r="H22" s="90"/>
      <c r="Q22" s="74">
        <v>2</v>
      </c>
      <c r="R22" s="88"/>
      <c r="S22" s="34"/>
      <c r="T22" s="34"/>
      <c r="U22" s="34"/>
      <c r="V22" s="34"/>
    </row>
    <row r="23" spans="1:24" ht="18.75" x14ac:dyDescent="0.3">
      <c r="A23" s="90"/>
      <c r="B23" s="90"/>
      <c r="C23" s="90"/>
      <c r="D23" s="90"/>
      <c r="E23" s="90"/>
      <c r="F23" s="90"/>
      <c r="G23" s="90"/>
      <c r="H23" s="90"/>
      <c r="J23" s="91"/>
      <c r="K23" s="50"/>
      <c r="L23" s="92"/>
      <c r="M23" s="92"/>
      <c r="N23" s="92"/>
      <c r="O23" s="92"/>
      <c r="Q23" s="74">
        <v>3</v>
      </c>
      <c r="R23" s="88"/>
      <c r="S23" s="34"/>
      <c r="T23" s="34"/>
      <c r="U23" s="34"/>
      <c r="V23" s="34"/>
    </row>
    <row r="24" spans="1:24" ht="18.75" x14ac:dyDescent="0.3">
      <c r="A24" s="90"/>
      <c r="B24" s="90"/>
      <c r="C24" s="90"/>
      <c r="D24" s="90"/>
      <c r="E24" s="90"/>
      <c r="F24" s="90"/>
      <c r="G24" s="90"/>
      <c r="H24" s="90"/>
      <c r="J24" s="91"/>
      <c r="K24" s="50"/>
      <c r="L24" s="92"/>
      <c r="M24" s="92"/>
      <c r="N24" s="92"/>
      <c r="O24" s="92"/>
      <c r="Q24" s="74">
        <v>4</v>
      </c>
      <c r="R24" s="88"/>
      <c r="S24" s="34"/>
      <c r="T24" s="34"/>
      <c r="U24" s="34"/>
      <c r="V24" s="34"/>
    </row>
    <row r="25" spans="1:24" ht="18.75" x14ac:dyDescent="0.3">
      <c r="A25" s="90"/>
      <c r="B25" s="90"/>
      <c r="C25" s="90"/>
      <c r="D25" s="90"/>
      <c r="E25" s="90"/>
      <c r="F25" s="90"/>
      <c r="G25" s="90"/>
      <c r="H25" s="90"/>
      <c r="J25" s="91"/>
      <c r="K25" s="50"/>
      <c r="L25" s="92"/>
      <c r="M25" s="92"/>
      <c r="N25" s="92"/>
      <c r="O25" s="92"/>
      <c r="Q25" s="93" t="s">
        <v>44</v>
      </c>
      <c r="R25" s="94"/>
      <c r="S25" s="34"/>
      <c r="T25" s="34"/>
      <c r="U25" s="34"/>
      <c r="V25" s="34"/>
    </row>
    <row r="26" spans="1:24" ht="6.75" customHeight="1" x14ac:dyDescent="0.25">
      <c r="A26" s="95"/>
      <c r="B26" s="95"/>
      <c r="C26" s="95"/>
      <c r="D26" s="95"/>
      <c r="E26" s="95"/>
      <c r="F26" s="95"/>
      <c r="G26" s="95"/>
      <c r="H26" s="95"/>
      <c r="J26" s="91"/>
      <c r="K26" s="50"/>
      <c r="L26" s="92"/>
      <c r="M26" s="92"/>
      <c r="N26" s="92"/>
      <c r="O26" s="92"/>
      <c r="S26" s="34"/>
      <c r="T26" s="34"/>
      <c r="U26" s="34"/>
      <c r="V26" s="34"/>
    </row>
    <row r="27" spans="1:24" x14ac:dyDescent="0.25">
      <c r="A27" s="90" t="s">
        <v>56</v>
      </c>
      <c r="B27" s="90"/>
      <c r="C27" s="90"/>
      <c r="D27" s="90"/>
      <c r="E27" s="90"/>
      <c r="F27" s="90"/>
      <c r="G27" s="90"/>
      <c r="H27" s="90"/>
      <c r="J27" s="91"/>
      <c r="K27" s="50"/>
      <c r="L27" s="92"/>
      <c r="M27" s="92"/>
      <c r="N27" s="92"/>
      <c r="O27" s="92"/>
      <c r="S27" s="34"/>
      <c r="T27" s="34"/>
      <c r="U27" s="34"/>
      <c r="V27" s="34"/>
    </row>
    <row r="28" spans="1:24" ht="27" customHeight="1" x14ac:dyDescent="0.25">
      <c r="A28" s="90"/>
      <c r="B28" s="90"/>
      <c r="C28" s="90"/>
      <c r="D28" s="90"/>
      <c r="E28" s="90"/>
      <c r="F28" s="90"/>
      <c r="G28" s="90"/>
      <c r="H28" s="90"/>
      <c r="J28" s="91"/>
      <c r="K28" s="50"/>
      <c r="L28" s="92"/>
      <c r="M28" s="92"/>
      <c r="N28" s="92"/>
      <c r="O28" s="92"/>
      <c r="S28" s="34"/>
      <c r="T28" s="34"/>
      <c r="U28" s="34"/>
      <c r="V28" s="34"/>
    </row>
    <row r="29" spans="1:24" ht="8.25" customHeight="1" x14ac:dyDescent="0.25">
      <c r="A29" s="95"/>
      <c r="B29" s="95"/>
      <c r="C29" s="95"/>
      <c r="D29" s="95"/>
      <c r="E29" s="95"/>
      <c r="F29" s="95"/>
      <c r="G29" s="95"/>
      <c r="H29" s="95"/>
      <c r="J29" s="91"/>
      <c r="K29" s="50"/>
      <c r="L29" s="92"/>
      <c r="M29" s="92"/>
      <c r="N29" s="92"/>
      <c r="O29" s="92"/>
      <c r="S29" s="34"/>
      <c r="T29" s="34"/>
      <c r="U29" s="34"/>
      <c r="V29" s="34"/>
    </row>
    <row r="30" spans="1:24" x14ac:dyDescent="0.25">
      <c r="A30" s="90" t="s">
        <v>61</v>
      </c>
      <c r="B30" s="90"/>
      <c r="C30" s="90"/>
      <c r="D30" s="90"/>
      <c r="E30" s="90"/>
      <c r="F30" s="90"/>
      <c r="G30" s="90"/>
      <c r="H30" s="90"/>
      <c r="J30" s="91"/>
      <c r="K30" s="50"/>
      <c r="L30" s="92"/>
      <c r="M30" s="92"/>
      <c r="N30" s="92"/>
      <c r="O30" s="92"/>
      <c r="S30" s="34"/>
      <c r="T30" s="34"/>
      <c r="U30" s="34"/>
      <c r="V30" s="34"/>
    </row>
    <row r="31" spans="1:24" x14ac:dyDescent="0.25">
      <c r="A31" s="90"/>
      <c r="B31" s="90"/>
      <c r="C31" s="90"/>
      <c r="D31" s="90"/>
      <c r="E31" s="90"/>
      <c r="F31" s="90"/>
      <c r="G31" s="90"/>
      <c r="H31" s="90"/>
      <c r="S31" s="34"/>
      <c r="T31" s="34"/>
      <c r="U31" s="34"/>
      <c r="V31" s="34"/>
    </row>
    <row r="32" spans="1:24" ht="24.75" customHeight="1" x14ac:dyDescent="0.25">
      <c r="A32" s="90"/>
      <c r="B32" s="90"/>
      <c r="C32" s="90"/>
      <c r="D32" s="90"/>
      <c r="E32" s="90"/>
      <c r="F32" s="90"/>
      <c r="G32" s="90"/>
      <c r="H32" s="90"/>
      <c r="S32" s="96"/>
      <c r="T32" s="96"/>
      <c r="U32" s="96"/>
      <c r="V32" s="96"/>
    </row>
    <row r="33" spans="1:27" ht="15.75" customHeight="1" thickBot="1" x14ac:dyDescent="0.3">
      <c r="F33" s="16"/>
      <c r="G33" s="97"/>
      <c r="H33" s="16"/>
      <c r="W33" s="96"/>
      <c r="X33" s="96"/>
      <c r="Y33" s="96"/>
      <c r="Z33" s="96"/>
      <c r="AA33" s="96"/>
    </row>
    <row r="34" spans="1:27" ht="56.25" x14ac:dyDescent="0.3">
      <c r="A34" s="27" t="s">
        <v>45</v>
      </c>
      <c r="B34" s="28" t="s">
        <v>66</v>
      </c>
      <c r="C34" s="28" t="s">
        <v>0</v>
      </c>
      <c r="D34" s="28" t="s">
        <v>1</v>
      </c>
      <c r="E34" s="29" t="s">
        <v>2</v>
      </c>
      <c r="F34" s="30"/>
      <c r="G34" s="98" t="s">
        <v>54</v>
      </c>
      <c r="H34" s="31" t="s">
        <v>7</v>
      </c>
      <c r="P34" s="42"/>
      <c r="W34" s="96"/>
      <c r="X34" s="96"/>
      <c r="Y34" s="96"/>
      <c r="Z34" s="96"/>
      <c r="AA34" s="96"/>
    </row>
    <row r="35" spans="1:27" ht="18.75" x14ac:dyDescent="0.3">
      <c r="A35" s="20"/>
      <c r="B35" s="3"/>
      <c r="C35" s="3"/>
      <c r="D35" s="4"/>
      <c r="E35" s="24" t="str">
        <f>IF(B36="1/2 Time",DATEDIF(C35,D35+15,"m")/2,IF(B36="1/4 Time",DATEDIF(C35,D35+15,"m")/4,IF(B36="Full Time",DATEDIF(C35,D35+15,"m"),IF(B36="Select One","0","0"))))</f>
        <v>0</v>
      </c>
      <c r="F35" s="38" t="s">
        <v>28</v>
      </c>
      <c r="G35" s="6"/>
      <c r="H35" s="19">
        <f>SUM(E35*G35/100)</f>
        <v>0</v>
      </c>
      <c r="P35" s="42"/>
    </row>
    <row r="36" spans="1:27" ht="18.75" x14ac:dyDescent="0.3">
      <c r="A36" s="25" t="s">
        <v>39</v>
      </c>
      <c r="B36" s="5" t="s">
        <v>46</v>
      </c>
      <c r="C36" s="41"/>
      <c r="D36" s="40" t="s">
        <v>34</v>
      </c>
      <c r="E36" s="5"/>
      <c r="F36" s="38" t="s">
        <v>29</v>
      </c>
      <c r="G36" s="6"/>
      <c r="H36" s="19">
        <f>SUM(E35*G36/100)</f>
        <v>0</v>
      </c>
    </row>
    <row r="37" spans="1:27" ht="18.75" x14ac:dyDescent="0.3">
      <c r="A37" s="20"/>
      <c r="B37" s="21"/>
      <c r="C37" s="21"/>
      <c r="D37" s="21"/>
      <c r="E37" s="21"/>
      <c r="F37" s="38" t="s">
        <v>4</v>
      </c>
      <c r="G37" s="6"/>
      <c r="H37" s="19">
        <f>SUM(E35*G37/100)</f>
        <v>0</v>
      </c>
    </row>
    <row r="38" spans="1:27" ht="18.75" x14ac:dyDescent="0.3">
      <c r="A38" s="20"/>
      <c r="B38" s="21"/>
      <c r="C38" s="21"/>
      <c r="D38" s="21"/>
      <c r="E38" s="21"/>
      <c r="F38" s="38" t="s">
        <v>5</v>
      </c>
      <c r="G38" s="6"/>
      <c r="H38" s="19">
        <f>SUM(E35*G38/100)</f>
        <v>0</v>
      </c>
    </row>
    <row r="39" spans="1:27" ht="18.75" x14ac:dyDescent="0.3">
      <c r="A39" s="20"/>
      <c r="B39" s="21"/>
      <c r="C39" s="21"/>
      <c r="D39" s="21"/>
      <c r="E39" s="21"/>
      <c r="F39" s="38" t="s">
        <v>6</v>
      </c>
      <c r="G39" s="7"/>
      <c r="H39" s="19">
        <f>SUM(E35*G39/100)</f>
        <v>0</v>
      </c>
    </row>
    <row r="40" spans="1:27" ht="19.5" thickBot="1" x14ac:dyDescent="0.35">
      <c r="A40" s="9"/>
      <c r="B40" s="10"/>
      <c r="C40" s="10"/>
      <c r="D40" s="10"/>
      <c r="E40" s="10"/>
      <c r="F40" s="11" t="s">
        <v>67</v>
      </c>
      <c r="G40" s="33">
        <f>SUM(G35:G39)</f>
        <v>0</v>
      </c>
      <c r="H40" s="13"/>
    </row>
    <row r="41" spans="1:27" ht="15.75" thickBot="1" x14ac:dyDescent="0.3"/>
    <row r="42" spans="1:27" ht="56.25" x14ac:dyDescent="0.3">
      <c r="A42" s="27" t="s">
        <v>50</v>
      </c>
      <c r="B42" s="28" t="s">
        <v>66</v>
      </c>
      <c r="C42" s="28" t="s">
        <v>0</v>
      </c>
      <c r="D42" s="28" t="s">
        <v>1</v>
      </c>
      <c r="E42" s="29" t="s">
        <v>2</v>
      </c>
      <c r="F42" s="30"/>
      <c r="G42" s="30" t="s">
        <v>54</v>
      </c>
      <c r="H42" s="31" t="s">
        <v>7</v>
      </c>
    </row>
    <row r="43" spans="1:27" ht="18.75" x14ac:dyDescent="0.3">
      <c r="A43" s="20"/>
      <c r="B43" s="5"/>
      <c r="C43" s="3"/>
      <c r="D43" s="4"/>
      <c r="E43" s="24" t="str">
        <f>IF(B44="1/2 Time",DATEDIF(C43,D43+15,"m")/2,IF(B44="1/4 Time",DATEDIF(C43,D43+15,"m")/4,IF(B44="Full Time",DATEDIF(C43,D43+15,"m"),IF(B44="Select One","0","0"))))</f>
        <v>0</v>
      </c>
      <c r="F43" s="38" t="s">
        <v>28</v>
      </c>
      <c r="G43" s="5"/>
      <c r="H43" s="19">
        <f>SUM(E43*G43/100)</f>
        <v>0</v>
      </c>
    </row>
    <row r="44" spans="1:27" ht="17.25" customHeight="1" x14ac:dyDescent="0.3">
      <c r="A44" s="25" t="s">
        <v>39</v>
      </c>
      <c r="B44" s="5" t="s">
        <v>46</v>
      </c>
      <c r="C44" s="22"/>
      <c r="D44" s="40" t="s">
        <v>34</v>
      </c>
      <c r="E44" s="5"/>
      <c r="F44" s="38" t="s">
        <v>29</v>
      </c>
      <c r="G44" s="5"/>
      <c r="H44" s="19">
        <f>SUM(E43*G44/100)</f>
        <v>0</v>
      </c>
    </row>
    <row r="45" spans="1:27" ht="18.75" x14ac:dyDescent="0.3">
      <c r="A45" s="20"/>
      <c r="B45" s="21"/>
      <c r="C45" s="21"/>
      <c r="D45" s="21"/>
      <c r="E45" s="21"/>
      <c r="F45" s="38" t="s">
        <v>4</v>
      </c>
      <c r="G45" s="5"/>
      <c r="H45" s="19">
        <f>SUM(E43*G45/100)</f>
        <v>0</v>
      </c>
    </row>
    <row r="46" spans="1:27" ht="18.75" x14ac:dyDescent="0.3">
      <c r="A46" s="20"/>
      <c r="B46" s="21"/>
      <c r="C46" s="21"/>
      <c r="D46" s="21"/>
      <c r="E46" s="21"/>
      <c r="F46" s="38" t="s">
        <v>5</v>
      </c>
      <c r="G46" s="5"/>
      <c r="H46" s="19">
        <f>SUM(E43*G46/100)</f>
        <v>0</v>
      </c>
    </row>
    <row r="47" spans="1:27" ht="18.75" x14ac:dyDescent="0.3">
      <c r="A47" s="20"/>
      <c r="B47" s="21"/>
      <c r="C47" s="21"/>
      <c r="D47" s="21"/>
      <c r="E47" s="21"/>
      <c r="F47" s="38" t="s">
        <v>6</v>
      </c>
      <c r="G47" s="8"/>
      <c r="H47" s="19">
        <f>SUM(E43*G47/100)</f>
        <v>0</v>
      </c>
      <c r="J47" s="37"/>
      <c r="K47" s="37"/>
      <c r="L47" s="37"/>
      <c r="M47" s="37"/>
      <c r="N47" s="37"/>
      <c r="O47" s="37"/>
    </row>
    <row r="48" spans="1:27" ht="19.5" thickBot="1" x14ac:dyDescent="0.35">
      <c r="A48" s="9"/>
      <c r="B48" s="10"/>
      <c r="C48" s="10"/>
      <c r="D48" s="10"/>
      <c r="E48" s="10"/>
      <c r="F48" s="11" t="s">
        <v>67</v>
      </c>
      <c r="G48" s="33">
        <f>SUM(G43:G47)</f>
        <v>0</v>
      </c>
      <c r="H48" s="13"/>
      <c r="J48" s="37"/>
      <c r="K48" s="37"/>
      <c r="L48" s="37"/>
      <c r="M48" s="37"/>
      <c r="N48" s="37"/>
      <c r="O48" s="37"/>
    </row>
    <row r="49" spans="1:15" ht="15.75" thickBot="1" x14ac:dyDescent="0.3">
      <c r="J49" s="37"/>
      <c r="K49" s="37"/>
      <c r="L49" s="37"/>
      <c r="M49" s="37"/>
      <c r="N49" s="37"/>
      <c r="O49" s="37"/>
    </row>
    <row r="50" spans="1:15" ht="56.25" x14ac:dyDescent="0.3">
      <c r="A50" s="27" t="s">
        <v>51</v>
      </c>
      <c r="B50" s="28" t="s">
        <v>66</v>
      </c>
      <c r="C50" s="28" t="s">
        <v>0</v>
      </c>
      <c r="D50" s="28" t="s">
        <v>1</v>
      </c>
      <c r="E50" s="29" t="s">
        <v>2</v>
      </c>
      <c r="F50" s="30"/>
      <c r="G50" s="30" t="s">
        <v>54</v>
      </c>
      <c r="H50" s="31" t="s">
        <v>7</v>
      </c>
      <c r="J50" s="37"/>
      <c r="K50" s="37"/>
      <c r="L50" s="37"/>
      <c r="M50" s="37"/>
      <c r="N50" s="37"/>
      <c r="O50" s="37"/>
    </row>
    <row r="51" spans="1:15" ht="18.75" x14ac:dyDescent="0.3">
      <c r="A51" s="20"/>
      <c r="B51" s="5"/>
      <c r="C51" s="3"/>
      <c r="D51" s="4"/>
      <c r="E51" s="24" t="str">
        <f>IF(B52="1/2 Time",DATEDIF(C51,D51+15,"m")/2,IF(B52="1/4 Time",DATEDIF(C51,D51+15,"m")/4,IF(B52="Full Time",DATEDIF(C51,D51+15,"m"),IF(B52="Select One","0","0"))))</f>
        <v>0</v>
      </c>
      <c r="F51" s="38" t="s">
        <v>28</v>
      </c>
      <c r="G51" s="5"/>
      <c r="H51" s="19">
        <f>SUM(E51*G51/100)</f>
        <v>0</v>
      </c>
    </row>
    <row r="52" spans="1:15" ht="18.75" x14ac:dyDescent="0.3">
      <c r="A52" s="25" t="s">
        <v>39</v>
      </c>
      <c r="B52" s="5" t="s">
        <v>46</v>
      </c>
      <c r="C52" s="39"/>
      <c r="D52" s="40" t="s">
        <v>34</v>
      </c>
      <c r="E52" s="5"/>
      <c r="F52" s="38" t="s">
        <v>29</v>
      </c>
      <c r="G52" s="5"/>
      <c r="H52" s="19">
        <f>SUM(E51*G52/100)</f>
        <v>0</v>
      </c>
      <c r="J52" s="37"/>
      <c r="K52" s="37"/>
      <c r="L52" s="37"/>
      <c r="M52" s="37"/>
      <c r="N52" s="37"/>
      <c r="O52" s="37"/>
    </row>
    <row r="53" spans="1:15" ht="18.75" x14ac:dyDescent="0.3">
      <c r="A53" s="20"/>
      <c r="B53" s="21"/>
      <c r="C53" s="21"/>
      <c r="D53" s="21"/>
      <c r="E53" s="21"/>
      <c r="F53" s="38" t="s">
        <v>4</v>
      </c>
      <c r="G53" s="5"/>
      <c r="H53" s="19">
        <f>SUM(E51*G53/100)</f>
        <v>0</v>
      </c>
      <c r="J53" s="37"/>
      <c r="K53" s="37"/>
      <c r="L53" s="37"/>
      <c r="M53" s="37"/>
      <c r="N53" s="37"/>
      <c r="O53" s="37"/>
    </row>
    <row r="54" spans="1:15" ht="18.75" x14ac:dyDescent="0.3">
      <c r="A54" s="20"/>
      <c r="B54" s="21"/>
      <c r="C54" s="21"/>
      <c r="D54" s="21"/>
      <c r="E54" s="21"/>
      <c r="F54" s="38" t="s">
        <v>5</v>
      </c>
      <c r="G54" s="5"/>
      <c r="H54" s="19">
        <f>SUM(E51*G54/100)</f>
        <v>0</v>
      </c>
      <c r="J54" s="37"/>
      <c r="K54" s="37"/>
      <c r="L54" s="37"/>
      <c r="M54" s="37"/>
      <c r="N54" s="37"/>
      <c r="O54" s="37"/>
    </row>
    <row r="55" spans="1:15" ht="18.75" x14ac:dyDescent="0.3">
      <c r="A55" s="20"/>
      <c r="B55" s="21"/>
      <c r="C55" s="21"/>
      <c r="D55" s="21"/>
      <c r="E55" s="21"/>
      <c r="F55" s="21" t="s">
        <v>6</v>
      </c>
      <c r="G55" s="8"/>
      <c r="H55" s="19">
        <f>SUM(E51*G55/100)</f>
        <v>0</v>
      </c>
    </row>
    <row r="56" spans="1:15" ht="19.5" thickBot="1" x14ac:dyDescent="0.35">
      <c r="A56" s="9"/>
      <c r="B56" s="10"/>
      <c r="C56" s="10"/>
      <c r="D56" s="10"/>
      <c r="E56" s="10"/>
      <c r="F56" s="11" t="s">
        <v>67</v>
      </c>
      <c r="G56" s="33">
        <f>SUM(G51:G55)</f>
        <v>0</v>
      </c>
      <c r="H56" s="13"/>
    </row>
    <row r="57" spans="1:15" ht="19.5" thickBot="1" x14ac:dyDescent="0.35">
      <c r="A57" s="26"/>
      <c r="B57" s="26"/>
      <c r="C57" s="26"/>
      <c r="D57" s="26"/>
      <c r="E57" s="26"/>
      <c r="F57" s="26"/>
      <c r="G57" s="26"/>
      <c r="H57" s="26"/>
      <c r="J57" s="34"/>
      <c r="K57" s="35"/>
      <c r="L57" s="35"/>
      <c r="M57" s="35"/>
    </row>
    <row r="58" spans="1:15" ht="56.25" x14ac:dyDescent="0.3">
      <c r="A58" s="27" t="s">
        <v>52</v>
      </c>
      <c r="B58" s="28" t="s">
        <v>66</v>
      </c>
      <c r="C58" s="28" t="s">
        <v>0</v>
      </c>
      <c r="D58" s="28" t="s">
        <v>1</v>
      </c>
      <c r="E58" s="29" t="s">
        <v>2</v>
      </c>
      <c r="F58" s="30"/>
      <c r="G58" s="30" t="s">
        <v>54</v>
      </c>
      <c r="H58" s="31" t="s">
        <v>7</v>
      </c>
      <c r="J58" s="36"/>
      <c r="K58" s="36"/>
      <c r="L58" s="36"/>
      <c r="M58" s="36"/>
    </row>
    <row r="59" spans="1:15" ht="18.75" x14ac:dyDescent="0.3">
      <c r="A59" s="20"/>
      <c r="B59" s="8"/>
      <c r="C59" s="3"/>
      <c r="D59" s="4"/>
      <c r="E59" s="24" t="str">
        <f>IF(B60="1/2 Time",DATEDIF(C59,D59+15,"m")/2,IF(B60="1/4 Time",DATEDIF(C59,D59+15,"m")/4,IF(B60="Full Time",DATEDIF(C59,D59+15,"m"),IF(B60="Select One","0","0"))))</f>
        <v>0</v>
      </c>
      <c r="F59" s="21" t="s">
        <v>28</v>
      </c>
      <c r="G59" s="5"/>
      <c r="H59" s="19">
        <f>SUM(E59*G59/100)</f>
        <v>0</v>
      </c>
    </row>
    <row r="60" spans="1:15" ht="18.75" x14ac:dyDescent="0.3">
      <c r="A60" s="25" t="s">
        <v>39</v>
      </c>
      <c r="B60" s="5" t="s">
        <v>46</v>
      </c>
      <c r="C60" s="22"/>
      <c r="D60" s="23" t="s">
        <v>34</v>
      </c>
      <c r="E60" s="5"/>
      <c r="F60" s="21" t="s">
        <v>29</v>
      </c>
      <c r="G60" s="5"/>
      <c r="H60" s="19">
        <f>SUM(E59*G60/100)</f>
        <v>0</v>
      </c>
      <c r="M60" s="32"/>
    </row>
    <row r="61" spans="1:15" ht="18.75" x14ac:dyDescent="0.3">
      <c r="A61" s="20"/>
      <c r="B61" s="21"/>
      <c r="C61" s="21"/>
      <c r="D61" s="21"/>
      <c r="E61" s="21"/>
      <c r="F61" s="21" t="s">
        <v>4</v>
      </c>
      <c r="G61" s="5"/>
      <c r="H61" s="19">
        <f>SUM(E59*G61/100)</f>
        <v>0</v>
      </c>
      <c r="M61" s="15"/>
    </row>
    <row r="62" spans="1:15" ht="18.75" x14ac:dyDescent="0.3">
      <c r="A62" s="20"/>
      <c r="B62" s="21"/>
      <c r="C62" s="21"/>
      <c r="D62" s="21"/>
      <c r="E62" s="21"/>
      <c r="F62" s="21" t="s">
        <v>5</v>
      </c>
      <c r="G62" s="5"/>
      <c r="H62" s="19">
        <f>SUM(E59*G62/100)</f>
        <v>0</v>
      </c>
      <c r="M62" s="15"/>
    </row>
    <row r="63" spans="1:15" ht="18.75" x14ac:dyDescent="0.3">
      <c r="A63" s="20"/>
      <c r="B63" s="21"/>
      <c r="C63" s="21"/>
      <c r="D63" s="21"/>
      <c r="E63" s="21"/>
      <c r="F63" s="21" t="s">
        <v>6</v>
      </c>
      <c r="G63" s="5"/>
      <c r="H63" s="19">
        <f>SUM(E59*G63/100)</f>
        <v>0</v>
      </c>
      <c r="M63" s="15"/>
    </row>
    <row r="64" spans="1:15" ht="19.5" thickBot="1" x14ac:dyDescent="0.35">
      <c r="A64" s="9"/>
      <c r="B64" s="10"/>
      <c r="C64" s="10"/>
      <c r="D64" s="10"/>
      <c r="E64" s="10"/>
      <c r="F64" s="11" t="s">
        <v>67</v>
      </c>
      <c r="G64" s="12">
        <f>SUM(G59:G63)</f>
        <v>0</v>
      </c>
      <c r="H64" s="13"/>
      <c r="M64" s="15"/>
    </row>
    <row r="65" spans="1:13" ht="19.5" thickBot="1" x14ac:dyDescent="0.35">
      <c r="A65" s="26"/>
      <c r="B65" s="26"/>
      <c r="C65" s="26"/>
      <c r="D65" s="26"/>
      <c r="E65" s="26"/>
      <c r="F65" s="26"/>
      <c r="G65" s="26"/>
      <c r="H65" s="26"/>
      <c r="M65" s="15"/>
    </row>
    <row r="66" spans="1:13" ht="56.25" x14ac:dyDescent="0.3">
      <c r="A66" s="27" t="s">
        <v>53</v>
      </c>
      <c r="B66" s="28" t="s">
        <v>66</v>
      </c>
      <c r="C66" s="28" t="s">
        <v>0</v>
      </c>
      <c r="D66" s="28" t="s">
        <v>1</v>
      </c>
      <c r="E66" s="29" t="s">
        <v>2</v>
      </c>
      <c r="F66" s="30"/>
      <c r="G66" s="30" t="s">
        <v>54</v>
      </c>
      <c r="H66" s="31" t="s">
        <v>7</v>
      </c>
      <c r="M66" s="15"/>
    </row>
    <row r="67" spans="1:13" ht="18.75" x14ac:dyDescent="0.3">
      <c r="A67" s="20"/>
      <c r="B67" s="8"/>
      <c r="C67" s="3"/>
      <c r="D67" s="4"/>
      <c r="E67" s="24" t="str">
        <f>IF(B68="1/2 Time",DATEDIF(C67,D67+15,"m")/2,IF(B68="1/4 Time",DATEDIF(C67,D67+15,"m")/4,IF(B68="Full Time",DATEDIF(C67,D67+15,"m"),IF(B68="Select One","0","0"))))</f>
        <v>0</v>
      </c>
      <c r="F67" s="21" t="s">
        <v>28</v>
      </c>
      <c r="G67" s="5"/>
      <c r="H67" s="19">
        <f>SUM(E67*G67/100)</f>
        <v>0</v>
      </c>
      <c r="M67" s="15"/>
    </row>
    <row r="68" spans="1:13" ht="18.75" x14ac:dyDescent="0.3">
      <c r="A68" s="25" t="s">
        <v>39</v>
      </c>
      <c r="B68" s="5" t="s">
        <v>46</v>
      </c>
      <c r="C68" s="22"/>
      <c r="D68" s="23" t="s">
        <v>34</v>
      </c>
      <c r="E68" s="5"/>
      <c r="F68" s="21" t="s">
        <v>29</v>
      </c>
      <c r="G68" s="5"/>
      <c r="H68" s="19">
        <f>SUM(E67*G68/100)</f>
        <v>0</v>
      </c>
      <c r="M68" s="15"/>
    </row>
    <row r="69" spans="1:13" ht="18.75" x14ac:dyDescent="0.3">
      <c r="A69" s="20"/>
      <c r="B69" s="21"/>
      <c r="C69" s="21"/>
      <c r="D69" s="21"/>
      <c r="E69" s="21"/>
      <c r="F69" s="21" t="s">
        <v>4</v>
      </c>
      <c r="G69" s="5"/>
      <c r="H69" s="19">
        <f>SUM(E67*G69/100)</f>
        <v>0</v>
      </c>
      <c r="M69" s="15"/>
    </row>
    <row r="70" spans="1:13" ht="18.75" x14ac:dyDescent="0.3">
      <c r="A70" s="20"/>
      <c r="B70" s="21"/>
      <c r="C70" s="21"/>
      <c r="D70" s="21"/>
      <c r="E70" s="21"/>
      <c r="F70" s="21" t="s">
        <v>5</v>
      </c>
      <c r="G70" s="5"/>
      <c r="H70" s="19">
        <f>SUM(E67*G70/100)</f>
        <v>0</v>
      </c>
      <c r="M70" s="15"/>
    </row>
    <row r="71" spans="1:13" ht="18.75" x14ac:dyDescent="0.3">
      <c r="A71" s="20"/>
      <c r="B71" s="21"/>
      <c r="C71" s="21"/>
      <c r="D71" s="21"/>
      <c r="E71" s="21"/>
      <c r="F71" s="21" t="s">
        <v>6</v>
      </c>
      <c r="G71" s="5"/>
      <c r="H71" s="19">
        <f>SUM(E67*G71/100)</f>
        <v>0</v>
      </c>
      <c r="M71" s="15"/>
    </row>
    <row r="72" spans="1:13" ht="19.5" thickBot="1" x14ac:dyDescent="0.35">
      <c r="A72" s="9"/>
      <c r="B72" s="10"/>
      <c r="C72" s="10"/>
      <c r="D72" s="10"/>
      <c r="E72" s="10"/>
      <c r="F72" s="11" t="s">
        <v>67</v>
      </c>
      <c r="G72" s="12">
        <f>SUM(G67:G71)</f>
        <v>0</v>
      </c>
      <c r="H72" s="13"/>
      <c r="M72" s="15"/>
    </row>
    <row r="73" spans="1:13" x14ac:dyDescent="0.25">
      <c r="M73" s="16"/>
    </row>
    <row r="75" spans="1:13" ht="15.75" x14ac:dyDescent="0.25">
      <c r="B75" s="17"/>
      <c r="C75" s="17"/>
      <c r="D75" s="17"/>
      <c r="E75" s="17"/>
      <c r="F75" s="17"/>
      <c r="G75" s="17"/>
    </row>
    <row r="76" spans="1:13" ht="15.75" x14ac:dyDescent="0.25">
      <c r="B76" s="18"/>
      <c r="C76" s="18"/>
      <c r="D76" s="18"/>
      <c r="E76" s="18"/>
      <c r="F76" s="18"/>
      <c r="G76" s="18"/>
    </row>
    <row r="77" spans="1:13" ht="15" customHeight="1" x14ac:dyDescent="0.25">
      <c r="B77" s="17"/>
      <c r="C77" s="17"/>
      <c r="D77" s="17"/>
      <c r="E77" s="17"/>
      <c r="F77" s="17"/>
      <c r="G77" s="17"/>
    </row>
    <row r="78" spans="1:13" ht="15" customHeight="1" x14ac:dyDescent="0.25">
      <c r="B78" s="17"/>
      <c r="C78" s="17"/>
      <c r="D78" s="17"/>
      <c r="E78" s="17"/>
      <c r="F78" s="17"/>
      <c r="G78" s="17"/>
    </row>
    <row r="79" spans="1:13" ht="15.75" x14ac:dyDescent="0.25">
      <c r="B79" s="18"/>
      <c r="C79" s="18"/>
      <c r="D79" s="18"/>
      <c r="E79" s="18"/>
      <c r="F79" s="18"/>
      <c r="G79" s="18"/>
    </row>
  </sheetData>
  <sheetProtection algorithmName="SHA-512" hashValue="zayiUYbxvJdxYlaGmXdBuRFug85etylPKcvCpfsdidlU+FotBktWzAYhHhxFya7EAr6QPW7zrIoZY3gyDCCI/A==" saltValue="KPhTF/zpT4vqTY63tgaocw==" spinCount="100000" sheet="1" objects="1" scenarios="1" formatCells="0" selectLockedCells="1"/>
  <mergeCells count="19">
    <mergeCell ref="A30:H32"/>
    <mergeCell ref="B12:C12"/>
    <mergeCell ref="B13:C13"/>
    <mergeCell ref="V6:W6"/>
    <mergeCell ref="L7:L8"/>
    <mergeCell ref="K7:K8"/>
    <mergeCell ref="M7:M8"/>
    <mergeCell ref="N7:N8"/>
    <mergeCell ref="O7:O8"/>
    <mergeCell ref="A6:H6"/>
    <mergeCell ref="A10:H10"/>
    <mergeCell ref="A9:H9"/>
    <mergeCell ref="A7:H8"/>
    <mergeCell ref="A1:H3"/>
    <mergeCell ref="A16:E16"/>
    <mergeCell ref="Q15:R15"/>
    <mergeCell ref="A22:H25"/>
    <mergeCell ref="A27:H28"/>
    <mergeCell ref="A4:H4"/>
  </mergeCells>
  <conditionalFormatting sqref="F17:H21">
    <cfRule type="cellIs" dxfId="20" priority="33" operator="equal">
      <formula>"No"</formula>
    </cfRule>
    <cfRule type="cellIs" dxfId="19" priority="34" operator="equal">
      <formula>"Yes"</formula>
    </cfRule>
  </conditionalFormatting>
  <conditionalFormatting sqref="B36">
    <cfRule type="cellIs" dxfId="18" priority="28" operator="equal">
      <formula>"Less than 1/2 time"</formula>
    </cfRule>
    <cfRule type="cellIs" dxfId="17" priority="29" operator="equal">
      <formula>"Part TIme"</formula>
    </cfRule>
  </conditionalFormatting>
  <conditionalFormatting sqref="B44">
    <cfRule type="cellIs" dxfId="16" priority="26" operator="equal">
      <formula>"Less than 1/2 time"</formula>
    </cfRule>
    <cfRule type="cellIs" dxfId="15" priority="27" operator="equal">
      <formula>"Part TIme"</formula>
    </cfRule>
  </conditionalFormatting>
  <conditionalFormatting sqref="B52">
    <cfRule type="cellIs" dxfId="14" priority="24" operator="equal">
      <formula>"Less than 1/2 time"</formula>
    </cfRule>
    <cfRule type="cellIs" dxfId="13" priority="25" operator="equal">
      <formula>"Part TIme"</formula>
    </cfRule>
  </conditionalFormatting>
  <conditionalFormatting sqref="B60">
    <cfRule type="cellIs" dxfId="12" priority="22" operator="equal">
      <formula>"Less than 1/2 time"</formula>
    </cfRule>
    <cfRule type="cellIs" dxfId="11" priority="23" operator="equal">
      <formula>"Part TIme"</formula>
    </cfRule>
  </conditionalFormatting>
  <conditionalFormatting sqref="B68">
    <cfRule type="cellIs" dxfId="10" priority="20" operator="equal">
      <formula>"Less than 1/2 time"</formula>
    </cfRule>
    <cfRule type="cellIs" dxfId="9" priority="21" operator="equal">
      <formula>"Part TIme"</formula>
    </cfRule>
  </conditionalFormatting>
  <conditionalFormatting sqref="B21:C21">
    <cfRule type="containsText" dxfId="8" priority="17" operator="containsText" text="50% rule">
      <formula>NOT(ISERROR(SEARCH("50% rule",B21)))</formula>
    </cfRule>
  </conditionalFormatting>
  <conditionalFormatting sqref="C21">
    <cfRule type="containsText" dxfId="7" priority="15" operator="containsText" text="50% rule">
      <formula>NOT(ISERROR(SEARCH("50% rule",C21)))</formula>
    </cfRule>
  </conditionalFormatting>
  <conditionalFormatting sqref="B20:E20">
    <cfRule type="cellIs" dxfId="6" priority="14" operator="greaterThanOrEqual">
      <formula>0.0001</formula>
    </cfRule>
  </conditionalFormatting>
  <conditionalFormatting sqref="B20:E20">
    <cfRule type="cellIs" dxfId="5" priority="13" operator="lessThanOrEqual">
      <formula>-0.0001</formula>
    </cfRule>
  </conditionalFormatting>
  <conditionalFormatting sqref="C17:C18">
    <cfRule type="expression" dxfId="4" priority="3">
      <formula>COUNTIF($B12,"Treatment")</formula>
    </cfRule>
  </conditionalFormatting>
  <conditionalFormatting sqref="B17:B18">
    <cfRule type="expression" dxfId="3" priority="5">
      <formula>COUNTIF($B12,"Distribution")</formula>
    </cfRule>
  </conditionalFormatting>
  <conditionalFormatting sqref="B18">
    <cfRule type="cellIs" dxfId="2" priority="4" operator="greaterThan">
      <formula>0</formula>
    </cfRule>
  </conditionalFormatting>
  <conditionalFormatting sqref="D17">
    <cfRule type="expression" dxfId="1" priority="2">
      <formula>COUNTIF($D19,"&gt;0")</formula>
    </cfRule>
  </conditionalFormatting>
  <conditionalFormatting sqref="E17">
    <cfRule type="expression" dxfId="0" priority="1">
      <formula>COUNTIF($E19,"&gt;0")</formula>
    </cfRule>
  </conditionalFormatting>
  <dataValidations count="3">
    <dataValidation type="list" allowBlank="1" showInputMessage="1" showErrorMessage="1" sqref="B12:C12" xr:uid="{A5FBDAF8-73D6-483A-8EEA-82191A55A29B}">
      <formula1>$Q$16:$Q$19</formula1>
    </dataValidation>
    <dataValidation type="list" allowBlank="1" showInputMessage="1" showErrorMessage="1" sqref="B13:C13" xr:uid="{58FBEADC-9937-42FE-9411-8035CDC4E565}">
      <formula1>$Q$20:$Q$25</formula1>
    </dataValidation>
    <dataValidation type="list" showInputMessage="1" showErrorMessage="1" sqref="B36 B44 B52 B60 B68" xr:uid="{FB821FA1-0650-4A09-ADD8-0E2AAF7179DD}">
      <formula1>$R$16:$R$19</formula1>
    </dataValidation>
  </dataValidations>
  <pageMargins left="0.5" right="0.5" top="0.5" bottom="0.5" header="0.3" footer="0.3"/>
  <pageSetup scale="72" orientation="portrait" r:id="rId1"/>
  <colBreaks count="1" manualBreakCount="1">
    <brk id="9" max="68"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313AD376A7B54AB5589D6CEAECCD07" ma:contentTypeVersion="19" ma:contentTypeDescription="Create a new document." ma:contentTypeScope="" ma:versionID="d64d656e73eed4d11ce7510f22f18427">
  <xsd:schema xmlns:xsd="http://www.w3.org/2001/XMLSchema" xmlns:xs="http://www.w3.org/2001/XMLSchema" xmlns:p="http://schemas.microsoft.com/office/2006/metadata/properties" xmlns:ns1="http://schemas.microsoft.com/sharepoint/v3" xmlns:ns2="59da1016-2a1b-4f8a-9768-d7a4932f6f16" xmlns:ns3="87005ff0-34e7-4d73-8848-6760fec71c91" targetNamespace="http://schemas.microsoft.com/office/2006/metadata/properties" ma:root="true" ma:fieldsID="ccf80bac3e82bb4cf5e0161105d18efd" ns1:_="" ns2:_="" ns3:_="">
    <xsd:import namespace="http://schemas.microsoft.com/sharepoint/v3"/>
    <xsd:import namespace="59da1016-2a1b-4f8a-9768-d7a4932f6f16"/>
    <xsd:import namespace="87005ff0-34e7-4d73-8848-6760fec71c91"/>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PublishingStartDate" minOccurs="0"/>
                <xsd:element ref="ns1:PublishingExpirationDate" minOccurs="0"/>
                <xsd:element ref="ns1:URL"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0"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1"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URL" ma:index="12"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4"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5"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6"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7" nillable="true" ma:displayName="Document Expiration Date" ma:format="DateOnly" ma:internalName="DocumentExpirationDate" ma:readOnly="false">
      <xsd:simpleType>
        <xsd:restriction base="dms:DateTime"/>
      </xsd:simple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7005ff0-34e7-4d73-8848-6760fec71c91" elementFormDefault="qualified">
    <xsd:import namespace="http://schemas.microsoft.com/office/2006/documentManagement/types"/>
    <xsd:import namespace="http://schemas.microsoft.com/office/infopath/2007/PartnerControls"/>
    <xsd:element name="Meta_x0020_Description" ma:index="8" nillable="true" ma:displayName="Meta Description" ma:internalName="Meta_x0020_Description" ma:readOnly="false">
      <xsd:simpleType>
        <xsd:restriction base="dms:Text"/>
      </xsd:simpleType>
    </xsd:element>
    <xsd:element name="Meta_x0020_Keywords" ma:index="9" nillable="true" ma:displayName="Meta Keywords" ma:internalName="Meta_x0020_Keywords"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DocumentExpirationDate xmlns="59da1016-2a1b-4f8a-9768-d7a4932f6f16" xsi:nil="true"/>
    <Meta_x0020_Description xmlns="87005ff0-34e7-4d73-8848-6760fec71c91" xsi:nil="true"/>
    <IATopic xmlns="59da1016-2a1b-4f8a-9768-d7a4932f6f16" xsi:nil="true"/>
    <IASubtopic xmlns="59da1016-2a1b-4f8a-9768-d7a4932f6f16" xsi:nil="true"/>
    <URL xmlns="http://schemas.microsoft.com/sharepoint/v3">
      <Url xsi:nil="true"/>
      <Description xsi:nil="true"/>
    </URL>
    <Meta_x0020_Keywords xmlns="87005ff0-34e7-4d73-8848-6760fec71c91"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ABC026C-444F-4A87-964E-1446BEA6EB80}"/>
</file>

<file path=customXml/itemProps2.xml><?xml version="1.0" encoding="utf-8"?>
<ds:datastoreItem xmlns:ds="http://schemas.openxmlformats.org/officeDocument/2006/customXml" ds:itemID="{E278A13B-38A4-426D-86E1-9565296CFD32}"/>
</file>

<file path=customXml/itemProps3.xml><?xml version="1.0" encoding="utf-8"?>
<ds:datastoreItem xmlns:ds="http://schemas.openxmlformats.org/officeDocument/2006/customXml" ds:itemID="{6E32B2EC-7C62-49B2-8B06-DD972C8BB0B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 Affidavit Experience(5)</vt:lpstr>
      <vt:lpstr>' Affidavit Experience(5)'!Print_Area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J. Fields</dc:creator>
  <cp:lastModifiedBy>KELLER Molly A</cp:lastModifiedBy>
  <cp:lastPrinted>2022-09-22T20:17:53Z</cp:lastPrinted>
  <dcterms:created xsi:type="dcterms:W3CDTF">2018-10-11T15:00:37Z</dcterms:created>
  <dcterms:modified xsi:type="dcterms:W3CDTF">2023-02-22T18:51:20Z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0x010100D6313AD376A7B54AB5589D6CEAECCD07</vt:lpwstr>
  </property>
</Properties>
</file>