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PH\Healthy Workplaces\OPHP\OHIs\Indicators-multiyear analyses\"/>
    </mc:Choice>
  </mc:AlternateContent>
  <xr:revisionPtr revIDLastSave="0" documentId="13_ncr:1_{2D8EB028-84C9-4EE6-87EF-EDBDF38EA18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2008-2017" sheetId="1" r:id="rId1"/>
  </sheets>
  <definedNames>
    <definedName name="_xlnm.Print_Area" localSheetId="0">'2008-2017'!$A$1:$M$300</definedName>
    <definedName name="_xlnm.Print_Titles" localSheetId="0">'2008-2017'!$2:$3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15" i="1" l="1"/>
  <c r="C85" i="1"/>
  <c r="B271" i="1" l="1"/>
  <c r="B265" i="1"/>
  <c r="B227" i="1"/>
  <c r="B223" i="1"/>
  <c r="B219" i="1"/>
  <c r="C275" i="1"/>
  <c r="C109" i="1"/>
  <c r="B67" i="1"/>
  <c r="B65" i="1"/>
  <c r="B63" i="1"/>
  <c r="B61" i="1"/>
</calcChain>
</file>

<file path=xl/sharedStrings.xml><?xml version="1.0" encoding="utf-8"?>
<sst xmlns="http://schemas.openxmlformats.org/spreadsheetml/2006/main" count="401" uniqueCount="203">
  <si>
    <t>OR</t>
  </si>
  <si>
    <t>P1. Percentage of civilian workforce unemployed</t>
  </si>
  <si>
    <t>P2. Percentage of civilian employment self-employed</t>
  </si>
  <si>
    <t>P3. Percentage of civilian employment in part-time jobs</t>
  </si>
  <si>
    <t>P4. Percentage of civilian employment by number of hours worked</t>
  </si>
  <si>
    <t>&lt;40 hours</t>
  </si>
  <si>
    <t>40 hours</t>
  </si>
  <si>
    <t>41+ hours</t>
  </si>
  <si>
    <t>P5. Percentage of civilian employment by sex</t>
  </si>
  <si>
    <t>Males</t>
  </si>
  <si>
    <t>Females</t>
  </si>
  <si>
    <t>P6. Percentage of civilian employment by age group</t>
  </si>
  <si>
    <t>16 to 17</t>
  </si>
  <si>
    <t>18 to 64</t>
  </si>
  <si>
    <t>65+</t>
  </si>
  <si>
    <t>P7. Percentage of civilian employment by race</t>
  </si>
  <si>
    <t>White</t>
  </si>
  <si>
    <t>Black</t>
  </si>
  <si>
    <t>Other</t>
  </si>
  <si>
    <t>P8. Percentage of civilian employment by Hispanic Origin</t>
  </si>
  <si>
    <t>P9. Percentage of civilian employment by industry</t>
  </si>
  <si>
    <t>Construction</t>
  </si>
  <si>
    <t>Manufacturing - Durable goods</t>
  </si>
  <si>
    <t>Manufacturing - Non-durable goods</t>
  </si>
  <si>
    <t>P10. Percentage of civilian employment by occupation</t>
  </si>
  <si>
    <t>1.1 Estimated Annual Total Number of Work-Related Injuries and Illnesses</t>
  </si>
  <si>
    <t>1.3 Estimated Annual Total Number of Cases Involving Days Away From Work</t>
  </si>
  <si>
    <t>1.5 Estimated Annual Total Number of Cases Involving More Than 10 Days Away From Work</t>
  </si>
  <si>
    <t>4.1 Estimated Annual Number of Amputations Involving Days Away from Work</t>
  </si>
  <si>
    <t>&lt;5</t>
  </si>
  <si>
    <t>*</t>
  </si>
  <si>
    <t>Indicator 21: Asthma Among Adults Caused or Made Worse by Work</t>
  </si>
  <si>
    <t>Indicator 22: Work-Related Severe Traumatic Injury Hospitalizations</t>
  </si>
  <si>
    <t>22.1 Annual Number of Work-Related Severe Traumatic Injury Hospitalizations</t>
  </si>
  <si>
    <t>22.2 Annual Rate of Work-Related Severe Traumatic Injury Hospitalizations (per 100,000 workers)</t>
  </si>
  <si>
    <t>18.5 Number of OSHA-Covered Employees (EXCLUDING MINERS &amp; FARMERS)</t>
  </si>
  <si>
    <t>n/a</t>
  </si>
  <si>
    <t>Mining</t>
  </si>
  <si>
    <t>Wholesale and Retail Trade</t>
  </si>
  <si>
    <t>Transportation and Utilities</t>
  </si>
  <si>
    <t>Information</t>
  </si>
  <si>
    <t>Financial Activities</t>
  </si>
  <si>
    <t>Professional and Business Services</t>
  </si>
  <si>
    <t>Education and Health Services</t>
  </si>
  <si>
    <t>Leisure and Hospitality</t>
  </si>
  <si>
    <t>Other Services</t>
  </si>
  <si>
    <t>Public Administration</t>
  </si>
  <si>
    <t>Agriculture and Related</t>
  </si>
  <si>
    <t>Management, Business, and Financial Operations</t>
  </si>
  <si>
    <t>Professional and Related Occupations</t>
  </si>
  <si>
    <t>Service</t>
  </si>
  <si>
    <t>Sales and Related Occupations</t>
  </si>
  <si>
    <t>Office and Administrative Support</t>
  </si>
  <si>
    <t>Farming, Fishing, and Forestry</t>
  </si>
  <si>
    <t>Construction and Extraction</t>
  </si>
  <si>
    <t>Installation, Maintenance, and Repair</t>
  </si>
  <si>
    <t>Production</t>
  </si>
  <si>
    <t>Transportation and Material Moving</t>
  </si>
  <si>
    <t>1.2 Estimated Annual Total Work-Related Injuries and Illness Incidence Rate (per 100,000 FTEs)</t>
  </si>
  <si>
    <t>1.4 Estimated Annual Total Incidence Rate for Cases Involving Days Away From Work (per 100,000 FTEs)</t>
  </si>
  <si>
    <t>4.2 Estimated Annual Incidence Rate of Amputations Involving Days Away from Work (per 100,000 FTEs)</t>
  </si>
  <si>
    <t>2.2 Annual Rate of Inpatient Work-Related Hospitalization (per 100,000 workers)</t>
  </si>
  <si>
    <t>2.1 Annual Number of Inpatient Work-Related Hospitalizations</t>
  </si>
  <si>
    <t>3.1 Annual Number of Fatal Work-Related Injuries</t>
  </si>
  <si>
    <t>3.2 Annual Fatality Rate (per 100,000 FTEs)</t>
  </si>
  <si>
    <t>Indicator 4: Work-Related Amputations with Days Away from Work Reported by Employers</t>
  </si>
  <si>
    <t>Employed Persons, 16 Years and Older</t>
  </si>
  <si>
    <t>Profile: Employment Demographics</t>
  </si>
  <si>
    <t>Indicator 1: Non-Fatal Work-Related Injuries and Illnesses Reported by Employers</t>
  </si>
  <si>
    <t xml:space="preserve">Indicator 2: Work-Related Hospitalizations </t>
  </si>
  <si>
    <t>Indicator 3: Fatal Work-Related Injuries</t>
  </si>
  <si>
    <t>Indicator 5: State Workers’ Compensation Claims for Amputations with Lost Work-Time</t>
  </si>
  <si>
    <t>5.1 Annual Number of Amputation Cases with Lost Work-Time Filed with State Workers' Compensation System</t>
  </si>
  <si>
    <t>5.2 Annual Incidence Rate of Amputation Cases with Lost Work-Time Filed with State Workers' Compensation System (per 100,000 covered workers)</t>
  </si>
  <si>
    <t>Indicator 6: Hospitalizations for Work-Related Burns</t>
  </si>
  <si>
    <t>6.1 Annual Number of Inpatient Hospitalizations for Work-Related Burns</t>
  </si>
  <si>
    <t>6.2 Annual Rate of Inpatient Hospitalizations for Work-Related Burns (per 100,000 workers)</t>
  </si>
  <si>
    <t>Indicator 7: Work-Related Musculoskeletal Disorders (MSDs) with Days Away from Work Reported by Employers</t>
  </si>
  <si>
    <t>7.1 Estimated Annual Number of All MSDs Involving Days Away from Work</t>
  </si>
  <si>
    <t>7.2 Estimated Annual Incidence Rate of All MSDs Involving Days Away from Work (per 100,000 FTEs)</t>
  </si>
  <si>
    <t>7.3 Estimated Annual Number of MSDs of the Neck, Shoulder &amp; Upper Extremities Involving Days Away from Work</t>
  </si>
  <si>
    <t>7.4 Estimated Annual Incidence Rate of MSDs of Neck, Shoulder, and Upper Extremities Involving Days Away from Work (per 100,000 FTEs)</t>
  </si>
  <si>
    <t>7.5 Estimated Annual Number of Carpal Tunnel Syndrome Cases Involving Days Away from Work</t>
  </si>
  <si>
    <t>7.6 Estimated Annual Incidence Rate of Carpal Tunnel Syndrome Cases Involving Days Away from Work (per 100,000 FTEs)</t>
  </si>
  <si>
    <t>7.7 Estimated Annual Number of MSDs of the Back Involving Days Away from Work</t>
  </si>
  <si>
    <t>7.8 Estimated Annual Incidence Rate of MSDs of the Back Involving Days Away from Work (per 100,000 FTEs)</t>
  </si>
  <si>
    <t>Indicator 8: State Workers’ Compensation Claims for Carpal Tunnel Syndrome With Lost Work-Time</t>
  </si>
  <si>
    <t>8.1 Annual Number of Carpal Tunnel Syndrome Cases with Lost Work-Time Filed with State Workers' Compensation System</t>
  </si>
  <si>
    <t>8.2 Annual Incidence Rate of Carpal Tunnel Syndrome Cases with Lost Work-Time Filed with State Workers' Compensation System (per 100,000 covered workers)</t>
  </si>
  <si>
    <t>Indicator 9: Hospitalizations from or with Pneumoconiosis</t>
  </si>
  <si>
    <t>9.1.1 Annual Number of Inpatient Hospital Discharges for Total Pneumoconiosis</t>
  </si>
  <si>
    <t>9.1.2 Annual Rate of Inpatient Hospital Discharges for Total Pneumoconiosis (per 1,000,000 residents)</t>
  </si>
  <si>
    <t>9.1.3 Annual Age-Standardized Rate of Inpatient Hospital Discharges for Total Pneumoconiosis (per 1,000,000 residents)</t>
  </si>
  <si>
    <t>9.2.1 Annual Number of Inpatient Hospital Discharges for Coal Workers' Pneumoconiosis</t>
  </si>
  <si>
    <t>9.2.2 Annual Rate of Inpatient Hospital Discharges for Coal Workers' Pneumoconiosis (per 1,000,000 residents)</t>
  </si>
  <si>
    <t>9.2.3 Annual Age-Standardized Rate of Inpatient Hospital Discharges for Coal Workers' Pneumoconiosis (per 1,000,000 residents)</t>
  </si>
  <si>
    <t>9.3.1 Annual Number of Inpatient Hospital Discharges for Asbestosis</t>
  </si>
  <si>
    <t>9.3.2 Annual Rate of Inpatient Hospital Discharges for Asbestosis (per 1,000,000 residents)</t>
  </si>
  <si>
    <t>9.3.3 Annual Age-Standardized Rate of Inpatient Hospital Discharges for Asbestosis (per 1,000,000 residents)</t>
  </si>
  <si>
    <t>9.4.1 Annual Number of Inpatient Hospital Discharges for Silicosis</t>
  </si>
  <si>
    <t>9.4.2 Annual Rate of Inpatient Hospital Discharges for Silicosis (per 1,000,000 residents)</t>
  </si>
  <si>
    <t>9.4.3 Annual Age-Standardized Rate of Inpatient Hospital Discharges for Silicosis (per 1,000,000 residents)</t>
  </si>
  <si>
    <t>9.5.1 Annual Number of Inpatient Hospital Discharges for Other and Unspecified Pneumoconiosis</t>
  </si>
  <si>
    <t>9.5.2 Annual Rate of Inpatient Hospital Discharges for Other and Unspecified Pneumoconiosis (per 1,000,000 residents)</t>
  </si>
  <si>
    <t>9.5.3 Annual Age-Standardized Rate of Inpatient Hospital Discharges for Other and Unspecified Pneumoconiosis (per 1,000,000 residents)</t>
  </si>
  <si>
    <t>Indicator 10: Mortality from or with Pneumoconiosis</t>
  </si>
  <si>
    <t>10.1.1 Annual Number of Total Pneumoconiosis Deaths</t>
  </si>
  <si>
    <t>10.1.2 Annual Total Pneumoconiosis Death Rate (per 1,000,000 residents)</t>
  </si>
  <si>
    <t>10.1.3 Annual Age-Standardized Total Pneumoconiosis Death Rate (per 1,000,000 residents)</t>
  </si>
  <si>
    <t>10.2.1 Annual Number of Coal Workers' Pneumoconiosis Deaths</t>
  </si>
  <si>
    <t>10.2.2 Annual Coal Workers' Pneumoconiosis Death Rate (per 1,000,000 residents)</t>
  </si>
  <si>
    <t>10.2.3 Annual Age-Standardized Coal Workers' Pneumoconiosis Death Rate (per 1,000,000 residents)</t>
  </si>
  <si>
    <t>10.3.1 Annual Number of Asbestosis Deaths</t>
  </si>
  <si>
    <t>10.3.2 Annual Asbestosis Death Rate (per 1,000,000 residents)</t>
  </si>
  <si>
    <t>10.3.3 Annual Age-Standardized Asbestosis Death Rate (per 1,000,000 residents)</t>
  </si>
  <si>
    <t>10.4.1 Annual Number of Silicosis Deaths</t>
  </si>
  <si>
    <t>10.4.2 Annual Silicosis Death Rate (per 1,000,000 residents)</t>
  </si>
  <si>
    <t>10.4.3 Annual Age-Standardized Silicosis Death Rate (per 1,000,000 residents)</t>
  </si>
  <si>
    <t>10.5.1 Annual Number of Other and Unspecified Pneumoconiosis Deaths</t>
  </si>
  <si>
    <t>10.5.2 Annual Other and Unspecified Pneumoconiosis Death Rate (per 1,000,000 residents)</t>
  </si>
  <si>
    <t>10.5.3 Annual Age-Standardized Other and Unspecified Pneumoconiosis Death Rate (per 1,000,000 residents)</t>
  </si>
  <si>
    <t>Indicator 11: Acute Work-Related Pesticide-Associated Illness and Injury Reported to Poison Control Centers</t>
  </si>
  <si>
    <t>11.1 Annual Number of Reported Work-Related Pesticide Poisoning Cases</t>
  </si>
  <si>
    <t>11.2 Annual Incidence Rate of Reported Work-Related Pesticide Poisoning Cases (per 100,000 workers)</t>
  </si>
  <si>
    <t>Indicator 12: Incidence of Malignant Mesothelioma, Ages 15 and Older</t>
  </si>
  <si>
    <t>12.1 Annual Number of Incident Mesothelioma Cases</t>
  </si>
  <si>
    <t>12.2 Annual Mesothelioma Incidence Rate (per 1,000,000 residents)</t>
  </si>
  <si>
    <t>12.3 Annual Age-Standardized Mesothelioma Incidence Rate (per 1,000,000 residents)</t>
  </si>
  <si>
    <t>Indicator 13: Elevated Blood Lead Levels (BLL) Among Adults</t>
  </si>
  <si>
    <t>13.1.1 Annual Number of Residents with Elevated Blood Lead Levels (≥ 5 μg/dL)</t>
  </si>
  <si>
    <t>13.1.2 Annual Prevalence Rate of Blood Lead Levels (≥ 5 μg/dL) (per 100,000 workers)</t>
  </si>
  <si>
    <t>13.1.3 Annual Number of Incident Cases with Elevated Blood Lead Levels (≥ 5 μg/dL)</t>
  </si>
  <si>
    <t>13.1.4 Annual Incidence Rate of Blood Lead Levels (≥ 5 μg/dL) (per 100,000 workers)</t>
  </si>
  <si>
    <t>Indicator 14: Percentage of Workers Employed in Industries at High Risk for Occupational Morbidity</t>
  </si>
  <si>
    <t>14.1 Number of Employed Persons in High Morbidity Risk North American Industry Classification System (NAICS) Industries</t>
  </si>
  <si>
    <t>14.2 Percentage of Employed Persons in High Morbidity Risk NAICS Industries</t>
  </si>
  <si>
    <t>Indicator 15: Percentage of Workers Employed in Occupations at High Risk for Occupational Morbidity</t>
  </si>
  <si>
    <t>15.1 Number of Employed Persons in High Morbidity Risk Bureau of the Census (BOC) Occupations</t>
  </si>
  <si>
    <t>15.2 Percentage of Employed Persons in High Morbidity Risk BOC Occupations</t>
  </si>
  <si>
    <t>Indicator 16: Percentage of Workers Employed in Industries and Occupations at High Risk for Occupational Mortality</t>
  </si>
  <si>
    <t>16.1 Number of Employed Persons in High Mortality Risk Bureau of Census (BOC) Industries</t>
  </si>
  <si>
    <t>16.2 Percentage of Employed Persons in High Mortality Risk BOC Industries</t>
  </si>
  <si>
    <t>16.3 Number of Employed Persons in High Mortality Risk BOC Occupations</t>
  </si>
  <si>
    <t>16.4 Percentage of Employed Persons in High Mortality Risk BOC Occupations</t>
  </si>
  <si>
    <t>Indicator 17: Occupational Safety and Health Professionals</t>
  </si>
  <si>
    <t>17.1.1 Number of Board-Certified Occupational Medicine Physicians</t>
  </si>
  <si>
    <t>17.1.2 Rate of Board-Certified Occupational Medicine Physicians (per 100,000 employees)</t>
  </si>
  <si>
    <t>17.2.1 Number of American College of Occupational and Environmental Medicine (ACOEM) Members</t>
  </si>
  <si>
    <t>17.2.2 Rate of American College of Occupational and Environmental Medicine (ACOEM) Members (per 100,000 employees)</t>
  </si>
  <si>
    <t>17.3.1 Number of Board-Certified Occupational Health Nurses</t>
  </si>
  <si>
    <t>17.3.2 Rate of Board-Certified Occupational Health Nurses (per 100,000 employees)</t>
  </si>
  <si>
    <t>17.4.1 Number of American Association of Occupational Health Nurse (AAOHN) Members</t>
  </si>
  <si>
    <t>17.4.2 Rate of American Association of Occupational Health Nurse (AAOHN) Members (per 100,000 employees)</t>
  </si>
  <si>
    <t>17.5.1 Number of Board-Certified Industrial Hygienists</t>
  </si>
  <si>
    <t>17.5.2 Rate of Board-Certified Industrial Hygienists (per 100,000 employees)</t>
  </si>
  <si>
    <t>17.6.1 Number of American Industrial Hygiene Association (AIHA) Members</t>
  </si>
  <si>
    <t>17.6.2 Rate of American Industrial Hygiene Association (AIHA) Members (per 100,000 employees)</t>
  </si>
  <si>
    <t>17.7.1 Number of Board-Certified Safety Health Professionals (BCSP)</t>
  </si>
  <si>
    <t>17.7.2 Rate of Board-Certified Safety Health Professionals (BCSP) (per 100,000 employees)</t>
  </si>
  <si>
    <t>17.8.1 Number of American Society of Safety Engineers (ASSE) Members</t>
  </si>
  <si>
    <t>17.8.2 Rate of American Society of Safety Engineers (ASSE) Members (per 100,000 employees)</t>
  </si>
  <si>
    <t>Indicator 18: OSHA Enforcement Activities</t>
  </si>
  <si>
    <t>18.1 Annual Number of Employer Establishments Inspected by OSHA</t>
  </si>
  <si>
    <t>18.2 Number of OSHA-Covered Establishments that are Eligible for OSHA Inspection (EXCLUDING MINES &amp; FARMS)</t>
  </si>
  <si>
    <t xml:space="preserve">18.3 Percentage of OSHA-Covered Establishments Eligible for Inspection that were Inspected by OSHA </t>
  </si>
  <si>
    <t>18.4 Annual Number of Employees Whose Work Areas were Inspected by OSHA</t>
  </si>
  <si>
    <t>18.6 Percentage of OSHA-Covered Employees Eligible for Inspection Whose Work Areas were Inspected by OSHA</t>
  </si>
  <si>
    <t>Indicator 19: Workers’ Compensation Awards</t>
  </si>
  <si>
    <t>19.1 Total Amount of Workers' Compensation Benefits Paid</t>
  </si>
  <si>
    <t>19.2 Average Amount of Workers' Compensation Benefits Paid (per covered worker)</t>
  </si>
  <si>
    <t>Indicator 20: Work-Related Low Back Disorder Hospitalizations</t>
  </si>
  <si>
    <t>20.1 Annual Number of Work-Related Surgical Low Back Disorder Hospitalizations</t>
  </si>
  <si>
    <t>20.2 Annual Rate of Work-Related Surgical Low Back Disorder Hospitalization (per 100,000 workers)</t>
  </si>
  <si>
    <t>20.3 Annual Number of Work-Related Low Back Disorder Hospitalizations</t>
  </si>
  <si>
    <t>20.4 Annual Rate of Work-Related Low Back Disorder Hospitalizations (per 100,000 workers)</t>
  </si>
  <si>
    <t>24.1 Annual Number of Emergency Department Visits for Occupational Heat-Related Illness</t>
  </si>
  <si>
    <t>24.2 Annual Rate of Emergency Department Visits for Occupational Heat-Relatd Illness  (per 100,000 workers)</t>
  </si>
  <si>
    <t>Indicator 23: Influenza Vaccination Coverage Among Hospital Care Personnel</t>
  </si>
  <si>
    <t>Indicator 24: Occupational Heat-Related Emergency Department (ED) Visits</t>
  </si>
  <si>
    <t>less than five cases, data supressed</t>
  </si>
  <si>
    <t>13.2.1 Annual Number of Residents with Elevated Blood Lead Levels (≥ 10 μg/dL)</t>
  </si>
  <si>
    <t>13.2.2 Annual Prevalence Rate of Blood Lead Levels (≥ 10 μg/dL) (per 100,000 workers)</t>
  </si>
  <si>
    <t>13.2.3 Annual Number of Incident Cases with Elevated Blood Lead Levels (≥ 10 μg/dL)</t>
  </si>
  <si>
    <t>13.2.4 Annual Incidence Rate of Blood Lead Levels (≥ 10 μg/dL) (per 100,000 workers)</t>
  </si>
  <si>
    <t>13.3.1 Annual Number of Residents with Elevated Blood Lead Levels (≥ 25 μg/dL)</t>
  </si>
  <si>
    <t>13.3.2 Annual Prevalence Rate of Blood Lead Levels (≥ 25 μg/dL) (per 100,000 workers)</t>
  </si>
  <si>
    <t>13.3.3 Annual Number of Incident Cases with Elevated Blood Lead Levels (≥ 25 μg/dL)</t>
  </si>
  <si>
    <t>13.3.4 Annual Incidence Rate of Blood Lead Levels (≥ 25 μg/dL) (per 100,000 workers)</t>
  </si>
  <si>
    <t>13.4.1 Annual Number of Residents with Elevated Blood Lead Levels (≥ 40 μg/dL)</t>
  </si>
  <si>
    <t>13.4.2 Annual Prevalence Rate of Blood Lead Levels (≥ 40 mcg/dL) (per 100,000 workers)</t>
  </si>
  <si>
    <t>13.4.3 Annual Number of Incident Cases with Elevated Blood Lead Levels (≥ 40 μg/dL)</t>
  </si>
  <si>
    <t>13.4.4 Annual Incidence Rate of Blood Lead Levels (≥ 40 μg/dL) (per 100,000 workers)</t>
  </si>
  <si>
    <r>
      <t>23.1 Pooled Proportion of Hospital Care Personnel Influenza Vaccination Coverage in Acute Care Hospitals (2013</t>
    </r>
    <r>
      <rPr>
        <b/>
        <sz val="10"/>
        <color theme="1"/>
        <rFont val="Arial Narrow"/>
        <family val="2"/>
      </rPr>
      <t>–</t>
    </r>
    <r>
      <rPr>
        <b/>
        <sz val="10"/>
        <color theme="1"/>
        <rFont val="Arial"/>
        <family val="2"/>
      </rPr>
      <t>2014 influenza season)</t>
    </r>
  </si>
  <si>
    <t>Legend</t>
  </si>
  <si>
    <t>Rate not calculated due to suppressed counts</t>
  </si>
  <si>
    <t>Data not available, or changes in calculation method produced incomparable results</t>
  </si>
  <si>
    <t>21.1 Weighted estimate of the number of ever-employed adults with current asthma who report that their asthma was caused or made worse by exposures at work (LANDLINE &amp; CELLPHONE ESTIMATES)</t>
  </si>
  <si>
    <t>21.2 Estimated proportion of ever-employed adults with current asthma who report that their asthma was caused or made worse by exposures at work (LANDLINE &amp; CELLPHONE ESTIMATES)</t>
  </si>
  <si>
    <t>Indicator not yet developed for this year or no longer required</t>
  </si>
  <si>
    <t>Indicator 25: Hospitalizations for or with Occupational Eye Injuries</t>
  </si>
  <si>
    <t>25.1 Annual Number of Inpatient Hospitalizatios for or with Occupational Eye Injuries</t>
  </si>
  <si>
    <t>25.2 Annual Rate of Inpatient Hospitalizations for Occupational Eye Injuries (per 100,000 employed persons)</t>
  </si>
  <si>
    <t>2008-2017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</si>
</sst>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#,##0.0"/>
    <numFmt numFmtId="166" formatCode="&quot;$&quot;#,##0;[Red]&quot;$&quot;#,##0"/>
    <numFmt numFmtId="167" formatCode="&quot;$&quot;#,##0"/>
    <numFmt numFmtId="168" formatCode="_(&quot;$&quot;* #,##0_);_(&quot;$&quot;* \(#,##0\);_(&quot;$&quot;* &quot;-&quot;??_);_(@_)"/>
    <numFmt numFmtId="169" formatCode="&quot;$&quot;#,##0.00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</font>
    <font>
      <b/>
      <sz val="1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126">
    <xf numFmtId="0" fontId="0" fillId="0" borderId="0" xfId="0"/>
    <xf numFmtId="0" fontId="4" fillId="0" borderId="0" xfId="2" applyFont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3" fillId="0" borderId="0" xfId="0" quotePrefix="1" applyNumberFormat="1" applyFont="1" applyFill="1" applyBorder="1" applyAlignment="1">
      <alignment horizontal="center"/>
    </xf>
    <xf numFmtId="165" fontId="3" fillId="0" borderId="0" xfId="0" quotePrefix="1" applyNumberFormat="1" applyFont="1" applyFill="1" applyBorder="1" applyAlignment="1">
      <alignment horizontal="center"/>
    </xf>
    <xf numFmtId="3" fontId="5" fillId="0" borderId="0" xfId="0" quotePrefix="1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7" fontId="3" fillId="0" borderId="0" xfId="3" applyNumberFormat="1" applyFont="1" applyFill="1" applyBorder="1" applyAlignment="1">
      <alignment horizontal="center"/>
    </xf>
    <xf numFmtId="6" fontId="3" fillId="0" borderId="0" xfId="3" applyNumberFormat="1" applyFont="1" applyFill="1" applyBorder="1" applyAlignment="1">
      <alignment horizontal="center"/>
    </xf>
    <xf numFmtId="0" fontId="3" fillId="0" borderId="0" xfId="4" applyFont="1" applyFill="1" applyBorder="1" applyAlignment="1">
      <alignment horizontal="center"/>
    </xf>
    <xf numFmtId="3" fontId="5" fillId="0" borderId="0" xfId="4" applyNumberFormat="1" applyFont="1" applyFill="1" applyBorder="1" applyAlignment="1">
      <alignment horizontal="center"/>
    </xf>
    <xf numFmtId="164" fontId="5" fillId="0" borderId="0" xfId="4" applyNumberFormat="1" applyFont="1" applyFill="1" applyBorder="1" applyAlignment="1">
      <alignment horizontal="center"/>
    </xf>
    <xf numFmtId="164" fontId="3" fillId="0" borderId="0" xfId="3" applyNumberFormat="1" applyFont="1" applyFill="1" applyBorder="1" applyAlignment="1">
      <alignment horizontal="center"/>
    </xf>
    <xf numFmtId="3" fontId="3" fillId="0" borderId="0" xfId="4" applyNumberFormat="1" applyFont="1" applyFill="1" applyBorder="1" applyAlignment="1">
      <alignment horizontal="center"/>
    </xf>
    <xf numFmtId="165" fontId="3" fillId="0" borderId="0" xfId="4" applyNumberFormat="1" applyFont="1" applyFill="1" applyBorder="1" applyAlignment="1">
      <alignment horizontal="center"/>
    </xf>
    <xf numFmtId="0" fontId="3" fillId="0" borderId="0" xfId="3" applyFont="1" applyFill="1" applyBorder="1" applyAlignment="1">
      <alignment horizontal="center"/>
    </xf>
    <xf numFmtId="3" fontId="5" fillId="0" borderId="0" xfId="4" quotePrefix="1" applyNumberFormat="1" applyFont="1" applyFill="1" applyBorder="1" applyAlignment="1">
      <alignment horizontal="center"/>
    </xf>
    <xf numFmtId="3" fontId="3" fillId="0" borderId="0" xfId="4" quotePrefix="1" applyNumberFormat="1" applyFont="1" applyFill="1" applyBorder="1" applyAlignment="1">
      <alignment horizontal="center"/>
    </xf>
    <xf numFmtId="165" fontId="3" fillId="0" borderId="0" xfId="4" quotePrefix="1" applyNumberFormat="1" applyFont="1" applyFill="1" applyBorder="1" applyAlignment="1">
      <alignment horizontal="center"/>
    </xf>
    <xf numFmtId="0" fontId="5" fillId="0" borderId="0" xfId="4" applyFont="1" applyFill="1" applyBorder="1" applyAlignment="1">
      <alignment horizontal="center"/>
    </xf>
    <xf numFmtId="3" fontId="6" fillId="0" borderId="0" xfId="4" applyNumberFormat="1" applyFont="1" applyFill="1" applyBorder="1" applyAlignment="1">
      <alignment horizontal="center"/>
    </xf>
    <xf numFmtId="1" fontId="5" fillId="0" borderId="0" xfId="4" applyNumberFormat="1" applyFont="1" applyFill="1" applyBorder="1" applyAlignment="1">
      <alignment horizontal="center"/>
    </xf>
    <xf numFmtId="3" fontId="3" fillId="0" borderId="0" xfId="3" applyNumberFormat="1" applyFont="1" applyFill="1" applyBorder="1" applyAlignment="1">
      <alignment horizontal="center"/>
    </xf>
    <xf numFmtId="165" fontId="5" fillId="0" borderId="0" xfId="4" applyNumberFormat="1" applyFont="1" applyFill="1" applyBorder="1" applyAlignment="1">
      <alignment horizontal="center"/>
    </xf>
    <xf numFmtId="3" fontId="3" fillId="3" borderId="0" xfId="3" applyNumberFormat="1" applyFont="1" applyFill="1" applyBorder="1" applyAlignment="1">
      <alignment horizontal="center"/>
    </xf>
    <xf numFmtId="3" fontId="4" fillId="0" borderId="0" xfId="2" applyNumberFormat="1" applyFont="1" applyBorder="1" applyAlignment="1">
      <alignment horizontal="center"/>
    </xf>
    <xf numFmtId="3" fontId="4" fillId="0" borderId="0" xfId="1" applyNumberFormat="1" applyFont="1" applyBorder="1" applyAlignment="1">
      <alignment horizontal="center"/>
    </xf>
    <xf numFmtId="0" fontId="3" fillId="0" borderId="0" xfId="2" applyFont="1" applyBorder="1" applyAlignment="1">
      <alignment horizontal="center"/>
    </xf>
    <xf numFmtId="165" fontId="3" fillId="0" borderId="0" xfId="2" applyNumberFormat="1" applyFont="1" applyFill="1" applyBorder="1" applyAlignment="1">
      <alignment horizontal="center"/>
    </xf>
    <xf numFmtId="165" fontId="3" fillId="0" borderId="0" xfId="2" applyNumberFormat="1" applyFont="1" applyBorder="1" applyAlignment="1">
      <alignment horizontal="center"/>
    </xf>
    <xf numFmtId="1" fontId="3" fillId="0" borderId="0" xfId="3" applyNumberFormat="1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164" fontId="3" fillId="3" borderId="0" xfId="3" applyNumberFormat="1" applyFont="1" applyFill="1" applyBorder="1" applyAlignment="1">
      <alignment horizontal="center"/>
    </xf>
    <xf numFmtId="0" fontId="3" fillId="3" borderId="0" xfId="2" applyFont="1" applyFill="1" applyBorder="1" applyAlignment="1">
      <alignment horizontal="center"/>
    </xf>
    <xf numFmtId="164" fontId="3" fillId="0" borderId="0" xfId="2" applyNumberFormat="1" applyFont="1" applyFill="1" applyBorder="1" applyAlignment="1">
      <alignment horizontal="center"/>
    </xf>
    <xf numFmtId="164" fontId="3" fillId="0" borderId="0" xfId="2" applyNumberFormat="1" applyFont="1" applyBorder="1" applyAlignment="1">
      <alignment horizontal="center"/>
    </xf>
    <xf numFmtId="3" fontId="3" fillId="0" borderId="0" xfId="2" applyNumberFormat="1" applyFont="1" applyBorder="1" applyAlignment="1">
      <alignment horizontal="center"/>
    </xf>
    <xf numFmtId="164" fontId="5" fillId="3" borderId="0" xfId="0" applyNumberFormat="1" applyFont="1" applyFill="1" applyBorder="1" applyAlignment="1">
      <alignment horizontal="center"/>
    </xf>
    <xf numFmtId="164" fontId="5" fillId="3" borderId="0" xfId="4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4" fillId="0" borderId="0" xfId="2" applyFont="1" applyBorder="1" applyAlignment="1">
      <alignment wrapText="1"/>
    </xf>
    <xf numFmtId="0" fontId="3" fillId="0" borderId="0" xfId="2" applyFont="1" applyBorder="1"/>
    <xf numFmtId="0" fontId="4" fillId="0" borderId="0" xfId="2" applyFont="1" applyBorder="1" applyAlignment="1">
      <alignment horizontal="center" wrapText="1"/>
    </xf>
    <xf numFmtId="0" fontId="4" fillId="3" borderId="0" xfId="2" applyFont="1" applyFill="1" applyBorder="1" applyAlignment="1">
      <alignment horizontal="center" wrapText="1"/>
    </xf>
    <xf numFmtId="0" fontId="3" fillId="3" borderId="0" xfId="2" applyFont="1" applyFill="1" applyBorder="1"/>
    <xf numFmtId="0" fontId="4" fillId="3" borderId="0" xfId="2" applyFont="1" applyFill="1" applyBorder="1" applyAlignment="1">
      <alignment horizontal="left" wrapText="1"/>
    </xf>
    <xf numFmtId="0" fontId="3" fillId="0" borderId="0" xfId="2" applyFont="1" applyBorder="1" applyAlignment="1">
      <alignment horizontal="left" wrapText="1"/>
    </xf>
    <xf numFmtId="2" fontId="4" fillId="3" borderId="0" xfId="2" applyNumberFormat="1" applyFont="1" applyFill="1" applyBorder="1" applyAlignment="1">
      <alignment horizontal="left" wrapText="1"/>
    </xf>
    <xf numFmtId="2" fontId="3" fillId="0" borderId="0" xfId="2" applyNumberFormat="1" applyFont="1" applyBorder="1" applyAlignment="1">
      <alignment horizontal="left" wrapText="1"/>
    </xf>
    <xf numFmtId="164" fontId="3" fillId="0" borderId="0" xfId="0" applyNumberFormat="1" applyFont="1" applyBorder="1" applyAlignment="1">
      <alignment horizontal="center"/>
    </xf>
    <xf numFmtId="0" fontId="4" fillId="2" borderId="0" xfId="2" applyFont="1" applyFill="1" applyBorder="1" applyAlignment="1">
      <alignment horizontal="center" wrapText="1"/>
    </xf>
    <xf numFmtId="0" fontId="4" fillId="3" borderId="0" xfId="4" applyFont="1" applyFill="1" applyBorder="1" applyAlignment="1">
      <alignment horizontal="center"/>
    </xf>
    <xf numFmtId="0" fontId="3" fillId="2" borderId="0" xfId="2" applyFont="1" applyFill="1" applyBorder="1"/>
    <xf numFmtId="37" fontId="3" fillId="0" borderId="0" xfId="1" applyNumberFormat="1" applyFont="1" applyBorder="1" applyAlignment="1">
      <alignment horizontal="center"/>
    </xf>
    <xf numFmtId="0" fontId="3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center" wrapText="1"/>
    </xf>
    <xf numFmtId="3" fontId="3" fillId="0" borderId="0" xfId="1" applyNumberFormat="1" applyFont="1" applyFill="1" applyBorder="1" applyAlignment="1">
      <alignment horizontal="center"/>
    </xf>
    <xf numFmtId="3" fontId="3" fillId="0" borderId="0" xfId="1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0" fontId="4" fillId="0" borderId="0" xfId="2" applyFont="1" applyFill="1" applyBorder="1" applyAlignment="1">
      <alignment horizontal="left" wrapText="1"/>
    </xf>
    <xf numFmtId="0" fontId="3" fillId="0" borderId="0" xfId="2" applyFont="1" applyFill="1" applyBorder="1"/>
    <xf numFmtId="0" fontId="3" fillId="2" borderId="0" xfId="2" applyFont="1" applyFill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4" fillId="0" borderId="0" xfId="4" applyFont="1" applyFill="1" applyBorder="1" applyAlignment="1">
      <alignment horizontal="center"/>
    </xf>
    <xf numFmtId="4" fontId="3" fillId="0" borderId="0" xfId="2" applyNumberFormat="1" applyFont="1" applyBorder="1" applyAlignment="1">
      <alignment horizontal="center"/>
    </xf>
    <xf numFmtId="3" fontId="3" fillId="0" borderId="0" xfId="2" applyNumberFormat="1" applyFont="1" applyFill="1" applyBorder="1" applyAlignment="1">
      <alignment horizontal="center"/>
    </xf>
    <xf numFmtId="167" fontId="3" fillId="0" borderId="0" xfId="2" applyNumberFormat="1" applyFont="1" applyBorder="1" applyAlignment="1">
      <alignment horizontal="center"/>
    </xf>
    <xf numFmtId="166" fontId="3" fillId="0" borderId="0" xfId="2" applyNumberFormat="1" applyFont="1" applyBorder="1" applyAlignment="1">
      <alignment horizontal="center"/>
    </xf>
    <xf numFmtId="167" fontId="3" fillId="0" borderId="0" xfId="1" applyNumberFormat="1" applyFont="1" applyBorder="1" applyAlignment="1">
      <alignment horizontal="center"/>
    </xf>
    <xf numFmtId="168" fontId="3" fillId="0" borderId="0" xfId="11" applyNumberFormat="1" applyFont="1" applyBorder="1" applyAlignment="1">
      <alignment horizontal="center"/>
    </xf>
    <xf numFmtId="6" fontId="3" fillId="0" borderId="0" xfId="2" applyNumberFormat="1" applyFont="1" applyBorder="1" applyAlignment="1">
      <alignment horizontal="center"/>
    </xf>
    <xf numFmtId="0" fontId="4" fillId="3" borderId="0" xfId="4" applyFont="1" applyFill="1" applyBorder="1" applyAlignment="1">
      <alignment horizontal="center" wrapText="1"/>
    </xf>
    <xf numFmtId="0" fontId="6" fillId="0" borderId="0" xfId="4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wrapText="1"/>
    </xf>
    <xf numFmtId="0" fontId="4" fillId="3" borderId="0" xfId="9" applyFont="1" applyFill="1" applyBorder="1" applyAlignment="1">
      <alignment horizontal="center" wrapText="1"/>
    </xf>
    <xf numFmtId="0" fontId="6" fillId="0" borderId="0" xfId="9" applyFont="1" applyFill="1" applyBorder="1" applyAlignment="1">
      <alignment horizontal="left" wrapText="1"/>
    </xf>
    <xf numFmtId="0" fontId="3" fillId="0" borderId="0" xfId="9" applyFont="1" applyFill="1" applyBorder="1" applyAlignment="1">
      <alignment horizontal="left" wrapText="1"/>
    </xf>
    <xf numFmtId="0" fontId="3" fillId="3" borderId="0" xfId="0" applyFont="1" applyFill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4" borderId="0" xfId="2" applyFont="1" applyFill="1" applyBorder="1" applyAlignment="1">
      <alignment horizontal="center"/>
    </xf>
    <xf numFmtId="164" fontId="3" fillId="4" borderId="0" xfId="2" applyNumberFormat="1" applyFont="1" applyFill="1" applyBorder="1" applyAlignment="1">
      <alignment horizontal="center"/>
    </xf>
    <xf numFmtId="164" fontId="3" fillId="4" borderId="0" xfId="0" applyNumberFormat="1" applyFont="1" applyFill="1" applyBorder="1" applyAlignment="1">
      <alignment horizontal="center"/>
    </xf>
    <xf numFmtId="164" fontId="5" fillId="4" borderId="0" xfId="4" applyNumberFormat="1" applyFont="1" applyFill="1" applyBorder="1" applyAlignment="1">
      <alignment horizontal="center"/>
    </xf>
    <xf numFmtId="3" fontId="3" fillId="4" borderId="0" xfId="3" applyNumberFormat="1" applyFont="1" applyFill="1" applyBorder="1" applyAlignment="1">
      <alignment horizontal="center"/>
    </xf>
    <xf numFmtId="165" fontId="3" fillId="4" borderId="0" xfId="2" applyNumberFormat="1" applyFont="1" applyFill="1" applyBorder="1" applyAlignment="1">
      <alignment horizontal="center"/>
    </xf>
    <xf numFmtId="3" fontId="3" fillId="4" borderId="0" xfId="2" applyNumberFormat="1" applyFont="1" applyFill="1" applyBorder="1" applyAlignment="1">
      <alignment horizontal="center"/>
    </xf>
    <xf numFmtId="0" fontId="4" fillId="0" borderId="0" xfId="2" applyFont="1" applyFill="1" applyBorder="1" applyAlignment="1">
      <alignment wrapText="1"/>
    </xf>
    <xf numFmtId="3" fontId="4" fillId="0" borderId="0" xfId="2" applyNumberFormat="1" applyFont="1" applyFill="1" applyBorder="1" applyAlignment="1">
      <alignment horizontal="center"/>
    </xf>
    <xf numFmtId="3" fontId="4" fillId="0" borderId="0" xfId="1" applyNumberFormat="1" applyFont="1" applyFill="1" applyBorder="1" applyAlignment="1">
      <alignment horizontal="center"/>
    </xf>
    <xf numFmtId="0" fontId="3" fillId="0" borderId="0" xfId="2" applyFont="1" applyBorder="1" applyAlignment="1">
      <alignment horizontal="center" vertical="top"/>
    </xf>
    <xf numFmtId="0" fontId="3" fillId="0" borderId="0" xfId="2" applyFont="1" applyBorder="1" applyAlignment="1">
      <alignment horizontal="left" vertical="top"/>
    </xf>
    <xf numFmtId="0" fontId="3" fillId="0" borderId="0" xfId="2" applyFont="1" applyFill="1" applyBorder="1" applyAlignment="1">
      <alignment horizontal="center" vertical="top"/>
    </xf>
    <xf numFmtId="0" fontId="3" fillId="0" borderId="0" xfId="2" applyFont="1" applyFill="1" applyBorder="1" applyAlignment="1">
      <alignment horizontal="left" vertical="top"/>
    </xf>
    <xf numFmtId="0" fontId="3" fillId="0" borderId="1" xfId="2" applyFont="1" applyBorder="1" applyAlignment="1">
      <alignment horizontal="center" vertical="top"/>
    </xf>
    <xf numFmtId="0" fontId="3" fillId="0" borderId="2" xfId="0" applyFont="1" applyBorder="1" applyAlignment="1">
      <alignment horizontal="left" vertical="top" wrapText="1"/>
    </xf>
    <xf numFmtId="0" fontId="3" fillId="0" borderId="2" xfId="2" applyFont="1" applyBorder="1" applyAlignment="1">
      <alignment horizontal="left" vertical="top" wrapText="1"/>
    </xf>
    <xf numFmtId="165" fontId="3" fillId="0" borderId="0" xfId="3" applyNumberFormat="1" applyFont="1" applyFill="1" applyBorder="1" applyAlignment="1">
      <alignment horizontal="center"/>
    </xf>
    <xf numFmtId="167" fontId="3" fillId="0" borderId="0" xfId="2" applyNumberFormat="1" applyFont="1" applyFill="1" applyBorder="1" applyAlignment="1">
      <alignment horizontal="center"/>
    </xf>
    <xf numFmtId="167" fontId="3" fillId="0" borderId="0" xfId="11" applyNumberFormat="1" applyFont="1" applyFill="1" applyBorder="1" applyAlignment="1">
      <alignment horizontal="center"/>
    </xf>
    <xf numFmtId="164" fontId="3" fillId="3" borderId="0" xfId="2" applyNumberFormat="1" applyFont="1" applyFill="1" applyBorder="1" applyAlignment="1">
      <alignment horizontal="center"/>
    </xf>
    <xf numFmtId="0" fontId="3" fillId="0" borderId="1" xfId="2" applyFont="1" applyFill="1" applyBorder="1" applyAlignment="1">
      <alignment horizontal="center" vertical="top"/>
    </xf>
    <xf numFmtId="0" fontId="3" fillId="0" borderId="2" xfId="2" applyFont="1" applyFill="1" applyBorder="1" applyAlignment="1">
      <alignment horizontal="left" vertical="top" wrapText="1"/>
    </xf>
    <xf numFmtId="0" fontId="3" fillId="4" borderId="3" xfId="2" applyFont="1" applyFill="1" applyBorder="1" applyAlignment="1">
      <alignment horizontal="center"/>
    </xf>
    <xf numFmtId="3" fontId="3" fillId="0" borderId="4" xfId="1" applyNumberFormat="1" applyFont="1" applyFill="1" applyBorder="1" applyAlignment="1">
      <alignment horizontal="left" vertical="top" wrapText="1"/>
    </xf>
    <xf numFmtId="168" fontId="3" fillId="0" borderId="0" xfId="11" applyNumberFormat="1" applyFont="1" applyFill="1" applyBorder="1" applyAlignment="1">
      <alignment horizontal="center"/>
    </xf>
    <xf numFmtId="0" fontId="4" fillId="0" borderId="0" xfId="4" applyFont="1" applyFill="1" applyBorder="1" applyAlignment="1">
      <alignment horizontal="center" vertical="top"/>
    </xf>
    <xf numFmtId="0" fontId="4" fillId="0" borderId="0" xfId="4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/>
    <xf numFmtId="164" fontId="3" fillId="0" borderId="7" xfId="3" applyNumberFormat="1" applyBorder="1" applyAlignment="1">
      <alignment horizontal="center"/>
    </xf>
    <xf numFmtId="169" fontId="3" fillId="0" borderId="0" xfId="11" applyNumberFormat="1" applyFont="1" applyFill="1" applyBorder="1" applyAlignment="1">
      <alignment horizontal="center"/>
    </xf>
    <xf numFmtId="0" fontId="4" fillId="0" borderId="5" xfId="2" applyFont="1" applyBorder="1" applyAlignment="1">
      <alignment horizontal="center" vertical="top"/>
    </xf>
    <xf numFmtId="0" fontId="4" fillId="0" borderId="6" xfId="2" applyFont="1" applyBorder="1" applyAlignment="1">
      <alignment horizontal="center" vertical="top"/>
    </xf>
  </cellXfs>
  <cellStyles count="12">
    <cellStyle name="Comma" xfId="1" builtinId="3"/>
    <cellStyle name="Comma 2" xfId="5" xr:uid="{00000000-0005-0000-0000-000001000000}"/>
    <cellStyle name="Comma 3" xfId="8" xr:uid="{00000000-0005-0000-0000-000002000000}"/>
    <cellStyle name="Comma 4" xfId="10" xr:uid="{00000000-0005-0000-0000-000003000000}"/>
    <cellStyle name="Currency" xfId="11" builtinId="4"/>
    <cellStyle name="Normal" xfId="0" builtinId="0"/>
    <cellStyle name="Normal 2" xfId="3" xr:uid="{00000000-0005-0000-0000-000006000000}"/>
    <cellStyle name="Normal 2 2" xfId="6" xr:uid="{00000000-0005-0000-0000-000007000000}"/>
    <cellStyle name="Normal 3" xfId="7" xr:uid="{00000000-0005-0000-0000-000008000000}"/>
    <cellStyle name="Normal 4" xfId="4" xr:uid="{00000000-0005-0000-0000-000009000000}"/>
    <cellStyle name="Normal 5" xfId="9" xr:uid="{00000000-0005-0000-0000-00000A000000}"/>
    <cellStyle name="Normal_Oregon_changes_2001" xfId="2" xr:uid="{00000000-0005-0000-0000-00000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G317"/>
  <sheetViews>
    <sheetView tabSelected="1" zoomScaleNormal="100" zoomScaleSheetLayoutView="100" workbookViewId="0">
      <selection activeCell="D3" sqref="D3"/>
    </sheetView>
  </sheetViews>
  <sheetFormatPr defaultColWidth="9.140625" defaultRowHeight="12.75" x14ac:dyDescent="0.2"/>
  <cols>
    <col min="1" max="1" width="41.5703125" style="60" customWidth="1"/>
    <col min="2" max="4" width="15.140625" style="33" customWidth="1"/>
    <col min="5" max="6" width="15.140625" style="37" customWidth="1"/>
    <col min="7" max="11" width="15.140625" style="33" customWidth="1"/>
    <col min="12" max="12" width="16" style="101" bestFit="1" customWidth="1"/>
    <col min="13" max="13" width="43.85546875" style="102" customWidth="1"/>
    <col min="14" max="17" width="9.140625" style="33"/>
    <col min="18" max="16384" width="9.140625" style="47"/>
  </cols>
  <sheetData>
    <row r="1" spans="1:59" ht="19.5" customHeight="1" x14ac:dyDescent="0.2">
      <c r="A1" s="46" t="s">
        <v>202</v>
      </c>
      <c r="L1" s="124" t="s">
        <v>193</v>
      </c>
      <c r="M1" s="125"/>
    </row>
    <row r="2" spans="1:59" x14ac:dyDescent="0.2">
      <c r="A2" s="46"/>
      <c r="B2" s="1" t="s">
        <v>0</v>
      </c>
      <c r="C2" s="1" t="s">
        <v>0</v>
      </c>
      <c r="D2" s="1" t="s">
        <v>0</v>
      </c>
      <c r="E2" s="1" t="s">
        <v>0</v>
      </c>
      <c r="F2" s="1" t="s">
        <v>0</v>
      </c>
      <c r="G2" s="1" t="s">
        <v>0</v>
      </c>
      <c r="H2" s="1" t="s">
        <v>0</v>
      </c>
      <c r="I2" s="1" t="s">
        <v>0</v>
      </c>
      <c r="J2" s="1" t="s">
        <v>0</v>
      </c>
      <c r="K2" s="1" t="s">
        <v>0</v>
      </c>
      <c r="L2" s="105" t="s">
        <v>29</v>
      </c>
      <c r="M2" s="106" t="s">
        <v>179</v>
      </c>
    </row>
    <row r="3" spans="1:59" x14ac:dyDescent="0.2">
      <c r="A3" s="48"/>
      <c r="B3" s="1">
        <v>2008</v>
      </c>
      <c r="C3" s="1">
        <v>2009</v>
      </c>
      <c r="D3" s="1">
        <v>2010</v>
      </c>
      <c r="E3" s="1">
        <v>2011</v>
      </c>
      <c r="F3" s="1">
        <v>2012</v>
      </c>
      <c r="G3" s="1">
        <v>2013</v>
      </c>
      <c r="H3" s="1">
        <v>2014</v>
      </c>
      <c r="I3" s="1">
        <v>2015</v>
      </c>
      <c r="J3" s="1">
        <v>2016</v>
      </c>
      <c r="K3" s="1">
        <v>2017</v>
      </c>
      <c r="L3" s="105" t="s">
        <v>30</v>
      </c>
      <c r="M3" s="107" t="s">
        <v>194</v>
      </c>
    </row>
    <row r="4" spans="1:59" ht="25.5" x14ac:dyDescent="0.2">
      <c r="A4" s="46" t="s">
        <v>66</v>
      </c>
      <c r="B4" s="31">
        <v>1842000</v>
      </c>
      <c r="C4" s="31">
        <v>1741000</v>
      </c>
      <c r="D4" s="2">
        <v>1780000</v>
      </c>
      <c r="E4" s="26">
        <v>1818000</v>
      </c>
      <c r="F4" s="26">
        <v>1785000</v>
      </c>
      <c r="G4" s="26">
        <v>1749000</v>
      </c>
      <c r="H4" s="32">
        <v>1807000</v>
      </c>
      <c r="I4" s="32">
        <v>1855000</v>
      </c>
      <c r="J4" s="32">
        <v>1965000</v>
      </c>
      <c r="K4" s="32">
        <v>2030000</v>
      </c>
      <c r="L4" s="112" t="s">
        <v>36</v>
      </c>
      <c r="M4" s="113" t="s">
        <v>195</v>
      </c>
    </row>
    <row r="5" spans="1:59" s="69" customFormat="1" ht="31.5" customHeight="1" thickBot="1" x14ac:dyDescent="0.25">
      <c r="A5" s="98"/>
      <c r="B5" s="99"/>
      <c r="C5" s="99"/>
      <c r="D5" s="2"/>
      <c r="E5" s="26"/>
      <c r="F5" s="26"/>
      <c r="G5" s="26"/>
      <c r="H5" s="100"/>
      <c r="I5" s="100"/>
      <c r="J5" s="100"/>
      <c r="K5" s="100"/>
      <c r="L5" s="114"/>
      <c r="M5" s="115" t="s">
        <v>198</v>
      </c>
      <c r="N5" s="100"/>
      <c r="O5" s="37"/>
      <c r="P5" s="37"/>
      <c r="Q5" s="37"/>
    </row>
    <row r="6" spans="1:59" s="50" customFormat="1" x14ac:dyDescent="0.2">
      <c r="A6" s="49" t="s">
        <v>67</v>
      </c>
      <c r="B6" s="39"/>
      <c r="C6" s="39"/>
      <c r="D6" s="30"/>
      <c r="E6" s="30"/>
      <c r="F6" s="30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</row>
    <row r="7" spans="1:59" s="50" customFormat="1" ht="25.5" x14ac:dyDescent="0.2">
      <c r="A7" s="51" t="s">
        <v>1</v>
      </c>
      <c r="B7" s="39">
        <v>6.4</v>
      </c>
      <c r="C7" s="39">
        <v>11.5</v>
      </c>
      <c r="D7" s="43">
        <v>11</v>
      </c>
      <c r="E7" s="44">
        <v>9.4</v>
      </c>
      <c r="F7" s="44">
        <v>8.9</v>
      </c>
      <c r="G7" s="39">
        <v>7.9</v>
      </c>
      <c r="H7" s="39">
        <v>7.1</v>
      </c>
      <c r="I7" s="111">
        <v>6</v>
      </c>
      <c r="J7" s="111">
        <v>4.9000000000000004</v>
      </c>
      <c r="K7" s="111">
        <v>4.0999999999999996</v>
      </c>
      <c r="L7" s="103"/>
      <c r="M7" s="104"/>
      <c r="N7" s="37"/>
      <c r="O7" s="37"/>
      <c r="P7" s="37"/>
      <c r="Q7" s="37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</row>
    <row r="8" spans="1:59" x14ac:dyDescent="0.2">
      <c r="A8" s="52"/>
      <c r="D8" s="18"/>
      <c r="E8" s="18"/>
      <c r="F8" s="18"/>
      <c r="L8" s="103"/>
      <c r="M8" s="104"/>
      <c r="N8" s="37"/>
      <c r="O8" s="37"/>
      <c r="P8" s="37"/>
      <c r="Q8" s="37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</row>
    <row r="9" spans="1:59" s="50" customFormat="1" ht="25.5" x14ac:dyDescent="0.2">
      <c r="A9" s="51" t="s">
        <v>2</v>
      </c>
      <c r="B9" s="39">
        <v>9.9</v>
      </c>
      <c r="C9" s="39">
        <v>9.9</v>
      </c>
      <c r="D9" s="38">
        <v>9.4</v>
      </c>
      <c r="E9" s="38">
        <v>8.9</v>
      </c>
      <c r="F9" s="38">
        <v>9.9</v>
      </c>
      <c r="G9" s="39">
        <v>9.3000000000000007</v>
      </c>
      <c r="H9" s="39">
        <v>9.1</v>
      </c>
      <c r="I9" s="39">
        <v>8.6</v>
      </c>
      <c r="J9" s="39">
        <v>8.8000000000000007</v>
      </c>
      <c r="K9" s="39">
        <v>8.1</v>
      </c>
      <c r="L9" s="103"/>
      <c r="M9" s="104"/>
      <c r="N9" s="37"/>
      <c r="O9" s="37"/>
      <c r="P9" s="37"/>
      <c r="Q9" s="37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</row>
    <row r="10" spans="1:59" x14ac:dyDescent="0.2">
      <c r="A10" s="52"/>
      <c r="D10" s="18"/>
      <c r="E10" s="18"/>
      <c r="F10" s="18"/>
      <c r="L10" s="103"/>
      <c r="M10" s="104"/>
      <c r="N10" s="37"/>
      <c r="O10" s="37"/>
      <c r="P10" s="37"/>
      <c r="Q10" s="37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</row>
    <row r="11" spans="1:59" s="50" customFormat="1" ht="25.5" x14ac:dyDescent="0.2">
      <c r="A11" s="51" t="s">
        <v>3</v>
      </c>
      <c r="B11" s="39">
        <v>21.8</v>
      </c>
      <c r="C11" s="39">
        <v>24.9</v>
      </c>
      <c r="D11" s="38">
        <v>24.5</v>
      </c>
      <c r="E11" s="38">
        <v>25.9</v>
      </c>
      <c r="F11" s="38">
        <v>24.4</v>
      </c>
      <c r="G11" s="111">
        <v>23</v>
      </c>
      <c r="H11" s="39">
        <v>23.1</v>
      </c>
      <c r="I11" s="39">
        <v>21.5</v>
      </c>
      <c r="J11" s="39">
        <v>21.4</v>
      </c>
      <c r="K11" s="39">
        <v>20.8</v>
      </c>
      <c r="L11" s="103"/>
      <c r="M11" s="104"/>
      <c r="N11" s="37"/>
      <c r="O11" s="37"/>
      <c r="P11" s="37"/>
      <c r="Q11" s="37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</row>
    <row r="12" spans="1:59" x14ac:dyDescent="0.2">
      <c r="A12" s="52"/>
      <c r="D12" s="18"/>
      <c r="E12" s="18"/>
      <c r="F12" s="18"/>
      <c r="L12" s="103"/>
      <c r="M12" s="104"/>
      <c r="N12" s="37"/>
      <c r="O12" s="37"/>
      <c r="P12" s="37"/>
      <c r="Q12" s="37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</row>
    <row r="13" spans="1:59" s="50" customFormat="1" ht="25.5" x14ac:dyDescent="0.2">
      <c r="A13" s="51" t="s">
        <v>4</v>
      </c>
      <c r="B13" s="39"/>
      <c r="C13" s="39"/>
      <c r="D13" s="38"/>
      <c r="E13" s="38"/>
      <c r="F13" s="38"/>
      <c r="G13" s="39"/>
      <c r="H13" s="39"/>
      <c r="I13" s="39"/>
      <c r="J13" s="39"/>
      <c r="K13" s="39"/>
      <c r="L13" s="103"/>
      <c r="M13" s="104"/>
      <c r="N13" s="37"/>
      <c r="O13" s="37"/>
      <c r="P13" s="37"/>
      <c r="Q13" s="37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</row>
    <row r="14" spans="1:59" x14ac:dyDescent="0.2">
      <c r="A14" s="52" t="s">
        <v>5</v>
      </c>
      <c r="B14" s="33">
        <v>38.1</v>
      </c>
      <c r="C14" s="33">
        <v>44.3</v>
      </c>
      <c r="D14" s="18">
        <v>42.5</v>
      </c>
      <c r="E14" s="18">
        <v>41.7</v>
      </c>
      <c r="F14" s="18">
        <v>36.299999999999997</v>
      </c>
      <c r="G14" s="33">
        <v>35.700000000000003</v>
      </c>
      <c r="H14" s="33">
        <v>35.200000000000003</v>
      </c>
      <c r="I14" s="33">
        <v>35.200000000000003</v>
      </c>
      <c r="J14" s="122">
        <v>39.299999999999997</v>
      </c>
      <c r="K14" s="33">
        <v>38.6</v>
      </c>
      <c r="L14" s="103"/>
      <c r="M14" s="104"/>
      <c r="N14" s="37"/>
      <c r="O14" s="37"/>
      <c r="P14" s="37"/>
      <c r="Q14" s="37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</row>
    <row r="15" spans="1:59" x14ac:dyDescent="0.2">
      <c r="A15" s="52" t="s">
        <v>6</v>
      </c>
      <c r="B15" s="33">
        <v>36.700000000000003</v>
      </c>
      <c r="C15" s="33">
        <v>32.6</v>
      </c>
      <c r="D15" s="18">
        <v>33</v>
      </c>
      <c r="E15" s="18">
        <v>33.299999999999997</v>
      </c>
      <c r="F15" s="18">
        <v>33.799999999999997</v>
      </c>
      <c r="G15" s="33">
        <v>36.1</v>
      </c>
      <c r="H15" s="41">
        <v>36</v>
      </c>
      <c r="I15" s="33">
        <v>35.9</v>
      </c>
      <c r="J15" s="122">
        <v>36</v>
      </c>
      <c r="K15" s="33">
        <v>36</v>
      </c>
      <c r="L15" s="103"/>
      <c r="M15" s="104"/>
      <c r="N15" s="37"/>
      <c r="O15" s="37"/>
      <c r="P15" s="37"/>
      <c r="Q15" s="37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</row>
    <row r="16" spans="1:59" x14ac:dyDescent="0.2">
      <c r="A16" s="52" t="s">
        <v>7</v>
      </c>
      <c r="B16" s="33">
        <v>25.2</v>
      </c>
      <c r="C16" s="41">
        <v>23</v>
      </c>
      <c r="D16" s="18">
        <v>24.5</v>
      </c>
      <c r="E16" s="18">
        <v>25</v>
      </c>
      <c r="F16" s="18">
        <v>25.9</v>
      </c>
      <c r="G16" s="33">
        <v>24.1</v>
      </c>
      <c r="H16" s="33">
        <v>24.6</v>
      </c>
      <c r="I16" s="33">
        <v>24.7</v>
      </c>
      <c r="J16" s="33">
        <v>24.7</v>
      </c>
      <c r="K16" s="33">
        <v>25.4</v>
      </c>
      <c r="L16" s="103"/>
      <c r="M16" s="104"/>
      <c r="N16" s="37"/>
      <c r="O16" s="37"/>
      <c r="P16" s="37"/>
      <c r="Q16" s="37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</row>
    <row r="17" spans="1:59" s="50" customFormat="1" ht="25.5" x14ac:dyDescent="0.2">
      <c r="A17" s="51" t="s">
        <v>8</v>
      </c>
      <c r="B17" s="39"/>
      <c r="C17" s="39"/>
      <c r="D17" s="38"/>
      <c r="E17" s="38"/>
      <c r="F17" s="38"/>
      <c r="G17" s="39"/>
      <c r="H17" s="39"/>
      <c r="I17" s="39"/>
      <c r="J17" s="39"/>
      <c r="K17" s="39"/>
      <c r="L17" s="103"/>
      <c r="M17" s="104"/>
      <c r="N17" s="37"/>
      <c r="O17" s="37"/>
      <c r="P17" s="37"/>
      <c r="Q17" s="37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</row>
    <row r="18" spans="1:59" x14ac:dyDescent="0.2">
      <c r="A18" s="52" t="s">
        <v>9</v>
      </c>
      <c r="B18" s="33">
        <v>52.9</v>
      </c>
      <c r="C18" s="33">
        <v>52.2</v>
      </c>
      <c r="D18" s="3">
        <v>52.1</v>
      </c>
      <c r="E18" s="17">
        <v>49</v>
      </c>
      <c r="F18" s="17">
        <v>52.4</v>
      </c>
      <c r="G18" s="33">
        <v>52.8</v>
      </c>
      <c r="H18" s="33">
        <v>52.8</v>
      </c>
      <c r="I18" s="33">
        <v>52.8</v>
      </c>
      <c r="J18" s="33">
        <v>53.1</v>
      </c>
      <c r="K18" s="33">
        <v>52.8</v>
      </c>
      <c r="L18" s="103"/>
      <c r="M18" s="104"/>
      <c r="N18" s="37"/>
      <c r="O18" s="37"/>
      <c r="P18" s="37"/>
      <c r="Q18" s="37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</row>
    <row r="19" spans="1:59" x14ac:dyDescent="0.2">
      <c r="A19" s="52" t="s">
        <v>10</v>
      </c>
      <c r="B19" s="33">
        <v>47.1</v>
      </c>
      <c r="C19" s="33">
        <v>47.8</v>
      </c>
      <c r="D19" s="3">
        <v>47.9</v>
      </c>
      <c r="E19" s="17">
        <v>51</v>
      </c>
      <c r="F19" s="17">
        <v>47.6</v>
      </c>
      <c r="G19" s="33">
        <v>47.2</v>
      </c>
      <c r="H19" s="33">
        <v>47.3</v>
      </c>
      <c r="I19" s="33">
        <v>47.3</v>
      </c>
      <c r="J19" s="33">
        <v>46.9</v>
      </c>
      <c r="K19" s="33">
        <v>47.2</v>
      </c>
      <c r="L19" s="103"/>
      <c r="M19" s="104"/>
      <c r="N19" s="37"/>
      <c r="O19" s="37"/>
      <c r="P19" s="37"/>
      <c r="Q19" s="37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</row>
    <row r="20" spans="1:59" s="50" customFormat="1" ht="25.5" x14ac:dyDescent="0.2">
      <c r="A20" s="51" t="s">
        <v>11</v>
      </c>
      <c r="B20" s="39"/>
      <c r="C20" s="39"/>
      <c r="D20" s="43"/>
      <c r="E20" s="44"/>
      <c r="F20" s="44"/>
      <c r="G20" s="39"/>
      <c r="H20" s="39"/>
      <c r="I20" s="39"/>
      <c r="J20" s="39"/>
      <c r="K20" s="39"/>
      <c r="L20" s="103"/>
      <c r="M20" s="104"/>
      <c r="N20" s="37"/>
      <c r="O20" s="37"/>
      <c r="P20" s="37"/>
      <c r="Q20" s="37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</row>
    <row r="21" spans="1:59" x14ac:dyDescent="0.2">
      <c r="A21" s="52" t="s">
        <v>12</v>
      </c>
      <c r="B21" s="33">
        <v>0.9</v>
      </c>
      <c r="C21" s="33">
        <v>1.1000000000000001</v>
      </c>
      <c r="D21" s="4">
        <v>0.9</v>
      </c>
      <c r="E21" s="17">
        <v>0.8</v>
      </c>
      <c r="F21" s="17">
        <v>1</v>
      </c>
      <c r="G21" s="33">
        <v>0.7</v>
      </c>
      <c r="H21" s="41">
        <v>1</v>
      </c>
      <c r="I21" s="33">
        <v>0.8</v>
      </c>
      <c r="J21" s="41">
        <v>1</v>
      </c>
      <c r="K21" s="41">
        <v>1.4</v>
      </c>
      <c r="L21" s="103"/>
      <c r="M21" s="104"/>
      <c r="N21" s="37"/>
      <c r="O21" s="37"/>
      <c r="P21" s="37"/>
      <c r="Q21" s="37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</row>
    <row r="22" spans="1:59" x14ac:dyDescent="0.2">
      <c r="A22" s="52" t="s">
        <v>13</v>
      </c>
      <c r="B22" s="33">
        <v>95.7</v>
      </c>
      <c r="C22" s="33">
        <v>95.1</v>
      </c>
      <c r="D22" s="4">
        <v>94.9</v>
      </c>
      <c r="E22" s="17">
        <v>94.2</v>
      </c>
      <c r="F22" s="17">
        <v>93.6</v>
      </c>
      <c r="G22" s="33">
        <v>94.5</v>
      </c>
      <c r="H22" s="33">
        <v>93.2</v>
      </c>
      <c r="I22" s="33">
        <v>92.4</v>
      </c>
      <c r="J22" s="33">
        <v>92.5</v>
      </c>
      <c r="K22" s="33">
        <v>92.5</v>
      </c>
      <c r="L22" s="103"/>
      <c r="M22" s="104"/>
      <c r="N22" s="37"/>
      <c r="O22" s="37"/>
      <c r="P22" s="37"/>
      <c r="Q22" s="37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</row>
    <row r="23" spans="1:59" x14ac:dyDescent="0.2">
      <c r="A23" s="52" t="s">
        <v>14</v>
      </c>
      <c r="B23" s="33">
        <v>3.5</v>
      </c>
      <c r="C23" s="33">
        <v>3.8</v>
      </c>
      <c r="D23" s="4">
        <v>4.2</v>
      </c>
      <c r="E23" s="17">
        <v>5.0999999999999996</v>
      </c>
      <c r="F23" s="17">
        <v>5.3</v>
      </c>
      <c r="G23" s="33">
        <v>4.8</v>
      </c>
      <c r="H23" s="33">
        <v>5.8</v>
      </c>
      <c r="I23" s="33">
        <v>6.8</v>
      </c>
      <c r="J23" s="33">
        <v>6.5</v>
      </c>
      <c r="K23" s="33">
        <v>6.1</v>
      </c>
      <c r="L23" s="103"/>
      <c r="M23" s="104"/>
      <c r="N23" s="37"/>
      <c r="O23" s="37"/>
      <c r="P23" s="37"/>
      <c r="Q23" s="37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</row>
    <row r="24" spans="1:59" s="50" customFormat="1" ht="25.5" x14ac:dyDescent="0.2">
      <c r="A24" s="51" t="s">
        <v>15</v>
      </c>
      <c r="B24" s="39"/>
      <c r="C24" s="39"/>
      <c r="D24" s="43"/>
      <c r="E24" s="44"/>
      <c r="F24" s="44"/>
      <c r="G24" s="39"/>
      <c r="H24" s="39"/>
      <c r="I24" s="39"/>
      <c r="J24" s="39"/>
      <c r="K24" s="39"/>
      <c r="L24" s="103"/>
      <c r="M24" s="104"/>
      <c r="N24" s="37"/>
      <c r="O24" s="37"/>
      <c r="P24" s="37"/>
      <c r="Q24" s="37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</row>
    <row r="25" spans="1:59" x14ac:dyDescent="0.2">
      <c r="A25" s="52" t="s">
        <v>16</v>
      </c>
      <c r="B25" s="33">
        <v>88.3</v>
      </c>
      <c r="C25" s="33">
        <v>91.3</v>
      </c>
      <c r="D25" s="4">
        <v>91.9</v>
      </c>
      <c r="E25" s="17">
        <v>90.1</v>
      </c>
      <c r="F25" s="17">
        <v>89.1</v>
      </c>
      <c r="G25" s="33">
        <v>88.4</v>
      </c>
      <c r="H25" s="41">
        <v>89</v>
      </c>
      <c r="I25" s="33">
        <v>88.5</v>
      </c>
      <c r="J25" s="33">
        <v>93.5</v>
      </c>
      <c r="K25" s="33">
        <v>88.1</v>
      </c>
      <c r="L25" s="103"/>
      <c r="M25" s="104"/>
      <c r="N25" s="37"/>
      <c r="O25" s="37"/>
      <c r="P25" s="37"/>
      <c r="Q25" s="37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</row>
    <row r="26" spans="1:59" x14ac:dyDescent="0.2">
      <c r="A26" s="52" t="s">
        <v>17</v>
      </c>
      <c r="B26" s="33">
        <v>1.8</v>
      </c>
      <c r="C26" s="33">
        <v>1.7</v>
      </c>
      <c r="D26" s="4">
        <v>1.5</v>
      </c>
      <c r="E26" s="17">
        <v>1.2</v>
      </c>
      <c r="F26" s="17">
        <v>1.3</v>
      </c>
      <c r="G26" s="33">
        <v>1.4</v>
      </c>
      <c r="H26" s="33">
        <v>1.6</v>
      </c>
      <c r="I26" s="41">
        <v>2</v>
      </c>
      <c r="J26" s="41">
        <v>1.8</v>
      </c>
      <c r="K26" s="41">
        <v>2</v>
      </c>
      <c r="L26" s="103"/>
      <c r="M26" s="104"/>
      <c r="N26" s="37"/>
      <c r="O26" s="37"/>
      <c r="P26" s="37"/>
      <c r="Q26" s="37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</row>
    <row r="27" spans="1:59" x14ac:dyDescent="0.2">
      <c r="A27" s="52" t="s">
        <v>18</v>
      </c>
      <c r="B27" s="33">
        <v>9.8000000000000007</v>
      </c>
      <c r="C27" s="41">
        <v>7</v>
      </c>
      <c r="D27" s="4">
        <v>6.6</v>
      </c>
      <c r="E27" s="17">
        <v>8.6999999999999993</v>
      </c>
      <c r="F27" s="17">
        <v>9.6</v>
      </c>
      <c r="G27" s="33">
        <v>10.199999999999999</v>
      </c>
      <c r="H27" s="33">
        <v>9.4</v>
      </c>
      <c r="I27" s="33">
        <v>9.5</v>
      </c>
      <c r="J27" s="33">
        <v>4.7</v>
      </c>
      <c r="K27" s="33">
        <v>9.9</v>
      </c>
      <c r="L27" s="103"/>
      <c r="M27" s="104"/>
      <c r="N27" s="37"/>
      <c r="O27" s="37"/>
      <c r="P27" s="37"/>
      <c r="Q27" s="37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</row>
    <row r="28" spans="1:59" s="50" customFormat="1" ht="25.5" x14ac:dyDescent="0.2">
      <c r="A28" s="51" t="s">
        <v>19</v>
      </c>
      <c r="B28" s="39">
        <v>8.6</v>
      </c>
      <c r="C28" s="39">
        <v>8.5</v>
      </c>
      <c r="D28" s="45">
        <v>8.1999999999999993</v>
      </c>
      <c r="E28" s="38">
        <v>7.4</v>
      </c>
      <c r="F28" s="38">
        <v>9.1999999999999993</v>
      </c>
      <c r="G28" s="39">
        <v>10.3</v>
      </c>
      <c r="H28" s="39">
        <v>10.1</v>
      </c>
      <c r="I28" s="111">
        <v>12</v>
      </c>
      <c r="J28" s="111">
        <v>13.3</v>
      </c>
      <c r="K28" s="111">
        <v>13.2</v>
      </c>
      <c r="L28" s="103"/>
      <c r="M28" s="104"/>
      <c r="N28" s="37"/>
      <c r="O28" s="37"/>
      <c r="P28" s="37"/>
      <c r="Q28" s="37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</row>
    <row r="29" spans="1:59" s="69" customFormat="1" x14ac:dyDescent="0.2">
      <c r="A29" s="68"/>
      <c r="B29" s="37"/>
      <c r="C29" s="37"/>
      <c r="D29" s="4"/>
      <c r="E29" s="18"/>
      <c r="F29" s="18"/>
      <c r="G29" s="37"/>
      <c r="H29" s="37"/>
      <c r="I29" s="37"/>
      <c r="J29" s="37"/>
      <c r="K29" s="37"/>
      <c r="L29" s="103"/>
      <c r="M29" s="104"/>
      <c r="N29" s="37"/>
      <c r="O29" s="37"/>
      <c r="P29" s="37"/>
      <c r="Q29" s="37"/>
    </row>
    <row r="30" spans="1:59" s="50" customFormat="1" ht="30.75" customHeight="1" x14ac:dyDescent="0.2">
      <c r="A30" s="53" t="s">
        <v>20</v>
      </c>
      <c r="B30" s="39"/>
      <c r="C30" s="39"/>
      <c r="D30" s="38"/>
      <c r="E30" s="38"/>
      <c r="F30" s="38"/>
      <c r="G30" s="39"/>
      <c r="H30" s="39"/>
      <c r="I30" s="39"/>
      <c r="J30" s="39"/>
      <c r="K30" s="39"/>
      <c r="L30" s="103"/>
      <c r="M30" s="104"/>
      <c r="N30" s="37"/>
      <c r="O30" s="37"/>
      <c r="P30" s="37"/>
      <c r="Q30" s="37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</row>
    <row r="31" spans="1:59" x14ac:dyDescent="0.2">
      <c r="A31" s="54" t="s">
        <v>37</v>
      </c>
      <c r="B31" s="41">
        <v>0.1</v>
      </c>
      <c r="C31" s="33">
        <v>0.1</v>
      </c>
      <c r="D31" s="4">
        <v>0.2</v>
      </c>
      <c r="E31" s="18">
        <v>0.1</v>
      </c>
      <c r="F31" s="18">
        <v>0.2</v>
      </c>
      <c r="G31" s="33">
        <v>0.2</v>
      </c>
      <c r="H31" s="33">
        <v>0.2</v>
      </c>
      <c r="I31" s="33">
        <v>0.1</v>
      </c>
      <c r="J31" s="33">
        <v>0.1</v>
      </c>
      <c r="K31" s="33">
        <v>0</v>
      </c>
      <c r="L31" s="103"/>
      <c r="M31" s="104"/>
      <c r="N31" s="37"/>
      <c r="O31" s="37"/>
      <c r="P31" s="37"/>
      <c r="Q31" s="37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</row>
    <row r="32" spans="1:59" x14ac:dyDescent="0.2">
      <c r="A32" s="54" t="s">
        <v>21</v>
      </c>
      <c r="B32" s="41">
        <v>7.7</v>
      </c>
      <c r="C32" s="33">
        <v>6.6</v>
      </c>
      <c r="D32" s="4">
        <v>5.6</v>
      </c>
      <c r="E32" s="18">
        <v>6.1</v>
      </c>
      <c r="F32" s="18">
        <v>6.1</v>
      </c>
      <c r="G32" s="33">
        <v>7.2</v>
      </c>
      <c r="H32" s="33">
        <v>6.1</v>
      </c>
      <c r="I32" s="41">
        <v>6</v>
      </c>
      <c r="J32" s="41">
        <v>5.7</v>
      </c>
      <c r="K32" s="41">
        <v>5.2</v>
      </c>
      <c r="L32" s="103"/>
      <c r="M32" s="104"/>
      <c r="N32" s="37"/>
      <c r="O32" s="37"/>
      <c r="P32" s="37"/>
      <c r="Q32" s="37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</row>
    <row r="33" spans="1:59" x14ac:dyDescent="0.2">
      <c r="A33" s="54" t="s">
        <v>22</v>
      </c>
      <c r="B33" s="41">
        <v>9.3000000000000007</v>
      </c>
      <c r="C33" s="33">
        <v>8.1999999999999993</v>
      </c>
      <c r="D33" s="4">
        <v>7.6</v>
      </c>
      <c r="E33" s="18">
        <v>7.3</v>
      </c>
      <c r="F33" s="18">
        <v>8</v>
      </c>
      <c r="G33" s="41">
        <v>9</v>
      </c>
      <c r="H33" s="33">
        <v>8.1</v>
      </c>
      <c r="I33" s="33">
        <v>7.9</v>
      </c>
      <c r="J33" s="33">
        <v>7.6</v>
      </c>
      <c r="K33" s="33">
        <v>8.1999999999999993</v>
      </c>
      <c r="L33" s="103"/>
      <c r="M33" s="104"/>
      <c r="N33" s="37"/>
      <c r="O33" s="37"/>
      <c r="P33" s="37"/>
      <c r="Q33" s="37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</row>
    <row r="34" spans="1:59" x14ac:dyDescent="0.2">
      <c r="A34" s="54" t="s">
        <v>23</v>
      </c>
      <c r="B34" s="41">
        <v>3.4</v>
      </c>
      <c r="C34" s="33">
        <v>3.6</v>
      </c>
      <c r="D34" s="4">
        <v>3.7</v>
      </c>
      <c r="E34" s="18">
        <v>3.4</v>
      </c>
      <c r="F34" s="18">
        <v>3.6</v>
      </c>
      <c r="G34" s="33">
        <v>3.9</v>
      </c>
      <c r="H34" s="33">
        <v>3.9</v>
      </c>
      <c r="I34" s="33">
        <v>3.9</v>
      </c>
      <c r="J34" s="33">
        <v>4.2</v>
      </c>
      <c r="K34" s="33">
        <v>3.9</v>
      </c>
      <c r="L34" s="103"/>
      <c r="M34" s="104"/>
      <c r="N34" s="37"/>
      <c r="O34" s="37"/>
      <c r="P34" s="37"/>
      <c r="Q34" s="37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</row>
    <row r="35" spans="1:59" x14ac:dyDescent="0.2">
      <c r="A35" s="54" t="s">
        <v>38</v>
      </c>
      <c r="B35" s="41">
        <v>13.7</v>
      </c>
      <c r="C35" s="33">
        <v>13.5</v>
      </c>
      <c r="D35" s="4">
        <v>15.1</v>
      </c>
      <c r="E35" s="18">
        <v>14.9</v>
      </c>
      <c r="F35" s="18">
        <v>13.9</v>
      </c>
      <c r="G35" s="33">
        <v>14.5</v>
      </c>
      <c r="H35" s="33">
        <v>15.2</v>
      </c>
      <c r="I35" s="41">
        <v>14</v>
      </c>
      <c r="J35" s="41">
        <v>13.4</v>
      </c>
      <c r="K35" s="41">
        <v>12</v>
      </c>
      <c r="L35" s="103"/>
      <c r="M35" s="104"/>
      <c r="N35" s="37"/>
      <c r="O35" s="37"/>
      <c r="P35" s="37"/>
      <c r="Q35" s="37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</row>
    <row r="36" spans="1:59" x14ac:dyDescent="0.2">
      <c r="A36" s="54" t="s">
        <v>39</v>
      </c>
      <c r="B36" s="41">
        <v>4</v>
      </c>
      <c r="C36" s="33">
        <v>4.5</v>
      </c>
      <c r="D36" s="4">
        <v>4.4000000000000004</v>
      </c>
      <c r="E36" s="18">
        <v>4.3</v>
      </c>
      <c r="F36" s="18">
        <v>4.7</v>
      </c>
      <c r="G36" s="33">
        <v>4.9000000000000004</v>
      </c>
      <c r="H36" s="41">
        <v>5</v>
      </c>
      <c r="I36" s="41">
        <v>4</v>
      </c>
      <c r="J36" s="41">
        <v>3.9</v>
      </c>
      <c r="K36" s="41">
        <v>4.8</v>
      </c>
      <c r="L36" s="103"/>
      <c r="M36" s="104"/>
      <c r="N36" s="37"/>
      <c r="O36" s="37"/>
      <c r="P36" s="37"/>
      <c r="Q36" s="37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</row>
    <row r="37" spans="1:59" x14ac:dyDescent="0.2">
      <c r="A37" s="54" t="s">
        <v>40</v>
      </c>
      <c r="B37" s="41">
        <v>1.7</v>
      </c>
      <c r="C37" s="33">
        <v>1.9</v>
      </c>
      <c r="D37" s="4">
        <v>1.7</v>
      </c>
      <c r="E37" s="18">
        <v>1.7</v>
      </c>
      <c r="F37" s="18">
        <v>1.5</v>
      </c>
      <c r="G37" s="33">
        <v>1.7</v>
      </c>
      <c r="H37" s="41">
        <v>2</v>
      </c>
      <c r="I37" s="33">
        <v>1.7</v>
      </c>
      <c r="J37" s="33">
        <v>1.6</v>
      </c>
      <c r="K37" s="33">
        <v>1.3</v>
      </c>
      <c r="L37" s="103"/>
      <c r="M37" s="104"/>
      <c r="N37" s="37"/>
      <c r="O37" s="37"/>
      <c r="P37" s="37"/>
      <c r="Q37" s="37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</row>
    <row r="38" spans="1:59" x14ac:dyDescent="0.2">
      <c r="A38" s="54" t="s">
        <v>41</v>
      </c>
      <c r="B38" s="41">
        <v>6.4</v>
      </c>
      <c r="C38" s="33">
        <v>6.7</v>
      </c>
      <c r="D38" s="4">
        <v>5.8</v>
      </c>
      <c r="E38" s="18">
        <v>6.1</v>
      </c>
      <c r="F38" s="18">
        <v>5.7</v>
      </c>
      <c r="G38" s="33">
        <v>5.7</v>
      </c>
      <c r="H38" s="33">
        <v>5.9</v>
      </c>
      <c r="I38" s="41">
        <v>6</v>
      </c>
      <c r="J38" s="41">
        <v>6</v>
      </c>
      <c r="K38" s="41">
        <v>6</v>
      </c>
      <c r="L38" s="103"/>
      <c r="M38" s="104"/>
      <c r="N38" s="37"/>
      <c r="O38" s="37"/>
      <c r="P38" s="37"/>
      <c r="Q38" s="37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</row>
    <row r="39" spans="1:59" x14ac:dyDescent="0.2">
      <c r="A39" s="54" t="s">
        <v>42</v>
      </c>
      <c r="B39" s="41">
        <v>11.1</v>
      </c>
      <c r="C39" s="33">
        <v>10.6</v>
      </c>
      <c r="D39" s="4">
        <v>11.2</v>
      </c>
      <c r="E39" s="18">
        <v>10.7</v>
      </c>
      <c r="F39" s="18">
        <v>10.7</v>
      </c>
      <c r="G39" s="41">
        <v>11</v>
      </c>
      <c r="H39" s="33">
        <v>11.2</v>
      </c>
      <c r="I39" s="33">
        <v>12.1</v>
      </c>
      <c r="J39" s="33">
        <v>12.1</v>
      </c>
      <c r="K39" s="33">
        <v>12.3</v>
      </c>
      <c r="L39" s="103"/>
      <c r="M39" s="104"/>
      <c r="N39" s="37"/>
      <c r="O39" s="37"/>
      <c r="P39" s="37"/>
      <c r="Q39" s="37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</row>
    <row r="40" spans="1:59" x14ac:dyDescent="0.2">
      <c r="A40" s="54" t="s">
        <v>43</v>
      </c>
      <c r="B40" s="41">
        <v>21.4</v>
      </c>
      <c r="C40" s="33">
        <v>21.9</v>
      </c>
      <c r="D40" s="4">
        <v>21.9</v>
      </c>
      <c r="E40" s="18">
        <v>22.8</v>
      </c>
      <c r="F40" s="18">
        <v>23</v>
      </c>
      <c r="G40" s="33">
        <v>20.3</v>
      </c>
      <c r="H40" s="33">
        <v>20.5</v>
      </c>
      <c r="I40" s="33">
        <v>22.6</v>
      </c>
      <c r="J40" s="33">
        <v>22.8</v>
      </c>
      <c r="K40" s="33">
        <v>22.5</v>
      </c>
      <c r="L40" s="103"/>
      <c r="M40" s="104"/>
      <c r="N40" s="37"/>
      <c r="O40" s="37"/>
      <c r="P40" s="37"/>
      <c r="Q40" s="37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</row>
    <row r="41" spans="1:59" x14ac:dyDescent="0.2">
      <c r="A41" s="54" t="s">
        <v>44</v>
      </c>
      <c r="B41" s="41">
        <v>8.8000000000000007</v>
      </c>
      <c r="C41" s="33">
        <v>9.5</v>
      </c>
      <c r="D41" s="4">
        <v>9.6999999999999993</v>
      </c>
      <c r="E41" s="18">
        <v>9.1</v>
      </c>
      <c r="F41" s="18">
        <v>9.6999999999999993</v>
      </c>
      <c r="G41" s="33">
        <v>9.1</v>
      </c>
      <c r="H41" s="33">
        <v>8.1999999999999993</v>
      </c>
      <c r="I41" s="33">
        <v>9.1999999999999993</v>
      </c>
      <c r="J41" s="33">
        <v>10.4</v>
      </c>
      <c r="K41" s="33">
        <v>11.4</v>
      </c>
      <c r="L41" s="103"/>
      <c r="M41" s="104"/>
      <c r="N41" s="37"/>
      <c r="O41" s="37"/>
      <c r="P41" s="37"/>
      <c r="Q41" s="37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</row>
    <row r="42" spans="1:59" x14ac:dyDescent="0.2">
      <c r="A42" s="54" t="s">
        <v>45</v>
      </c>
      <c r="B42" s="41">
        <v>4.2</v>
      </c>
      <c r="C42" s="33">
        <v>4.2</v>
      </c>
      <c r="D42" s="4">
        <v>4.3</v>
      </c>
      <c r="E42" s="18">
        <v>4.9000000000000004</v>
      </c>
      <c r="F42" s="18">
        <v>4.8</v>
      </c>
      <c r="G42" s="33">
        <v>5.4</v>
      </c>
      <c r="H42" s="33">
        <v>5.2</v>
      </c>
      <c r="I42" s="33">
        <v>4.8</v>
      </c>
      <c r="J42" s="33">
        <v>4.5999999999999996</v>
      </c>
      <c r="K42" s="33">
        <v>4.5999999999999996</v>
      </c>
      <c r="L42" s="103"/>
      <c r="M42" s="104"/>
      <c r="N42" s="37"/>
      <c r="O42" s="37"/>
      <c r="P42" s="37"/>
      <c r="Q42" s="37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69"/>
      <c r="BD42" s="69"/>
      <c r="BE42" s="69"/>
      <c r="BF42" s="69"/>
      <c r="BG42" s="69"/>
    </row>
    <row r="43" spans="1:59" x14ac:dyDescent="0.2">
      <c r="A43" s="54" t="s">
        <v>46</v>
      </c>
      <c r="B43" s="41">
        <v>4.5999999999999996</v>
      </c>
      <c r="C43" s="41">
        <v>5</v>
      </c>
      <c r="D43" s="4">
        <v>4.8</v>
      </c>
      <c r="E43" s="18">
        <v>4.5999999999999996</v>
      </c>
      <c r="F43" s="18">
        <v>5</v>
      </c>
      <c r="G43" s="33">
        <v>4.0999999999999996</v>
      </c>
      <c r="H43" s="33">
        <v>5.0999999999999996</v>
      </c>
      <c r="I43" s="33">
        <v>4.5999999999999996</v>
      </c>
      <c r="J43" s="33">
        <v>4.3</v>
      </c>
      <c r="K43" s="33">
        <v>3.8</v>
      </c>
      <c r="L43" s="103"/>
      <c r="M43" s="104"/>
      <c r="N43" s="37"/>
      <c r="O43" s="37"/>
      <c r="P43" s="37"/>
      <c r="Q43" s="37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69"/>
      <c r="BD43" s="69"/>
      <c r="BE43" s="69"/>
      <c r="BF43" s="69"/>
      <c r="BG43" s="69"/>
    </row>
    <row r="44" spans="1:59" x14ac:dyDescent="0.2">
      <c r="A44" s="54" t="s">
        <v>47</v>
      </c>
      <c r="B44" s="41">
        <v>3.5</v>
      </c>
      <c r="C44" s="33">
        <v>3.7</v>
      </c>
      <c r="D44" s="4">
        <v>3.9</v>
      </c>
      <c r="E44" s="18">
        <v>4</v>
      </c>
      <c r="F44" s="18">
        <v>3.5</v>
      </c>
      <c r="G44" s="33">
        <v>3.1</v>
      </c>
      <c r="H44" s="33">
        <v>3.5</v>
      </c>
      <c r="I44" s="41">
        <v>3</v>
      </c>
      <c r="J44" s="41">
        <v>3.3</v>
      </c>
      <c r="K44" s="41">
        <v>4</v>
      </c>
      <c r="L44" s="103"/>
      <c r="M44" s="104"/>
      <c r="N44" s="37"/>
      <c r="O44" s="37"/>
      <c r="P44" s="37"/>
      <c r="Q44" s="37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69"/>
      <c r="BD44" s="69"/>
      <c r="BE44" s="69"/>
      <c r="BF44" s="69"/>
      <c r="BG44" s="69"/>
    </row>
    <row r="45" spans="1:59" s="50" customFormat="1" ht="25.5" x14ac:dyDescent="0.2">
      <c r="A45" s="53" t="s">
        <v>24</v>
      </c>
      <c r="B45" s="39"/>
      <c r="C45" s="39"/>
      <c r="D45" s="38"/>
      <c r="E45" s="38"/>
      <c r="F45" s="38"/>
      <c r="G45" s="39"/>
      <c r="H45" s="39"/>
      <c r="I45" s="39"/>
      <c r="J45" s="39"/>
      <c r="K45" s="39"/>
      <c r="L45" s="103"/>
      <c r="M45" s="104"/>
      <c r="N45" s="37"/>
      <c r="O45" s="37"/>
      <c r="P45" s="37"/>
      <c r="Q45" s="37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69"/>
      <c r="BD45" s="69"/>
      <c r="BE45" s="69"/>
      <c r="BF45" s="69"/>
      <c r="BG45" s="69"/>
    </row>
    <row r="46" spans="1:59" ht="25.5" x14ac:dyDescent="0.2">
      <c r="A46" s="54" t="s">
        <v>48</v>
      </c>
      <c r="B46" s="41">
        <v>16.8</v>
      </c>
      <c r="C46" s="33">
        <v>17.2</v>
      </c>
      <c r="D46" s="3">
        <v>16.399999999999999</v>
      </c>
      <c r="E46" s="18">
        <v>17</v>
      </c>
      <c r="F46" s="18">
        <v>17.5</v>
      </c>
      <c r="G46" s="33">
        <v>16.7</v>
      </c>
      <c r="H46" s="33">
        <v>16.8</v>
      </c>
      <c r="I46" s="33">
        <v>16.3</v>
      </c>
      <c r="J46" s="33">
        <v>17.7</v>
      </c>
      <c r="K46" s="33">
        <v>18.2</v>
      </c>
      <c r="L46" s="103"/>
      <c r="M46" s="104"/>
      <c r="N46" s="37"/>
      <c r="O46" s="37"/>
      <c r="P46" s="37"/>
      <c r="Q46" s="37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69"/>
      <c r="BD46" s="69"/>
      <c r="BE46" s="69"/>
      <c r="BF46" s="69"/>
      <c r="BG46" s="69"/>
    </row>
    <row r="47" spans="1:59" x14ac:dyDescent="0.2">
      <c r="A47" s="54" t="s">
        <v>49</v>
      </c>
      <c r="B47" s="41">
        <v>22</v>
      </c>
      <c r="C47" s="33">
        <v>21.8</v>
      </c>
      <c r="D47" s="3">
        <v>21.9</v>
      </c>
      <c r="E47" s="18">
        <v>23</v>
      </c>
      <c r="F47" s="18">
        <v>24.1</v>
      </c>
      <c r="G47" s="33">
        <v>22.5</v>
      </c>
      <c r="H47" s="33">
        <v>22</v>
      </c>
      <c r="I47" s="33">
        <v>24.8</v>
      </c>
      <c r="J47" s="33">
        <v>22.7</v>
      </c>
      <c r="K47" s="33">
        <v>24.2</v>
      </c>
      <c r="L47" s="103"/>
      <c r="M47" s="104"/>
      <c r="N47" s="37"/>
      <c r="O47" s="37"/>
      <c r="P47" s="37"/>
      <c r="Q47" s="37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69"/>
      <c r="AR47" s="69"/>
      <c r="AS47" s="69"/>
      <c r="AT47" s="69"/>
      <c r="AU47" s="69"/>
      <c r="AV47" s="69"/>
      <c r="AW47" s="69"/>
      <c r="AX47" s="69"/>
      <c r="AY47" s="69"/>
      <c r="AZ47" s="69"/>
      <c r="BA47" s="69"/>
      <c r="BB47" s="69"/>
      <c r="BC47" s="69"/>
      <c r="BD47" s="69"/>
      <c r="BE47" s="69"/>
      <c r="BF47" s="69"/>
      <c r="BG47" s="69"/>
    </row>
    <row r="48" spans="1:59" x14ac:dyDescent="0.2">
      <c r="A48" s="54" t="s">
        <v>50</v>
      </c>
      <c r="B48" s="41">
        <v>16</v>
      </c>
      <c r="C48" s="33">
        <v>16.899999999999999</v>
      </c>
      <c r="D48" s="3">
        <v>18.3</v>
      </c>
      <c r="E48" s="18">
        <v>17.399999999999999</v>
      </c>
      <c r="F48" s="18">
        <v>17.600000000000001</v>
      </c>
      <c r="G48" s="33">
        <v>16.5</v>
      </c>
      <c r="H48" s="33">
        <v>17.100000000000001</v>
      </c>
      <c r="I48" s="33">
        <v>18.100000000000001</v>
      </c>
      <c r="J48" s="33">
        <v>18.899999999999999</v>
      </c>
      <c r="K48" s="33">
        <v>18</v>
      </c>
      <c r="L48" s="103"/>
      <c r="M48" s="104"/>
      <c r="N48" s="37"/>
      <c r="O48" s="37"/>
      <c r="P48" s="37"/>
      <c r="Q48" s="37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69"/>
      <c r="BD48" s="69"/>
      <c r="BE48" s="69"/>
      <c r="BF48" s="69"/>
      <c r="BG48" s="69"/>
    </row>
    <row r="49" spans="1:59" x14ac:dyDescent="0.2">
      <c r="A49" s="54" t="s">
        <v>51</v>
      </c>
      <c r="B49" s="41">
        <v>10.4</v>
      </c>
      <c r="C49" s="33">
        <v>10.9</v>
      </c>
      <c r="D49" s="3">
        <v>11.5</v>
      </c>
      <c r="E49" s="18">
        <v>11.1</v>
      </c>
      <c r="F49" s="18">
        <v>9.9</v>
      </c>
      <c r="G49" s="33">
        <v>11</v>
      </c>
      <c r="H49" s="33">
        <v>11</v>
      </c>
      <c r="I49" s="33">
        <v>10.3</v>
      </c>
      <c r="J49" s="33">
        <v>10.4</v>
      </c>
      <c r="K49" s="33">
        <v>9.6</v>
      </c>
      <c r="L49" s="103"/>
      <c r="M49" s="104"/>
      <c r="N49" s="37"/>
      <c r="O49" s="37"/>
      <c r="P49" s="37"/>
      <c r="Q49" s="37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69"/>
      <c r="AX49" s="69"/>
      <c r="AY49" s="69"/>
      <c r="AZ49" s="69"/>
      <c r="BA49" s="69"/>
      <c r="BB49" s="69"/>
      <c r="BC49" s="69"/>
      <c r="BD49" s="69"/>
      <c r="BE49" s="69"/>
      <c r="BF49" s="69"/>
      <c r="BG49" s="69"/>
    </row>
    <row r="50" spans="1:59" x14ac:dyDescent="0.2">
      <c r="A50" s="54" t="s">
        <v>52</v>
      </c>
      <c r="B50" s="41">
        <v>12.6</v>
      </c>
      <c r="C50" s="33">
        <v>13.3</v>
      </c>
      <c r="D50" s="3">
        <v>12</v>
      </c>
      <c r="E50" s="18">
        <v>12.5</v>
      </c>
      <c r="F50" s="18">
        <v>11.7</v>
      </c>
      <c r="G50" s="33">
        <v>12.3</v>
      </c>
      <c r="H50" s="33">
        <v>12.1</v>
      </c>
      <c r="I50" s="33">
        <v>10.9</v>
      </c>
      <c r="J50" s="33">
        <v>10.7</v>
      </c>
      <c r="K50" s="33">
        <v>10.199999999999999</v>
      </c>
      <c r="L50" s="103"/>
      <c r="M50" s="104"/>
      <c r="N50" s="37"/>
      <c r="O50" s="37"/>
      <c r="P50" s="37"/>
      <c r="Q50" s="37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69"/>
      <c r="BA50" s="69"/>
      <c r="BB50" s="69"/>
      <c r="BC50" s="69"/>
      <c r="BD50" s="69"/>
      <c r="BE50" s="69"/>
      <c r="BF50" s="69"/>
      <c r="BG50" s="69"/>
    </row>
    <row r="51" spans="1:59" x14ac:dyDescent="0.2">
      <c r="A51" s="54" t="s">
        <v>53</v>
      </c>
      <c r="B51" s="41">
        <v>2</v>
      </c>
      <c r="C51" s="33">
        <v>1.7</v>
      </c>
      <c r="D51" s="3">
        <v>1.8</v>
      </c>
      <c r="E51" s="18">
        <v>1.8</v>
      </c>
      <c r="F51" s="18">
        <v>1.7</v>
      </c>
      <c r="G51" s="33">
        <v>1.7</v>
      </c>
      <c r="H51" s="33">
        <v>1.9</v>
      </c>
      <c r="I51" s="33">
        <v>1.2</v>
      </c>
      <c r="J51" s="33">
        <v>1.7</v>
      </c>
      <c r="K51" s="33">
        <v>2.2999999999999998</v>
      </c>
      <c r="L51" s="103"/>
      <c r="M51" s="104"/>
      <c r="N51" s="37"/>
      <c r="O51" s="37"/>
      <c r="P51" s="37"/>
      <c r="Q51" s="37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  <c r="AW51" s="69"/>
      <c r="AX51" s="69"/>
      <c r="AY51" s="69"/>
      <c r="AZ51" s="69"/>
      <c r="BA51" s="69"/>
      <c r="BB51" s="69"/>
      <c r="BC51" s="69"/>
      <c r="BD51" s="69"/>
      <c r="BE51" s="69"/>
      <c r="BF51" s="69"/>
      <c r="BG51" s="69"/>
    </row>
    <row r="52" spans="1:59" x14ac:dyDescent="0.2">
      <c r="A52" s="54" t="s">
        <v>54</v>
      </c>
      <c r="B52" s="41">
        <v>5.6</v>
      </c>
      <c r="C52" s="33">
        <v>4.3</v>
      </c>
      <c r="D52" s="3">
        <v>4.2</v>
      </c>
      <c r="E52" s="18">
        <v>4</v>
      </c>
      <c r="F52" s="18">
        <v>4.3</v>
      </c>
      <c r="G52" s="33">
        <v>4.7</v>
      </c>
      <c r="H52" s="33">
        <v>4.3</v>
      </c>
      <c r="I52" s="33">
        <v>3.8</v>
      </c>
      <c r="J52" s="33">
        <v>4</v>
      </c>
      <c r="K52" s="33">
        <v>3.8</v>
      </c>
      <c r="L52" s="103"/>
      <c r="M52" s="104"/>
      <c r="N52" s="37"/>
      <c r="O52" s="37"/>
      <c r="P52" s="37"/>
      <c r="Q52" s="37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O52" s="69"/>
      <c r="AP52" s="69"/>
      <c r="AQ52" s="69"/>
      <c r="AR52" s="69"/>
      <c r="AS52" s="69"/>
      <c r="AT52" s="69"/>
      <c r="AU52" s="69"/>
      <c r="AV52" s="69"/>
      <c r="AW52" s="69"/>
      <c r="AX52" s="69"/>
      <c r="AY52" s="69"/>
      <c r="AZ52" s="69"/>
      <c r="BA52" s="69"/>
      <c r="BB52" s="69"/>
      <c r="BC52" s="69"/>
      <c r="BD52" s="69"/>
      <c r="BE52" s="69"/>
      <c r="BF52" s="69"/>
      <c r="BG52" s="69"/>
    </row>
    <row r="53" spans="1:59" x14ac:dyDescent="0.2">
      <c r="A53" s="54" t="s">
        <v>55</v>
      </c>
      <c r="B53" s="41">
        <v>2.6</v>
      </c>
      <c r="C53" s="41">
        <v>3</v>
      </c>
      <c r="D53" s="3">
        <v>2.7</v>
      </c>
      <c r="E53" s="18">
        <v>2.9</v>
      </c>
      <c r="F53" s="18">
        <v>3</v>
      </c>
      <c r="G53" s="33">
        <v>3</v>
      </c>
      <c r="H53" s="33">
        <v>3.2</v>
      </c>
      <c r="I53" s="33">
        <v>2.7</v>
      </c>
      <c r="J53" s="33">
        <v>2.5</v>
      </c>
      <c r="K53" s="122">
        <v>2.6</v>
      </c>
      <c r="L53" s="103"/>
      <c r="M53" s="104"/>
      <c r="N53" s="37"/>
      <c r="O53" s="37"/>
      <c r="P53" s="37"/>
      <c r="Q53" s="37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69"/>
      <c r="BA53" s="69"/>
      <c r="BB53" s="69"/>
      <c r="BC53" s="69"/>
      <c r="BD53" s="69"/>
      <c r="BE53" s="69"/>
      <c r="BF53" s="69"/>
      <c r="BG53" s="69"/>
    </row>
    <row r="54" spans="1:59" x14ac:dyDescent="0.2">
      <c r="A54" s="54" t="s">
        <v>56</v>
      </c>
      <c r="B54" s="41">
        <v>6.6</v>
      </c>
      <c r="C54" s="33">
        <v>5.3</v>
      </c>
      <c r="D54" s="3">
        <v>5.4</v>
      </c>
      <c r="E54" s="18">
        <v>5.0999999999999996</v>
      </c>
      <c r="F54" s="18">
        <v>5</v>
      </c>
      <c r="G54" s="33">
        <v>5.6</v>
      </c>
      <c r="H54" s="33">
        <v>5.3</v>
      </c>
      <c r="I54" s="33">
        <v>6.1</v>
      </c>
      <c r="J54" s="33">
        <v>5.2</v>
      </c>
      <c r="K54" s="122">
        <v>4.7</v>
      </c>
      <c r="L54" s="103"/>
      <c r="M54" s="104"/>
      <c r="N54" s="37"/>
      <c r="O54" s="37"/>
      <c r="P54" s="37"/>
      <c r="Q54" s="37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</row>
    <row r="55" spans="1:59" ht="13.5" customHeight="1" x14ac:dyDescent="0.2">
      <c r="A55" s="54" t="s">
        <v>57</v>
      </c>
      <c r="B55" s="41">
        <v>5.3</v>
      </c>
      <c r="C55" s="33">
        <v>5.7</v>
      </c>
      <c r="D55" s="3">
        <v>5.8</v>
      </c>
      <c r="E55" s="18">
        <v>5.2</v>
      </c>
      <c r="F55" s="18">
        <v>5.2</v>
      </c>
      <c r="G55" s="33">
        <v>6.1</v>
      </c>
      <c r="H55" s="33">
        <v>6.3</v>
      </c>
      <c r="I55" s="33">
        <v>5.9</v>
      </c>
      <c r="J55" s="33">
        <v>6.1</v>
      </c>
      <c r="K55" s="122">
        <v>6.5</v>
      </c>
      <c r="L55" s="103"/>
      <c r="M55" s="104"/>
      <c r="N55" s="37"/>
      <c r="O55" s="37"/>
      <c r="P55" s="37"/>
      <c r="Q55" s="37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  <c r="AZ55" s="69"/>
      <c r="BA55" s="69"/>
      <c r="BB55" s="69"/>
      <c r="BC55" s="69"/>
      <c r="BD55" s="69"/>
      <c r="BE55" s="69"/>
      <c r="BF55" s="69"/>
      <c r="BG55" s="69"/>
    </row>
    <row r="56" spans="1:59" s="58" customFormat="1" hidden="1" x14ac:dyDescent="0.2">
      <c r="A56" s="54"/>
      <c r="B56" s="41"/>
      <c r="C56" s="33"/>
      <c r="D56" s="3"/>
      <c r="E56" s="18"/>
      <c r="F56" s="18"/>
      <c r="G56" s="33"/>
      <c r="H56" s="33"/>
      <c r="I56" s="33"/>
      <c r="J56" s="33"/>
      <c r="K56" s="33"/>
      <c r="L56" s="103"/>
      <c r="M56" s="104"/>
      <c r="N56" s="37"/>
      <c r="O56" s="37"/>
      <c r="P56" s="37"/>
      <c r="Q56" s="37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  <c r="AX56" s="69"/>
      <c r="AY56" s="69"/>
      <c r="AZ56" s="69"/>
      <c r="BA56" s="69"/>
      <c r="BB56" s="69"/>
      <c r="BC56" s="69"/>
      <c r="BD56" s="69"/>
      <c r="BE56" s="69"/>
      <c r="BF56" s="69"/>
      <c r="BG56" s="69"/>
    </row>
    <row r="57" spans="1:59" hidden="1" x14ac:dyDescent="0.2">
      <c r="A57" s="54"/>
      <c r="B57" s="41"/>
      <c r="D57" s="3"/>
      <c r="E57" s="18"/>
      <c r="F57" s="18"/>
      <c r="L57" s="103"/>
      <c r="M57" s="104"/>
      <c r="N57" s="37"/>
      <c r="O57" s="37"/>
      <c r="P57" s="37"/>
      <c r="Q57" s="37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</row>
    <row r="58" spans="1:59" hidden="1" x14ac:dyDescent="0.2">
      <c r="A58" s="54"/>
      <c r="B58" s="41"/>
      <c r="D58" s="3"/>
      <c r="E58" s="18"/>
      <c r="F58" s="18"/>
      <c r="K58" s="33">
        <v>15</v>
      </c>
      <c r="L58" s="103"/>
      <c r="M58" s="104"/>
      <c r="N58" s="37"/>
      <c r="O58" s="37"/>
      <c r="P58" s="37"/>
      <c r="Q58" s="37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69"/>
      <c r="AN58" s="69"/>
      <c r="AO58" s="69"/>
      <c r="AP58" s="69"/>
      <c r="AQ58" s="69"/>
      <c r="AR58" s="69"/>
      <c r="AS58" s="69"/>
      <c r="AT58" s="69"/>
      <c r="AU58" s="69"/>
      <c r="AV58" s="69"/>
      <c r="AW58" s="69"/>
      <c r="AX58" s="69"/>
      <c r="AY58" s="69"/>
      <c r="AZ58" s="69"/>
      <c r="BA58" s="69"/>
      <c r="BB58" s="69"/>
      <c r="BC58" s="69"/>
      <c r="BD58" s="69"/>
      <c r="BE58" s="69"/>
      <c r="BF58" s="69"/>
      <c r="BG58" s="69"/>
    </row>
    <row r="59" spans="1:59" hidden="1" x14ac:dyDescent="0.2">
      <c r="A59" s="54"/>
      <c r="B59" s="41"/>
      <c r="D59" s="3"/>
      <c r="E59" s="18"/>
      <c r="F59" s="18"/>
      <c r="K59" s="33">
        <v>16</v>
      </c>
      <c r="L59" s="103"/>
      <c r="M59" s="104"/>
      <c r="N59" s="37"/>
      <c r="O59" s="37"/>
      <c r="P59" s="37"/>
      <c r="Q59" s="37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69"/>
      <c r="AK59" s="69"/>
      <c r="AL59" s="69"/>
      <c r="AM59" s="69"/>
      <c r="AN59" s="69"/>
      <c r="AO59" s="69"/>
      <c r="AP59" s="69"/>
      <c r="AQ59" s="69"/>
      <c r="AR59" s="69"/>
      <c r="AS59" s="69"/>
      <c r="AT59" s="69"/>
      <c r="AU59" s="69"/>
      <c r="AV59" s="69"/>
      <c r="AW59" s="69"/>
      <c r="AX59" s="69"/>
      <c r="AY59" s="69"/>
      <c r="AZ59" s="69"/>
      <c r="BA59" s="69"/>
      <c r="BB59" s="69"/>
      <c r="BC59" s="69"/>
      <c r="BD59" s="69"/>
      <c r="BE59" s="69"/>
      <c r="BF59" s="69"/>
      <c r="BG59" s="69"/>
    </row>
    <row r="60" spans="1:59" ht="25.5" x14ac:dyDescent="0.2">
      <c r="A60" s="56" t="s">
        <v>68</v>
      </c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103"/>
      <c r="M60" s="104"/>
      <c r="N60" s="37"/>
      <c r="O60" s="37"/>
      <c r="P60" s="37"/>
      <c r="Q60" s="37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  <c r="AM60" s="69"/>
      <c r="AN60" s="69"/>
      <c r="AO60" s="69"/>
      <c r="AP60" s="69"/>
      <c r="AQ60" s="69"/>
      <c r="AR60" s="69"/>
      <c r="AS60" s="69"/>
      <c r="AT60" s="69"/>
      <c r="AU60" s="69"/>
      <c r="AV60" s="69"/>
      <c r="AW60" s="69"/>
      <c r="AX60" s="69"/>
      <c r="AY60" s="69"/>
      <c r="AZ60" s="69"/>
      <c r="BA60" s="69"/>
      <c r="BB60" s="69"/>
      <c r="BC60" s="69"/>
      <c r="BD60" s="69"/>
      <c r="BE60" s="69"/>
      <c r="BF60" s="69"/>
      <c r="BG60" s="69"/>
    </row>
    <row r="61" spans="1:59" ht="25.5" x14ac:dyDescent="0.2">
      <c r="A61" s="46" t="s">
        <v>25</v>
      </c>
      <c r="B61" s="42">
        <f>54.4*1000</f>
        <v>54400</v>
      </c>
      <c r="C61" s="42">
        <v>48300</v>
      </c>
      <c r="D61" s="5">
        <v>42400</v>
      </c>
      <c r="E61" s="19">
        <v>41500</v>
      </c>
      <c r="F61" s="19">
        <v>42900</v>
      </c>
      <c r="G61" s="59">
        <v>45200</v>
      </c>
      <c r="H61" s="59">
        <v>46500</v>
      </c>
      <c r="I61" s="59">
        <v>44700</v>
      </c>
      <c r="J61" s="59">
        <v>50000</v>
      </c>
      <c r="K61" s="59">
        <v>46500</v>
      </c>
      <c r="L61" s="103"/>
      <c r="M61" s="104"/>
      <c r="N61" s="37"/>
      <c r="O61" s="37"/>
      <c r="P61" s="37"/>
      <c r="Q61" s="37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  <c r="AX61" s="69"/>
      <c r="AY61" s="69"/>
      <c r="AZ61" s="69"/>
      <c r="BA61" s="69"/>
      <c r="BB61" s="69"/>
      <c r="BC61" s="69"/>
      <c r="BD61" s="69"/>
      <c r="BE61" s="69"/>
      <c r="BF61" s="69"/>
      <c r="BG61" s="69"/>
    </row>
    <row r="62" spans="1:59" x14ac:dyDescent="0.2">
      <c r="B62" s="42"/>
      <c r="C62" s="42"/>
      <c r="D62" s="6"/>
      <c r="E62" s="16"/>
      <c r="F62" s="16"/>
      <c r="G62" s="59"/>
      <c r="H62" s="59"/>
      <c r="I62" s="59"/>
      <c r="J62" s="59"/>
      <c r="K62" s="59"/>
      <c r="L62" s="103"/>
      <c r="M62" s="104"/>
      <c r="N62" s="37"/>
      <c r="O62" s="37"/>
      <c r="P62" s="37"/>
      <c r="Q62" s="37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  <c r="AX62" s="69"/>
      <c r="AY62" s="69"/>
      <c r="AZ62" s="69"/>
      <c r="BA62" s="69"/>
      <c r="BB62" s="69"/>
      <c r="BC62" s="69"/>
      <c r="BD62" s="69"/>
      <c r="BE62" s="69"/>
      <c r="BF62" s="69"/>
      <c r="BG62" s="69"/>
    </row>
    <row r="63" spans="1:59" ht="38.25" x14ac:dyDescent="0.2">
      <c r="A63" s="46" t="s">
        <v>58</v>
      </c>
      <c r="B63" s="42">
        <f>4.6*1000</f>
        <v>4600</v>
      </c>
      <c r="C63" s="42">
        <v>4400</v>
      </c>
      <c r="D63" s="5">
        <v>3800</v>
      </c>
      <c r="E63" s="19">
        <v>3800</v>
      </c>
      <c r="F63" s="19">
        <v>3900</v>
      </c>
      <c r="G63" s="59">
        <v>4100</v>
      </c>
      <c r="H63" s="59">
        <v>3900</v>
      </c>
      <c r="I63" s="59">
        <v>3700</v>
      </c>
      <c r="J63" s="59">
        <v>4000</v>
      </c>
      <c r="K63" s="59">
        <v>3800</v>
      </c>
      <c r="L63" s="103"/>
      <c r="M63" s="104"/>
      <c r="N63" s="37"/>
      <c r="O63" s="37"/>
      <c r="P63" s="37"/>
      <c r="Q63" s="37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  <c r="AM63" s="69"/>
      <c r="AN63" s="69"/>
      <c r="AO63" s="69"/>
      <c r="AP63" s="69"/>
      <c r="AQ63" s="69"/>
      <c r="AR63" s="69"/>
      <c r="AS63" s="69"/>
      <c r="AT63" s="69"/>
      <c r="AU63" s="69"/>
      <c r="AV63" s="69"/>
      <c r="AW63" s="69"/>
      <c r="AX63" s="69"/>
      <c r="AY63" s="69"/>
      <c r="AZ63" s="69"/>
      <c r="BA63" s="69"/>
      <c r="BB63" s="69"/>
      <c r="BC63" s="69"/>
      <c r="BD63" s="69"/>
      <c r="BE63" s="69"/>
      <c r="BF63" s="69"/>
      <c r="BG63" s="69"/>
    </row>
    <row r="64" spans="1:59" ht="12.6" customHeight="1" x14ac:dyDescent="0.2">
      <c r="A64" s="46"/>
      <c r="B64" s="42"/>
      <c r="C64" s="42"/>
      <c r="D64" s="6"/>
      <c r="E64" s="16"/>
      <c r="F64" s="16"/>
      <c r="G64" s="59"/>
      <c r="H64" s="59"/>
      <c r="I64" s="59"/>
      <c r="J64" s="59"/>
      <c r="K64" s="59"/>
      <c r="L64" s="103"/>
      <c r="M64" s="104"/>
      <c r="N64" s="37"/>
      <c r="O64" s="37"/>
      <c r="P64" s="37"/>
      <c r="Q64" s="37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  <c r="AM64" s="69"/>
      <c r="AN64" s="69"/>
      <c r="AO64" s="69"/>
      <c r="AP64" s="69"/>
      <c r="AQ64" s="69"/>
      <c r="AR64" s="69"/>
      <c r="AS64" s="69"/>
      <c r="AT64" s="69"/>
      <c r="AU64" s="69"/>
      <c r="AV64" s="69"/>
      <c r="AW64" s="69"/>
      <c r="AX64" s="69"/>
      <c r="AY64" s="69"/>
      <c r="AZ64" s="69"/>
      <c r="BA64" s="69"/>
      <c r="BB64" s="69"/>
      <c r="BC64" s="69"/>
      <c r="BD64" s="69"/>
      <c r="BE64" s="69"/>
      <c r="BF64" s="69"/>
      <c r="BG64" s="69"/>
    </row>
    <row r="65" spans="1:59" ht="25.9" customHeight="1" x14ac:dyDescent="0.2">
      <c r="A65" s="46" t="s">
        <v>26</v>
      </c>
      <c r="B65" s="42">
        <f>17.3*1000</f>
        <v>17300</v>
      </c>
      <c r="C65" s="42">
        <v>15400</v>
      </c>
      <c r="D65" s="5">
        <v>15600</v>
      </c>
      <c r="E65" s="19">
        <v>14000</v>
      </c>
      <c r="F65" s="19">
        <v>16200</v>
      </c>
      <c r="G65" s="59">
        <v>15200</v>
      </c>
      <c r="H65" s="59">
        <v>17400</v>
      </c>
      <c r="I65" s="59">
        <v>15900</v>
      </c>
      <c r="J65" s="59">
        <v>19500</v>
      </c>
      <c r="K65" s="59">
        <v>17000</v>
      </c>
      <c r="L65" s="103"/>
      <c r="M65" s="104"/>
      <c r="N65" s="37"/>
      <c r="O65" s="37"/>
      <c r="P65" s="37"/>
      <c r="Q65" s="37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  <c r="AM65" s="69"/>
      <c r="AN65" s="69"/>
      <c r="AO65" s="69"/>
      <c r="AP65" s="69"/>
      <c r="AQ65" s="69"/>
      <c r="AR65" s="69"/>
      <c r="AS65" s="69"/>
      <c r="AT65" s="69"/>
      <c r="AU65" s="69"/>
      <c r="AV65" s="69"/>
      <c r="AW65" s="69"/>
      <c r="AX65" s="69"/>
      <c r="AY65" s="69"/>
      <c r="AZ65" s="69"/>
      <c r="BA65" s="69"/>
      <c r="BB65" s="69"/>
      <c r="BC65" s="69"/>
      <c r="BD65" s="69"/>
      <c r="BE65" s="69"/>
      <c r="BF65" s="69"/>
      <c r="BG65" s="69"/>
    </row>
    <row r="66" spans="1:59" s="58" customFormat="1" x14ac:dyDescent="0.2">
      <c r="A66" s="46"/>
      <c r="B66" s="42"/>
      <c r="C66" s="42"/>
      <c r="D66" s="28"/>
      <c r="E66" s="28"/>
      <c r="F66" s="28"/>
      <c r="G66" s="59"/>
      <c r="H66" s="59"/>
      <c r="I66" s="59"/>
      <c r="J66" s="59"/>
      <c r="K66" s="59"/>
      <c r="L66" s="103"/>
      <c r="M66" s="104"/>
      <c r="N66" s="37"/>
      <c r="O66" s="37"/>
      <c r="P66" s="37"/>
      <c r="Q66" s="37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  <c r="AM66" s="69"/>
      <c r="AN66" s="69"/>
      <c r="AO66" s="69"/>
      <c r="AP66" s="69"/>
      <c r="AQ66" s="69"/>
      <c r="AR66" s="69"/>
      <c r="AS66" s="69"/>
      <c r="AT66" s="69"/>
      <c r="AU66" s="69"/>
      <c r="AV66" s="69"/>
      <c r="AW66" s="69"/>
      <c r="AX66" s="69"/>
      <c r="AY66" s="69"/>
      <c r="AZ66" s="69"/>
      <c r="BA66" s="69"/>
      <c r="BB66" s="69"/>
      <c r="BC66" s="69"/>
      <c r="BD66" s="69"/>
      <c r="BE66" s="69"/>
      <c r="BF66" s="69"/>
      <c r="BG66" s="69"/>
    </row>
    <row r="67" spans="1:59" ht="38.25" x14ac:dyDescent="0.2">
      <c r="A67" s="46" t="s">
        <v>59</v>
      </c>
      <c r="B67" s="42">
        <f>1.5*1000</f>
        <v>1500</v>
      </c>
      <c r="C67" s="42">
        <v>1400</v>
      </c>
      <c r="D67" s="5">
        <v>1500</v>
      </c>
      <c r="E67" s="19">
        <v>1300</v>
      </c>
      <c r="F67" s="19">
        <v>1500</v>
      </c>
      <c r="G67" s="59">
        <v>1400</v>
      </c>
      <c r="H67" s="59">
        <v>1500</v>
      </c>
      <c r="I67" s="59">
        <v>1300</v>
      </c>
      <c r="J67" s="59">
        <v>1600</v>
      </c>
      <c r="K67" s="59">
        <v>1400</v>
      </c>
      <c r="L67" s="103"/>
      <c r="M67" s="104"/>
      <c r="N67" s="37"/>
      <c r="O67" s="37"/>
      <c r="P67" s="37"/>
      <c r="Q67" s="37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69"/>
      <c r="AJ67" s="69"/>
      <c r="AK67" s="69"/>
      <c r="AL67" s="69"/>
      <c r="AM67" s="69"/>
      <c r="AN67" s="69"/>
      <c r="AO67" s="69"/>
      <c r="AP67" s="69"/>
      <c r="AQ67" s="69"/>
      <c r="AR67" s="69"/>
      <c r="AS67" s="69"/>
      <c r="AT67" s="69"/>
      <c r="AU67" s="69"/>
      <c r="AV67" s="69"/>
      <c r="AW67" s="69"/>
      <c r="AX67" s="69"/>
      <c r="AY67" s="69"/>
      <c r="AZ67" s="69"/>
      <c r="BA67" s="69"/>
      <c r="BB67" s="69"/>
      <c r="BC67" s="69"/>
      <c r="BD67" s="69"/>
      <c r="BE67" s="69"/>
      <c r="BF67" s="69"/>
      <c r="BG67" s="69"/>
    </row>
    <row r="68" spans="1:59" x14ac:dyDescent="0.2">
      <c r="A68" s="46"/>
      <c r="B68" s="42"/>
      <c r="C68" s="42"/>
      <c r="D68" s="28"/>
      <c r="E68" s="28"/>
      <c r="F68" s="28"/>
      <c r="G68" s="59"/>
      <c r="H68" s="59"/>
      <c r="I68" s="59"/>
      <c r="J68" s="59"/>
      <c r="K68" s="59"/>
      <c r="L68" s="103"/>
      <c r="M68" s="104"/>
      <c r="N68" s="37"/>
      <c r="O68" s="37"/>
      <c r="P68" s="37"/>
      <c r="Q68" s="37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69"/>
      <c r="AM68" s="69"/>
      <c r="AN68" s="69"/>
      <c r="AO68" s="69"/>
      <c r="AP68" s="69"/>
      <c r="AQ68" s="69"/>
      <c r="AR68" s="69"/>
      <c r="AS68" s="69"/>
      <c r="AT68" s="69"/>
      <c r="AU68" s="69"/>
      <c r="AV68" s="69"/>
      <c r="AW68" s="69"/>
      <c r="AX68" s="69"/>
      <c r="AY68" s="69"/>
      <c r="AZ68" s="69"/>
      <c r="BA68" s="69"/>
      <c r="BB68" s="69"/>
      <c r="BC68" s="69"/>
      <c r="BD68" s="69"/>
      <c r="BE68" s="69"/>
      <c r="BF68" s="69"/>
      <c r="BG68" s="69"/>
    </row>
    <row r="69" spans="1:59" ht="38.25" x14ac:dyDescent="0.2">
      <c r="A69" s="61" t="s">
        <v>27</v>
      </c>
      <c r="B69" s="42">
        <v>7230</v>
      </c>
      <c r="C69" s="42">
        <v>6240</v>
      </c>
      <c r="D69" s="28">
        <v>7190</v>
      </c>
      <c r="E69" s="28">
        <v>6040</v>
      </c>
      <c r="F69" s="28">
        <v>6640</v>
      </c>
      <c r="G69" s="59">
        <v>6730</v>
      </c>
      <c r="H69" s="59">
        <v>7470</v>
      </c>
      <c r="I69" s="59">
        <v>6830</v>
      </c>
      <c r="J69" s="59">
        <v>7570</v>
      </c>
      <c r="K69" s="59">
        <v>6460</v>
      </c>
      <c r="L69" s="103"/>
      <c r="M69" s="104"/>
      <c r="N69" s="37"/>
      <c r="O69" s="37"/>
      <c r="P69" s="37"/>
      <c r="Q69" s="37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69"/>
      <c r="AE69" s="69"/>
      <c r="AF69" s="69"/>
      <c r="AG69" s="69"/>
      <c r="AH69" s="69"/>
      <c r="AI69" s="69"/>
      <c r="AJ69" s="69"/>
      <c r="AK69" s="69"/>
      <c r="AL69" s="69"/>
      <c r="AM69" s="69"/>
      <c r="AN69" s="69"/>
      <c r="AO69" s="69"/>
      <c r="AP69" s="69"/>
      <c r="AQ69" s="69"/>
      <c r="AR69" s="69"/>
      <c r="AS69" s="69"/>
      <c r="AT69" s="69"/>
      <c r="AU69" s="69"/>
      <c r="AV69" s="69"/>
      <c r="AW69" s="69"/>
      <c r="AX69" s="69"/>
      <c r="AY69" s="69"/>
      <c r="AZ69" s="69"/>
      <c r="BA69" s="69"/>
      <c r="BB69" s="69"/>
      <c r="BC69" s="69"/>
      <c r="BD69" s="69"/>
      <c r="BE69" s="69"/>
      <c r="BF69" s="69"/>
      <c r="BG69" s="69"/>
    </row>
    <row r="70" spans="1:59" s="58" customFormat="1" ht="15" customHeight="1" x14ac:dyDescent="0.2">
      <c r="A70" s="56" t="s">
        <v>69</v>
      </c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103"/>
      <c r="M70" s="104"/>
      <c r="N70" s="37"/>
      <c r="O70" s="37"/>
      <c r="P70" s="37"/>
      <c r="Q70" s="37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  <c r="AM70" s="69"/>
      <c r="AN70" s="69"/>
      <c r="AO70" s="69"/>
      <c r="AP70" s="69"/>
      <c r="AQ70" s="69"/>
      <c r="AR70" s="69"/>
      <c r="AS70" s="69"/>
      <c r="AT70" s="69"/>
      <c r="AU70" s="69"/>
      <c r="AV70" s="69"/>
      <c r="AW70" s="69"/>
      <c r="AX70" s="69"/>
      <c r="AY70" s="69"/>
      <c r="AZ70" s="69"/>
      <c r="BA70" s="69"/>
      <c r="BB70" s="69"/>
      <c r="BC70" s="69"/>
      <c r="BD70" s="69"/>
      <c r="BE70" s="69"/>
      <c r="BF70" s="69"/>
      <c r="BG70" s="69"/>
    </row>
    <row r="71" spans="1:59" ht="25.5" x14ac:dyDescent="0.2">
      <c r="A71" s="62" t="s">
        <v>62</v>
      </c>
      <c r="B71" s="42">
        <v>2295</v>
      </c>
      <c r="C71" s="42">
        <v>1859</v>
      </c>
      <c r="D71" s="5">
        <v>1660</v>
      </c>
      <c r="E71" s="19">
        <v>1581</v>
      </c>
      <c r="F71" s="19">
        <v>1472</v>
      </c>
      <c r="G71" s="59">
        <v>1167</v>
      </c>
      <c r="H71" s="59">
        <v>1242</v>
      </c>
      <c r="I71" s="59">
        <v>1191</v>
      </c>
      <c r="J71" s="59">
        <v>1063</v>
      </c>
      <c r="K71" s="59">
        <v>1084</v>
      </c>
      <c r="L71" s="103"/>
      <c r="M71" s="104"/>
      <c r="N71" s="37"/>
      <c r="O71" s="37"/>
      <c r="P71" s="37"/>
      <c r="Q71" s="37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  <c r="AM71" s="69"/>
      <c r="AN71" s="69"/>
      <c r="AO71" s="69"/>
      <c r="AP71" s="69"/>
      <c r="AQ71" s="69"/>
      <c r="AR71" s="69"/>
      <c r="AS71" s="69"/>
      <c r="AT71" s="69"/>
      <c r="AU71" s="69"/>
      <c r="AV71" s="69"/>
      <c r="AW71" s="69"/>
      <c r="AX71" s="69"/>
      <c r="AY71" s="69"/>
      <c r="AZ71" s="69"/>
      <c r="BA71" s="69"/>
      <c r="BB71" s="69"/>
      <c r="BC71" s="69"/>
      <c r="BD71" s="69"/>
      <c r="BE71" s="69"/>
      <c r="BF71" s="69"/>
      <c r="BG71" s="69"/>
    </row>
    <row r="72" spans="1:59" x14ac:dyDescent="0.2">
      <c r="A72" s="46"/>
      <c r="D72" s="7"/>
      <c r="E72" s="20"/>
      <c r="F72" s="20"/>
      <c r="L72" s="103"/>
      <c r="M72" s="104"/>
      <c r="N72" s="37"/>
      <c r="O72" s="37"/>
      <c r="P72" s="37"/>
      <c r="Q72" s="37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69"/>
      <c r="AL72" s="69"/>
      <c r="AM72" s="69"/>
      <c r="AN72" s="69"/>
      <c r="AO72" s="69"/>
      <c r="AP72" s="69"/>
      <c r="AQ72" s="69"/>
      <c r="AR72" s="69"/>
      <c r="AS72" s="69"/>
      <c r="AT72" s="69"/>
      <c r="AU72" s="69"/>
      <c r="AV72" s="69"/>
      <c r="AW72" s="69"/>
      <c r="AX72" s="69"/>
      <c r="AY72" s="69"/>
      <c r="AZ72" s="69"/>
      <c r="BA72" s="69"/>
      <c r="BB72" s="69"/>
      <c r="BC72" s="69"/>
      <c r="BD72" s="69"/>
      <c r="BE72" s="69"/>
      <c r="BF72" s="69"/>
      <c r="BG72" s="69"/>
    </row>
    <row r="73" spans="1:59" ht="25.5" x14ac:dyDescent="0.2">
      <c r="A73" s="62" t="s">
        <v>61</v>
      </c>
      <c r="B73" s="41">
        <v>124.6</v>
      </c>
      <c r="C73" s="41">
        <v>106.8</v>
      </c>
      <c r="D73" s="18">
        <v>93.3</v>
      </c>
      <c r="E73" s="18">
        <v>87</v>
      </c>
      <c r="F73" s="18">
        <v>82.5</v>
      </c>
      <c r="G73" s="33">
        <v>66.7</v>
      </c>
      <c r="H73" s="33">
        <v>68.7</v>
      </c>
      <c r="I73" s="41">
        <v>63</v>
      </c>
      <c r="J73" s="41">
        <v>51.4</v>
      </c>
      <c r="K73" s="41">
        <v>51.2</v>
      </c>
      <c r="L73" s="103"/>
      <c r="M73" s="104"/>
      <c r="N73" s="37"/>
      <c r="O73" s="37"/>
      <c r="P73" s="37"/>
      <c r="Q73" s="37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/>
      <c r="AJ73" s="69"/>
      <c r="AK73" s="69"/>
      <c r="AL73" s="69"/>
      <c r="AM73" s="69"/>
      <c r="AN73" s="69"/>
      <c r="AO73" s="69"/>
      <c r="AP73" s="69"/>
      <c r="AQ73" s="69"/>
      <c r="AR73" s="69"/>
      <c r="AS73" s="69"/>
      <c r="AT73" s="69"/>
      <c r="AU73" s="69"/>
      <c r="AV73" s="69"/>
      <c r="AW73" s="69"/>
      <c r="AX73" s="69"/>
      <c r="AY73" s="69"/>
      <c r="AZ73" s="69"/>
      <c r="BA73" s="69"/>
      <c r="BB73" s="69"/>
      <c r="BC73" s="69"/>
      <c r="BD73" s="69"/>
      <c r="BE73" s="69"/>
      <c r="BF73" s="69"/>
      <c r="BG73" s="69"/>
    </row>
    <row r="74" spans="1:59" s="58" customFormat="1" x14ac:dyDescent="0.2">
      <c r="A74" s="56" t="s">
        <v>70</v>
      </c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103"/>
      <c r="M74" s="104"/>
      <c r="N74" s="37"/>
      <c r="O74" s="37"/>
      <c r="P74" s="37"/>
      <c r="Q74" s="37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69"/>
      <c r="AH74" s="69"/>
      <c r="AI74" s="69"/>
      <c r="AJ74" s="69"/>
      <c r="AK74" s="69"/>
      <c r="AL74" s="69"/>
      <c r="AM74" s="69"/>
      <c r="AN74" s="69"/>
      <c r="AO74" s="69"/>
      <c r="AP74" s="69"/>
      <c r="AQ74" s="69"/>
      <c r="AR74" s="69"/>
      <c r="AS74" s="69"/>
      <c r="AT74" s="69"/>
      <c r="AU74" s="69"/>
      <c r="AV74" s="69"/>
      <c r="AW74" s="69"/>
      <c r="AX74" s="69"/>
      <c r="AY74" s="69"/>
      <c r="AZ74" s="69"/>
      <c r="BA74" s="69"/>
      <c r="BB74" s="69"/>
      <c r="BC74" s="69"/>
      <c r="BD74" s="69"/>
      <c r="BE74" s="69"/>
      <c r="BF74" s="69"/>
      <c r="BG74" s="69"/>
    </row>
    <row r="75" spans="1:59" ht="25.5" x14ac:dyDescent="0.2">
      <c r="A75" s="61" t="s">
        <v>63</v>
      </c>
      <c r="B75" s="33">
        <v>55</v>
      </c>
      <c r="C75" s="37">
        <v>66</v>
      </c>
      <c r="D75" s="28">
        <v>47</v>
      </c>
      <c r="E75" s="28">
        <v>58</v>
      </c>
      <c r="F75" s="28">
        <v>43</v>
      </c>
      <c r="G75" s="33">
        <v>49</v>
      </c>
      <c r="H75" s="33">
        <v>69</v>
      </c>
      <c r="I75" s="33">
        <v>44</v>
      </c>
      <c r="J75" s="33">
        <v>72</v>
      </c>
      <c r="K75" s="33">
        <v>60</v>
      </c>
      <c r="L75" s="103"/>
      <c r="M75" s="104"/>
      <c r="N75" s="37"/>
      <c r="O75" s="37"/>
      <c r="P75" s="37"/>
      <c r="Q75" s="37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  <c r="AM75" s="69"/>
      <c r="AN75" s="69"/>
      <c r="AO75" s="69"/>
      <c r="AP75" s="69"/>
      <c r="AQ75" s="69"/>
      <c r="AR75" s="69"/>
      <c r="AS75" s="69"/>
      <c r="AT75" s="69"/>
      <c r="AU75" s="69"/>
      <c r="AV75" s="69"/>
      <c r="AW75" s="69"/>
      <c r="AX75" s="69"/>
      <c r="AY75" s="69"/>
      <c r="AZ75" s="69"/>
      <c r="BA75" s="69"/>
      <c r="BB75" s="69"/>
      <c r="BC75" s="69"/>
      <c r="BD75" s="69"/>
      <c r="BE75" s="69"/>
      <c r="BF75" s="69"/>
      <c r="BG75" s="69"/>
    </row>
    <row r="76" spans="1:59" x14ac:dyDescent="0.2">
      <c r="A76" s="52"/>
      <c r="D76" s="28"/>
      <c r="E76" s="28"/>
      <c r="F76" s="28"/>
      <c r="L76" s="103"/>
      <c r="M76" s="104"/>
      <c r="N76" s="37"/>
      <c r="O76" s="37"/>
      <c r="P76" s="37"/>
      <c r="Q76" s="37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/>
      <c r="AE76" s="69"/>
      <c r="AF76" s="69"/>
      <c r="AG76" s="69"/>
      <c r="AH76" s="69"/>
      <c r="AI76" s="69"/>
      <c r="AJ76" s="69"/>
      <c r="AK76" s="69"/>
      <c r="AL76" s="69"/>
      <c r="AM76" s="69"/>
      <c r="AN76" s="69"/>
      <c r="AO76" s="69"/>
      <c r="AP76" s="69"/>
      <c r="AQ76" s="69"/>
      <c r="AR76" s="69"/>
      <c r="AS76" s="69"/>
      <c r="AT76" s="69"/>
      <c r="AU76" s="69"/>
      <c r="AV76" s="69"/>
      <c r="AW76" s="69"/>
      <c r="AX76" s="69"/>
      <c r="AY76" s="69"/>
      <c r="AZ76" s="69"/>
      <c r="BA76" s="69"/>
      <c r="BB76" s="69"/>
      <c r="BC76" s="69"/>
      <c r="BD76" s="69"/>
      <c r="BE76" s="69"/>
      <c r="BF76" s="69"/>
      <c r="BG76" s="69"/>
    </row>
    <row r="77" spans="1:59" x14ac:dyDescent="0.2">
      <c r="A77" s="61" t="s">
        <v>64</v>
      </c>
      <c r="B77" s="41">
        <v>3</v>
      </c>
      <c r="C77" s="41">
        <v>4.3</v>
      </c>
      <c r="D77" s="18">
        <v>2.9</v>
      </c>
      <c r="E77" s="18">
        <v>3.5</v>
      </c>
      <c r="F77" s="18">
        <v>2.6</v>
      </c>
      <c r="G77" s="33">
        <v>3.1</v>
      </c>
      <c r="H77" s="33">
        <v>4.0999999999999996</v>
      </c>
      <c r="I77" s="33">
        <v>2.6</v>
      </c>
      <c r="J77" s="33">
        <v>3.9</v>
      </c>
      <c r="K77" s="33">
        <v>3.2</v>
      </c>
      <c r="L77" s="103"/>
      <c r="M77" s="104"/>
      <c r="N77" s="37"/>
      <c r="O77" s="37"/>
      <c r="P77" s="37"/>
      <c r="Q77" s="37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69"/>
      <c r="AF77" s="69"/>
      <c r="AG77" s="69"/>
      <c r="AH77" s="69"/>
      <c r="AI77" s="69"/>
      <c r="AJ77" s="69"/>
      <c r="AK77" s="69"/>
      <c r="AL77" s="69"/>
      <c r="AM77" s="69"/>
      <c r="AN77" s="69"/>
      <c r="AO77" s="69"/>
      <c r="AP77" s="69"/>
      <c r="AQ77" s="69"/>
      <c r="AR77" s="69"/>
      <c r="AS77" s="69"/>
      <c r="AT77" s="69"/>
      <c r="AU77" s="69"/>
      <c r="AV77" s="69"/>
      <c r="AW77" s="69"/>
      <c r="AX77" s="69"/>
      <c r="AY77" s="69"/>
      <c r="AZ77" s="69"/>
      <c r="BA77" s="69"/>
      <c r="BB77" s="69"/>
      <c r="BC77" s="69"/>
      <c r="BD77" s="69"/>
      <c r="BE77" s="69"/>
      <c r="BF77" s="69"/>
      <c r="BG77" s="69"/>
    </row>
    <row r="78" spans="1:59" s="58" customFormat="1" ht="38.25" x14ac:dyDescent="0.2">
      <c r="A78" s="56" t="s">
        <v>65</v>
      </c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103"/>
      <c r="M78" s="104"/>
      <c r="N78" s="37"/>
      <c r="O78" s="37"/>
      <c r="P78" s="37"/>
      <c r="Q78" s="37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69"/>
      <c r="AE78" s="69"/>
      <c r="AF78" s="69"/>
      <c r="AG78" s="69"/>
      <c r="AH78" s="69"/>
      <c r="AI78" s="69"/>
      <c r="AJ78" s="69"/>
      <c r="AK78" s="69"/>
      <c r="AL78" s="69"/>
      <c r="AM78" s="69"/>
      <c r="AN78" s="69"/>
      <c r="AO78" s="69"/>
      <c r="AP78" s="69"/>
      <c r="AQ78" s="69"/>
      <c r="AR78" s="69"/>
      <c r="AS78" s="69"/>
      <c r="AT78" s="69"/>
      <c r="AU78" s="69"/>
      <c r="AV78" s="69"/>
      <c r="AW78" s="69"/>
      <c r="AX78" s="69"/>
      <c r="AY78" s="69"/>
      <c r="AZ78" s="69"/>
      <c r="BA78" s="69"/>
      <c r="BB78" s="69"/>
      <c r="BC78" s="69"/>
      <c r="BD78" s="69"/>
      <c r="BE78" s="69"/>
      <c r="BF78" s="69"/>
      <c r="BG78" s="69"/>
    </row>
    <row r="79" spans="1:59" ht="38.25" x14ac:dyDescent="0.2">
      <c r="A79" s="61" t="s">
        <v>28</v>
      </c>
      <c r="B79" s="42">
        <v>80</v>
      </c>
      <c r="C79" s="33">
        <v>160</v>
      </c>
      <c r="D79" s="28">
        <v>40</v>
      </c>
      <c r="E79" s="28">
        <v>70</v>
      </c>
      <c r="F79" s="28">
        <v>40</v>
      </c>
      <c r="G79" s="33">
        <v>40</v>
      </c>
      <c r="H79" s="33">
        <v>70</v>
      </c>
      <c r="I79" s="33">
        <v>110</v>
      </c>
      <c r="J79" s="33">
        <v>100</v>
      </c>
      <c r="K79" s="33">
        <v>100</v>
      </c>
      <c r="L79" s="103"/>
      <c r="M79" s="104"/>
      <c r="N79" s="37"/>
      <c r="O79" s="37"/>
      <c r="P79" s="37"/>
      <c r="Q79" s="37"/>
      <c r="R79" s="69"/>
      <c r="S79" s="69"/>
      <c r="T79" s="69"/>
      <c r="U79" s="69"/>
      <c r="V79" s="69"/>
      <c r="W79" s="69"/>
      <c r="X79" s="69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69"/>
      <c r="AO79" s="69"/>
      <c r="AP79" s="69"/>
      <c r="AQ79" s="69"/>
      <c r="AR79" s="69"/>
      <c r="AS79" s="69"/>
      <c r="AT79" s="69"/>
      <c r="AU79" s="69"/>
      <c r="AV79" s="69"/>
      <c r="AW79" s="69"/>
      <c r="AX79" s="69"/>
      <c r="AY79" s="69"/>
      <c r="AZ79" s="69"/>
      <c r="BA79" s="69"/>
      <c r="BB79" s="69"/>
      <c r="BC79" s="69"/>
      <c r="BD79" s="69"/>
      <c r="BE79" s="69"/>
      <c r="BF79" s="69"/>
      <c r="BG79" s="69"/>
    </row>
    <row r="80" spans="1:59" x14ac:dyDescent="0.2">
      <c r="A80" s="61"/>
      <c r="B80" s="42"/>
      <c r="D80" s="28"/>
      <c r="E80" s="28"/>
      <c r="F80" s="28"/>
      <c r="L80" s="103"/>
      <c r="M80" s="104"/>
      <c r="N80" s="37"/>
      <c r="O80" s="37"/>
      <c r="P80" s="37"/>
      <c r="Q80" s="37"/>
      <c r="R80" s="69"/>
      <c r="S80" s="69"/>
      <c r="T80" s="69"/>
      <c r="U80" s="69"/>
      <c r="V80" s="69"/>
      <c r="W80" s="69"/>
      <c r="X80" s="69"/>
      <c r="Y80" s="69"/>
      <c r="Z80" s="69"/>
      <c r="AA80" s="69"/>
      <c r="AB80" s="69"/>
      <c r="AC80" s="69"/>
      <c r="AD80" s="69"/>
      <c r="AE80" s="69"/>
      <c r="AF80" s="69"/>
      <c r="AG80" s="69"/>
      <c r="AH80" s="69"/>
      <c r="AI80" s="69"/>
      <c r="AJ80" s="69"/>
      <c r="AK80" s="69"/>
      <c r="AL80" s="69"/>
      <c r="AM80" s="69"/>
      <c r="AN80" s="69"/>
      <c r="AO80" s="69"/>
      <c r="AP80" s="69"/>
      <c r="AQ80" s="69"/>
      <c r="AR80" s="69"/>
      <c r="AS80" s="69"/>
      <c r="AT80" s="69"/>
      <c r="AU80" s="69"/>
      <c r="AV80" s="69"/>
      <c r="AW80" s="69"/>
      <c r="AX80" s="69"/>
      <c r="AY80" s="69"/>
      <c r="AZ80" s="69"/>
      <c r="BA80" s="69"/>
      <c r="BB80" s="69"/>
      <c r="BC80" s="69"/>
      <c r="BD80" s="69"/>
      <c r="BE80" s="69"/>
      <c r="BF80" s="69"/>
      <c r="BG80" s="69"/>
    </row>
    <row r="81" spans="1:59" ht="38.25" x14ac:dyDescent="0.2">
      <c r="A81" s="61" t="s">
        <v>60</v>
      </c>
      <c r="B81" s="35">
        <v>7</v>
      </c>
      <c r="C81" s="41">
        <v>14</v>
      </c>
      <c r="D81" s="18">
        <v>4</v>
      </c>
      <c r="E81" s="18">
        <v>6</v>
      </c>
      <c r="F81" s="18">
        <v>3</v>
      </c>
      <c r="G81" s="33">
        <v>3.6</v>
      </c>
      <c r="H81" s="41">
        <v>6</v>
      </c>
      <c r="I81" s="41">
        <v>9</v>
      </c>
      <c r="J81" s="41">
        <v>8</v>
      </c>
      <c r="K81" s="41">
        <v>8</v>
      </c>
      <c r="L81" s="103"/>
      <c r="M81" s="104"/>
      <c r="N81" s="37"/>
      <c r="O81" s="37"/>
      <c r="P81" s="37"/>
      <c r="Q81" s="37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69"/>
      <c r="AS81" s="69"/>
      <c r="AT81" s="69"/>
      <c r="AU81" s="69"/>
      <c r="AV81" s="69"/>
      <c r="AW81" s="69"/>
      <c r="AX81" s="69"/>
      <c r="AY81" s="69"/>
      <c r="AZ81" s="69"/>
      <c r="BA81" s="69"/>
      <c r="BB81" s="69"/>
      <c r="BC81" s="69"/>
      <c r="BD81" s="69"/>
      <c r="BE81" s="69"/>
      <c r="BF81" s="69"/>
      <c r="BG81" s="69"/>
    </row>
    <row r="82" spans="1:59" s="58" customFormat="1" ht="38.25" x14ac:dyDescent="0.2">
      <c r="A82" s="63" t="s">
        <v>71</v>
      </c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103"/>
      <c r="M82" s="104"/>
      <c r="N82" s="37"/>
      <c r="O82" s="37"/>
      <c r="P82" s="37"/>
      <c r="Q82" s="37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  <c r="AM82" s="69"/>
      <c r="AN82" s="69"/>
      <c r="AO82" s="69"/>
      <c r="AP82" s="69"/>
      <c r="AQ82" s="69"/>
      <c r="AR82" s="69"/>
      <c r="AS82" s="69"/>
      <c r="AT82" s="69"/>
      <c r="AU82" s="69"/>
      <c r="AV82" s="69"/>
      <c r="AW82" s="69"/>
      <c r="AX82" s="69"/>
      <c r="AY82" s="69"/>
      <c r="AZ82" s="69"/>
      <c r="BA82" s="69"/>
      <c r="BB82" s="69"/>
      <c r="BC82" s="69"/>
      <c r="BD82" s="69"/>
      <c r="BE82" s="69"/>
      <c r="BF82" s="69"/>
      <c r="BG82" s="69"/>
    </row>
    <row r="83" spans="1:59" ht="38.25" x14ac:dyDescent="0.2">
      <c r="A83" s="62" t="s">
        <v>72</v>
      </c>
      <c r="B83" s="33">
        <v>143</v>
      </c>
      <c r="C83" s="33">
        <v>104</v>
      </c>
      <c r="D83" s="28">
        <v>102</v>
      </c>
      <c r="E83" s="28">
        <v>106</v>
      </c>
      <c r="F83" s="28">
        <v>89</v>
      </c>
      <c r="G83" s="33">
        <v>85</v>
      </c>
      <c r="H83" s="33">
        <v>111</v>
      </c>
      <c r="I83" s="33">
        <v>113</v>
      </c>
      <c r="J83" s="33">
        <v>103</v>
      </c>
      <c r="K83" s="33">
        <v>100</v>
      </c>
      <c r="L83" s="103"/>
      <c r="M83" s="104"/>
      <c r="N83" s="37"/>
      <c r="O83" s="37"/>
      <c r="P83" s="37"/>
      <c r="Q83" s="37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  <c r="AM83" s="69"/>
      <c r="AN83" s="69"/>
      <c r="AO83" s="69"/>
      <c r="AP83" s="69"/>
      <c r="AQ83" s="69"/>
      <c r="AR83" s="69"/>
      <c r="AS83" s="69"/>
      <c r="AT83" s="69"/>
      <c r="AU83" s="69"/>
      <c r="AV83" s="69"/>
      <c r="AW83" s="69"/>
      <c r="AX83" s="69"/>
      <c r="AY83" s="69"/>
      <c r="AZ83" s="69"/>
      <c r="BA83" s="69"/>
      <c r="BB83" s="69"/>
      <c r="BC83" s="69"/>
      <c r="BD83" s="69"/>
      <c r="BE83" s="69"/>
      <c r="BF83" s="69"/>
      <c r="BG83" s="69"/>
    </row>
    <row r="84" spans="1:59" x14ac:dyDescent="0.2">
      <c r="A84" s="62"/>
      <c r="C84" s="37"/>
      <c r="D84" s="21"/>
      <c r="E84" s="21"/>
      <c r="F84" s="21"/>
      <c r="L84" s="103"/>
      <c r="M84" s="104"/>
      <c r="N84" s="37"/>
      <c r="O84" s="37"/>
      <c r="P84" s="37"/>
      <c r="Q84" s="37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  <c r="AM84" s="69"/>
      <c r="AN84" s="69"/>
      <c r="AO84" s="69"/>
      <c r="AP84" s="69"/>
      <c r="AQ84" s="69"/>
      <c r="AR84" s="69"/>
      <c r="AS84" s="69"/>
      <c r="AT84" s="69"/>
      <c r="AU84" s="69"/>
      <c r="AV84" s="69"/>
      <c r="AW84" s="69"/>
      <c r="AX84" s="69"/>
      <c r="AY84" s="69"/>
      <c r="AZ84" s="69"/>
      <c r="BA84" s="69"/>
      <c r="BB84" s="69"/>
      <c r="BC84" s="69"/>
      <c r="BD84" s="69"/>
      <c r="BE84" s="69"/>
      <c r="BF84" s="69"/>
      <c r="BG84" s="69"/>
    </row>
    <row r="85" spans="1:59" ht="25.15" customHeight="1" x14ac:dyDescent="0.2">
      <c r="A85" s="62" t="s">
        <v>73</v>
      </c>
      <c r="B85" s="41">
        <v>8.5</v>
      </c>
      <c r="C85" s="41">
        <f>C83/1578000*100000</f>
        <v>6.6</v>
      </c>
      <c r="D85" s="18">
        <v>6.5</v>
      </c>
      <c r="E85" s="18">
        <v>6.7</v>
      </c>
      <c r="F85" s="18">
        <v>5.5</v>
      </c>
      <c r="G85" s="33">
        <v>5.2</v>
      </c>
      <c r="H85" s="33">
        <v>6.5</v>
      </c>
      <c r="I85" s="33">
        <v>6.4</v>
      </c>
      <c r="J85" s="33">
        <v>5.7</v>
      </c>
      <c r="K85" s="33">
        <v>5.4</v>
      </c>
      <c r="L85" s="103"/>
      <c r="M85" s="104"/>
      <c r="N85" s="37"/>
      <c r="O85" s="37"/>
      <c r="P85" s="37"/>
      <c r="Q85" s="37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  <c r="AM85" s="69"/>
      <c r="AN85" s="69"/>
      <c r="AO85" s="69"/>
      <c r="AP85" s="69"/>
      <c r="AQ85" s="69"/>
      <c r="AR85" s="69"/>
      <c r="AS85" s="69"/>
      <c r="AT85" s="69"/>
      <c r="AU85" s="69"/>
      <c r="AV85" s="69"/>
      <c r="AW85" s="69"/>
      <c r="AX85" s="69"/>
      <c r="AY85" s="69"/>
      <c r="AZ85" s="69"/>
      <c r="BA85" s="69"/>
      <c r="BB85" s="69"/>
      <c r="BC85" s="69"/>
      <c r="BD85" s="69"/>
      <c r="BE85" s="69"/>
      <c r="BF85" s="69"/>
      <c r="BG85" s="69"/>
    </row>
    <row r="86" spans="1:59" s="58" customFormat="1" ht="26.45" customHeight="1" x14ac:dyDescent="0.2">
      <c r="A86" s="63" t="s">
        <v>74</v>
      </c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103"/>
      <c r="M86" s="104"/>
      <c r="N86" s="37"/>
      <c r="O86" s="37"/>
      <c r="P86" s="37"/>
      <c r="Q86" s="37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  <c r="AM86" s="69"/>
      <c r="AN86" s="69"/>
      <c r="AO86" s="69"/>
      <c r="AP86" s="69"/>
      <c r="AQ86" s="69"/>
      <c r="AR86" s="69"/>
      <c r="AS86" s="69"/>
      <c r="AT86" s="69"/>
      <c r="AU86" s="69"/>
      <c r="AV86" s="69"/>
      <c r="AW86" s="69"/>
      <c r="AX86" s="69"/>
      <c r="AY86" s="69"/>
      <c r="AZ86" s="69"/>
      <c r="BA86" s="69"/>
      <c r="BB86" s="69"/>
      <c r="BC86" s="69"/>
      <c r="BD86" s="69"/>
      <c r="BE86" s="69"/>
      <c r="BF86" s="69"/>
      <c r="BG86" s="69"/>
    </row>
    <row r="87" spans="1:59" ht="25.5" x14ac:dyDescent="0.2">
      <c r="A87" s="61" t="s">
        <v>75</v>
      </c>
      <c r="B87" s="33">
        <v>21</v>
      </c>
      <c r="C87" s="33">
        <v>10</v>
      </c>
      <c r="D87" s="28">
        <v>22</v>
      </c>
      <c r="E87" s="28">
        <v>35</v>
      </c>
      <c r="F87" s="28">
        <v>21</v>
      </c>
      <c r="G87" s="33">
        <v>14</v>
      </c>
      <c r="H87" s="37">
        <v>18</v>
      </c>
      <c r="I87" s="37">
        <v>22</v>
      </c>
      <c r="J87" s="37">
        <v>14</v>
      </c>
      <c r="K87" s="37">
        <v>22</v>
      </c>
      <c r="L87" s="103"/>
      <c r="M87" s="104"/>
      <c r="N87" s="37"/>
      <c r="O87" s="37"/>
      <c r="P87" s="37"/>
      <c r="Q87" s="37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  <c r="AM87" s="69"/>
      <c r="AN87" s="69"/>
      <c r="AO87" s="69"/>
      <c r="AP87" s="69"/>
      <c r="AQ87" s="69"/>
      <c r="AR87" s="69"/>
      <c r="AS87" s="69"/>
      <c r="AT87" s="69"/>
      <c r="AU87" s="69"/>
      <c r="AV87" s="69"/>
      <c r="AW87" s="69"/>
      <c r="AX87" s="69"/>
      <c r="AY87" s="69"/>
      <c r="AZ87" s="69"/>
      <c r="BA87" s="69"/>
      <c r="BB87" s="69"/>
      <c r="BC87" s="69"/>
      <c r="BD87" s="69"/>
      <c r="BE87" s="69"/>
      <c r="BF87" s="69"/>
      <c r="BG87" s="69"/>
    </row>
    <row r="88" spans="1:59" x14ac:dyDescent="0.2">
      <c r="A88" s="61"/>
      <c r="D88" s="21"/>
      <c r="E88" s="21"/>
      <c r="F88" s="21"/>
      <c r="H88" s="37"/>
      <c r="I88" s="37"/>
      <c r="J88" s="37"/>
      <c r="K88" s="37"/>
      <c r="L88" s="103"/>
      <c r="M88" s="104"/>
      <c r="N88" s="37"/>
      <c r="O88" s="37"/>
      <c r="P88" s="37"/>
      <c r="Q88" s="37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  <c r="AM88" s="69"/>
      <c r="AN88" s="69"/>
      <c r="AO88" s="69"/>
      <c r="AP88" s="69"/>
      <c r="AQ88" s="69"/>
      <c r="AR88" s="69"/>
      <c r="AS88" s="69"/>
      <c r="AT88" s="69"/>
      <c r="AU88" s="69"/>
      <c r="AV88" s="69"/>
      <c r="AW88" s="69"/>
      <c r="AX88" s="69"/>
      <c r="AY88" s="69"/>
      <c r="AZ88" s="69"/>
      <c r="BA88" s="69"/>
      <c r="BB88" s="69"/>
      <c r="BC88" s="69"/>
      <c r="BD88" s="69"/>
      <c r="BE88" s="69"/>
      <c r="BF88" s="69"/>
      <c r="BG88" s="69"/>
    </row>
    <row r="89" spans="1:59" ht="38.25" x14ac:dyDescent="0.2">
      <c r="A89" s="61" t="s">
        <v>76</v>
      </c>
      <c r="B89" s="41">
        <v>1.1000000000000001</v>
      </c>
      <c r="C89" s="41">
        <v>0.6</v>
      </c>
      <c r="D89" s="18">
        <v>1.2</v>
      </c>
      <c r="E89" s="18">
        <v>1.9</v>
      </c>
      <c r="F89" s="18">
        <v>1.2</v>
      </c>
      <c r="G89" s="33">
        <v>0.8</v>
      </c>
      <c r="H89" s="41">
        <v>1</v>
      </c>
      <c r="I89" s="41">
        <v>1.2</v>
      </c>
      <c r="J89" s="41">
        <v>0.7</v>
      </c>
      <c r="K89" s="41">
        <v>1.1000000000000001</v>
      </c>
      <c r="L89" s="103"/>
      <c r="M89" s="104"/>
      <c r="N89" s="37"/>
      <c r="O89" s="37"/>
      <c r="P89" s="37"/>
      <c r="Q89" s="37"/>
      <c r="R89" s="69"/>
      <c r="S89" s="69"/>
      <c r="T89" s="69"/>
      <c r="U89" s="69"/>
      <c r="V89" s="69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  <c r="AL89" s="69"/>
      <c r="AM89" s="69"/>
      <c r="AN89" s="69"/>
      <c r="AO89" s="69"/>
      <c r="AP89" s="69"/>
      <c r="AQ89" s="69"/>
      <c r="AR89" s="69"/>
      <c r="AS89" s="69"/>
      <c r="AT89" s="69"/>
      <c r="AU89" s="69"/>
      <c r="AV89" s="69"/>
      <c r="AW89" s="69"/>
      <c r="AX89" s="69"/>
      <c r="AY89" s="69"/>
      <c r="AZ89" s="69"/>
      <c r="BA89" s="69"/>
      <c r="BB89" s="69"/>
      <c r="BC89" s="69"/>
      <c r="BD89" s="69"/>
      <c r="BE89" s="69"/>
      <c r="BF89" s="69"/>
      <c r="BG89" s="69"/>
    </row>
    <row r="90" spans="1:59" ht="38.25" x14ac:dyDescent="0.2">
      <c r="A90" s="56" t="s">
        <v>77</v>
      </c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103"/>
      <c r="M90" s="104"/>
      <c r="N90" s="37"/>
      <c r="O90" s="37"/>
      <c r="P90" s="37"/>
      <c r="Q90" s="37"/>
      <c r="R90" s="69"/>
      <c r="S90" s="69"/>
      <c r="T90" s="69"/>
      <c r="U90" s="69"/>
      <c r="V90" s="69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69"/>
      <c r="AU90" s="69"/>
      <c r="AV90" s="69"/>
      <c r="AW90" s="69"/>
      <c r="AX90" s="69"/>
      <c r="AY90" s="69"/>
      <c r="AZ90" s="69"/>
      <c r="BA90" s="69"/>
      <c r="BB90" s="69"/>
      <c r="BC90" s="69"/>
      <c r="BD90" s="69"/>
      <c r="BE90" s="69"/>
      <c r="BF90" s="69"/>
      <c r="BG90" s="69"/>
    </row>
    <row r="91" spans="1:59" ht="25.5" x14ac:dyDescent="0.2">
      <c r="A91" s="61" t="s">
        <v>78</v>
      </c>
      <c r="B91" s="42">
        <v>6240</v>
      </c>
      <c r="C91" s="42">
        <v>5820</v>
      </c>
      <c r="D91" s="28">
        <v>5640</v>
      </c>
      <c r="E91" s="28">
        <v>5710</v>
      </c>
      <c r="F91" s="28">
        <v>6750</v>
      </c>
      <c r="G91" s="64">
        <v>5890</v>
      </c>
      <c r="H91" s="65">
        <v>5870</v>
      </c>
      <c r="I91" s="65">
        <v>6190</v>
      </c>
      <c r="J91" s="65">
        <v>6650</v>
      </c>
      <c r="K91" s="65">
        <v>5720</v>
      </c>
      <c r="L91" s="103"/>
      <c r="M91" s="104"/>
      <c r="N91" s="37"/>
      <c r="O91" s="37"/>
      <c r="P91" s="37"/>
      <c r="Q91" s="37"/>
      <c r="R91" s="69"/>
      <c r="S91" s="69"/>
      <c r="T91" s="69"/>
      <c r="U91" s="69"/>
      <c r="V91" s="69"/>
      <c r="W91" s="69"/>
      <c r="X91" s="69"/>
      <c r="Y91" s="69"/>
      <c r="Z91" s="69"/>
      <c r="AA91" s="69"/>
      <c r="AB91" s="69"/>
      <c r="AC91" s="69"/>
      <c r="AD91" s="69"/>
      <c r="AE91" s="69"/>
      <c r="AF91" s="69"/>
      <c r="AG91" s="69"/>
      <c r="AH91" s="69"/>
      <c r="AI91" s="69"/>
      <c r="AJ91" s="69"/>
      <c r="AK91" s="69"/>
      <c r="AL91" s="69"/>
      <c r="AM91" s="69"/>
      <c r="AN91" s="69"/>
      <c r="AO91" s="69"/>
      <c r="AP91" s="69"/>
      <c r="AQ91" s="69"/>
      <c r="AR91" s="69"/>
      <c r="AS91" s="69"/>
      <c r="AT91" s="69"/>
      <c r="AU91" s="69"/>
      <c r="AV91" s="69"/>
      <c r="AW91" s="69"/>
      <c r="AX91" s="69"/>
      <c r="AY91" s="69"/>
      <c r="AZ91" s="69"/>
      <c r="BA91" s="69"/>
      <c r="BB91" s="69"/>
      <c r="BC91" s="69"/>
      <c r="BD91" s="69"/>
      <c r="BE91" s="69"/>
      <c r="BF91" s="69"/>
      <c r="BG91" s="69"/>
    </row>
    <row r="92" spans="1:59" x14ac:dyDescent="0.2">
      <c r="A92" s="52"/>
      <c r="B92" s="42"/>
      <c r="C92" s="37"/>
      <c r="D92" s="28"/>
      <c r="E92" s="28"/>
      <c r="F92" s="28"/>
      <c r="G92" s="65"/>
      <c r="H92" s="64"/>
      <c r="I92" s="64"/>
      <c r="J92" s="64"/>
      <c r="K92" s="64"/>
      <c r="L92" s="103"/>
      <c r="M92" s="104"/>
      <c r="N92" s="37"/>
      <c r="O92" s="37"/>
      <c r="P92" s="37"/>
      <c r="Q92" s="37"/>
      <c r="R92" s="69"/>
      <c r="S92" s="69"/>
      <c r="T92" s="69"/>
      <c r="U92" s="69"/>
      <c r="V92" s="69"/>
      <c r="W92" s="69"/>
      <c r="X92" s="69"/>
      <c r="Y92" s="69"/>
      <c r="Z92" s="69"/>
      <c r="AA92" s="69"/>
      <c r="AB92" s="69"/>
      <c r="AC92" s="69"/>
      <c r="AD92" s="69"/>
      <c r="AE92" s="69"/>
      <c r="AF92" s="69"/>
      <c r="AG92" s="69"/>
      <c r="AH92" s="69"/>
      <c r="AI92" s="69"/>
      <c r="AJ92" s="69"/>
      <c r="AK92" s="69"/>
      <c r="AL92" s="69"/>
      <c r="AM92" s="69"/>
      <c r="AN92" s="69"/>
      <c r="AO92" s="69"/>
      <c r="AP92" s="69"/>
      <c r="AQ92" s="69"/>
      <c r="AR92" s="69"/>
      <c r="AS92" s="69"/>
      <c r="AT92" s="69"/>
      <c r="AU92" s="69"/>
      <c r="AV92" s="69"/>
      <c r="AW92" s="69"/>
      <c r="AX92" s="69"/>
      <c r="AY92" s="69"/>
      <c r="AZ92" s="69"/>
      <c r="BA92" s="69"/>
      <c r="BB92" s="69"/>
      <c r="BC92" s="69"/>
      <c r="BD92" s="69"/>
      <c r="BE92" s="69"/>
      <c r="BF92" s="69"/>
      <c r="BG92" s="69"/>
    </row>
    <row r="93" spans="1:59" ht="27" customHeight="1" x14ac:dyDescent="0.2">
      <c r="A93" s="61" t="s">
        <v>79</v>
      </c>
      <c r="B93" s="41">
        <v>531</v>
      </c>
      <c r="C93" s="41">
        <v>528</v>
      </c>
      <c r="D93" s="18">
        <v>525</v>
      </c>
      <c r="E93" s="18">
        <v>522</v>
      </c>
      <c r="F93" s="18">
        <v>616</v>
      </c>
      <c r="G93" s="66">
        <v>530</v>
      </c>
      <c r="H93" s="66">
        <v>496</v>
      </c>
      <c r="I93" s="66">
        <v>516</v>
      </c>
      <c r="J93" s="66">
        <v>532</v>
      </c>
      <c r="K93" s="66">
        <v>462</v>
      </c>
      <c r="L93" s="103"/>
      <c r="M93" s="104"/>
      <c r="N93" s="37"/>
      <c r="O93" s="37"/>
      <c r="P93" s="37"/>
      <c r="Q93" s="37"/>
      <c r="R93" s="69"/>
      <c r="S93" s="69"/>
      <c r="T93" s="69"/>
      <c r="U93" s="69"/>
      <c r="V93" s="69"/>
      <c r="W93" s="69"/>
      <c r="X93" s="69"/>
      <c r="Y93" s="69"/>
      <c r="Z93" s="69"/>
      <c r="AA93" s="69"/>
      <c r="AB93" s="69"/>
      <c r="AC93" s="69"/>
      <c r="AD93" s="69"/>
      <c r="AE93" s="69"/>
      <c r="AF93" s="69"/>
      <c r="AG93" s="69"/>
      <c r="AH93" s="69"/>
      <c r="AI93" s="69"/>
      <c r="AJ93" s="69"/>
      <c r="AK93" s="69"/>
      <c r="AL93" s="69"/>
      <c r="AM93" s="69"/>
      <c r="AN93" s="69"/>
      <c r="AO93" s="69"/>
      <c r="AP93" s="69"/>
      <c r="AQ93" s="69"/>
      <c r="AR93" s="69"/>
      <c r="AS93" s="69"/>
      <c r="AT93" s="69"/>
      <c r="AU93" s="69"/>
      <c r="AV93" s="69"/>
      <c r="AW93" s="69"/>
      <c r="AX93" s="69"/>
      <c r="AY93" s="69"/>
      <c r="AZ93" s="69"/>
      <c r="BA93" s="69"/>
      <c r="BB93" s="69"/>
      <c r="BC93" s="69"/>
      <c r="BD93" s="69"/>
      <c r="BE93" s="69"/>
      <c r="BF93" s="69"/>
      <c r="BG93" s="69"/>
    </row>
    <row r="94" spans="1:59" x14ac:dyDescent="0.2">
      <c r="A94" s="52"/>
      <c r="D94" s="28"/>
      <c r="E94" s="28"/>
      <c r="F94" s="28"/>
      <c r="G94" s="65"/>
      <c r="H94" s="65"/>
      <c r="I94" s="65"/>
      <c r="J94" s="65"/>
      <c r="K94" s="65"/>
      <c r="L94" s="103"/>
      <c r="M94" s="104"/>
      <c r="N94" s="37"/>
      <c r="O94" s="37"/>
      <c r="P94" s="37"/>
      <c r="Q94" s="37"/>
      <c r="R94" s="69"/>
      <c r="S94" s="69"/>
      <c r="T94" s="69"/>
      <c r="U94" s="69"/>
      <c r="V94" s="69"/>
      <c r="W94" s="69"/>
      <c r="X94" s="69"/>
      <c r="Y94" s="69"/>
      <c r="Z94" s="69"/>
      <c r="AA94" s="69"/>
      <c r="AB94" s="69"/>
      <c r="AC94" s="69"/>
      <c r="AD94" s="69"/>
      <c r="AE94" s="69"/>
      <c r="AF94" s="69"/>
      <c r="AG94" s="69"/>
      <c r="AH94" s="69"/>
      <c r="AI94" s="69"/>
      <c r="AJ94" s="69"/>
      <c r="AK94" s="69"/>
      <c r="AL94" s="69"/>
      <c r="AM94" s="69"/>
      <c r="AN94" s="69"/>
      <c r="AO94" s="69"/>
      <c r="AP94" s="69"/>
      <c r="AQ94" s="69"/>
      <c r="AR94" s="69"/>
      <c r="AS94" s="69"/>
      <c r="AT94" s="69"/>
      <c r="AU94" s="69"/>
      <c r="AV94" s="69"/>
      <c r="AW94" s="69"/>
      <c r="AX94" s="69"/>
      <c r="AY94" s="69"/>
      <c r="AZ94" s="69"/>
      <c r="BA94" s="69"/>
      <c r="BB94" s="69"/>
      <c r="BC94" s="69"/>
      <c r="BD94" s="69"/>
      <c r="BE94" s="69"/>
      <c r="BF94" s="69"/>
      <c r="BG94" s="69"/>
    </row>
    <row r="95" spans="1:59" ht="27" customHeight="1" x14ac:dyDescent="0.2">
      <c r="A95" s="61" t="s">
        <v>80</v>
      </c>
      <c r="B95" s="42">
        <v>1710</v>
      </c>
      <c r="C95" s="42">
        <v>1420</v>
      </c>
      <c r="D95" s="28">
        <v>1600</v>
      </c>
      <c r="E95" s="28">
        <v>2020</v>
      </c>
      <c r="F95" s="28">
        <v>2160</v>
      </c>
      <c r="G95" s="65">
        <v>1810</v>
      </c>
      <c r="H95" s="65">
        <v>1850</v>
      </c>
      <c r="I95" s="65">
        <v>1690</v>
      </c>
      <c r="J95" s="65">
        <v>1950</v>
      </c>
      <c r="K95" s="65">
        <v>1590</v>
      </c>
      <c r="L95" s="103"/>
      <c r="M95" s="104"/>
      <c r="N95" s="37"/>
      <c r="O95" s="37"/>
      <c r="P95" s="37"/>
      <c r="Q95" s="37"/>
      <c r="R95" s="69"/>
      <c r="S95" s="69"/>
      <c r="T95" s="69"/>
      <c r="U95" s="69"/>
      <c r="V95" s="69"/>
      <c r="W95" s="69"/>
      <c r="X95" s="69"/>
      <c r="Y95" s="69"/>
      <c r="Z95" s="69"/>
      <c r="AA95" s="69"/>
      <c r="AB95" s="69"/>
      <c r="AC95" s="69"/>
      <c r="AD95" s="69"/>
      <c r="AE95" s="69"/>
      <c r="AF95" s="69"/>
      <c r="AG95" s="69"/>
      <c r="AH95" s="69"/>
      <c r="AI95" s="69"/>
      <c r="AJ95" s="69"/>
      <c r="AK95" s="69"/>
      <c r="AL95" s="69"/>
      <c r="AM95" s="69"/>
      <c r="AN95" s="69"/>
      <c r="AO95" s="69"/>
      <c r="AP95" s="69"/>
      <c r="AQ95" s="69"/>
      <c r="AR95" s="69"/>
      <c r="AS95" s="69"/>
      <c r="AT95" s="69"/>
      <c r="AU95" s="69"/>
      <c r="AV95" s="69"/>
      <c r="AW95" s="69"/>
      <c r="AX95" s="69"/>
      <c r="AY95" s="69"/>
      <c r="AZ95" s="69"/>
      <c r="BA95" s="69"/>
      <c r="BB95" s="69"/>
      <c r="BC95" s="69"/>
      <c r="BD95" s="69"/>
      <c r="BE95" s="69"/>
      <c r="BF95" s="69"/>
      <c r="BG95" s="69"/>
    </row>
    <row r="96" spans="1:59" x14ac:dyDescent="0.2">
      <c r="A96" s="52"/>
      <c r="B96" s="42"/>
      <c r="D96" s="28"/>
      <c r="E96" s="28"/>
      <c r="F96" s="28"/>
      <c r="G96" s="65"/>
      <c r="H96" s="65"/>
      <c r="I96" s="65"/>
      <c r="J96" s="65"/>
      <c r="K96" s="65"/>
      <c r="L96" s="103"/>
      <c r="M96" s="104"/>
      <c r="N96" s="37"/>
      <c r="O96" s="37"/>
      <c r="P96" s="37"/>
      <c r="Q96" s="37"/>
      <c r="R96" s="69"/>
      <c r="S96" s="69"/>
      <c r="T96" s="69"/>
      <c r="U96" s="69"/>
      <c r="V96" s="69"/>
      <c r="W96" s="69"/>
      <c r="X96" s="69"/>
      <c r="Y96" s="69"/>
      <c r="Z96" s="69"/>
      <c r="AA96" s="69"/>
      <c r="AB96" s="69"/>
      <c r="AC96" s="69"/>
      <c r="AD96" s="69"/>
      <c r="AE96" s="69"/>
      <c r="AF96" s="69"/>
      <c r="AG96" s="69"/>
      <c r="AH96" s="69"/>
      <c r="AI96" s="69"/>
      <c r="AJ96" s="69"/>
      <c r="AK96" s="69"/>
      <c r="AL96" s="69"/>
      <c r="AM96" s="69"/>
      <c r="AN96" s="69"/>
      <c r="AO96" s="69"/>
      <c r="AP96" s="69"/>
      <c r="AQ96" s="69"/>
      <c r="AR96" s="69"/>
      <c r="AS96" s="69"/>
      <c r="AT96" s="69"/>
      <c r="AU96" s="69"/>
      <c r="AV96" s="69"/>
      <c r="AW96" s="69"/>
      <c r="AX96" s="69"/>
      <c r="AY96" s="69"/>
      <c r="AZ96" s="69"/>
      <c r="BA96" s="69"/>
      <c r="BB96" s="69"/>
      <c r="BC96" s="69"/>
      <c r="BD96" s="69"/>
      <c r="BE96" s="69"/>
      <c r="BF96" s="69"/>
      <c r="BG96" s="69"/>
    </row>
    <row r="97" spans="1:59" ht="25.9" customHeight="1" x14ac:dyDescent="0.2">
      <c r="A97" s="61" t="s">
        <v>81</v>
      </c>
      <c r="B97" s="41">
        <v>146</v>
      </c>
      <c r="C97" s="40">
        <v>130</v>
      </c>
      <c r="D97" s="18">
        <v>142</v>
      </c>
      <c r="E97" s="18">
        <v>194</v>
      </c>
      <c r="F97" s="18">
        <v>197</v>
      </c>
      <c r="G97" s="66">
        <v>163</v>
      </c>
      <c r="H97" s="67">
        <v>156</v>
      </c>
      <c r="I97" s="67">
        <v>141</v>
      </c>
      <c r="J97" s="67">
        <v>157</v>
      </c>
      <c r="K97" s="67">
        <v>128</v>
      </c>
      <c r="L97" s="103"/>
      <c r="M97" s="104"/>
      <c r="N97" s="37"/>
      <c r="O97" s="37"/>
      <c r="P97" s="37"/>
      <c r="Q97" s="37"/>
      <c r="R97" s="69"/>
      <c r="S97" s="69"/>
      <c r="T97" s="69"/>
      <c r="U97" s="69"/>
      <c r="V97" s="69"/>
      <c r="W97" s="69"/>
      <c r="X97" s="69"/>
      <c r="Y97" s="69"/>
      <c r="Z97" s="69"/>
      <c r="AA97" s="69"/>
      <c r="AB97" s="69"/>
      <c r="AC97" s="69"/>
      <c r="AD97" s="69"/>
      <c r="AE97" s="69"/>
      <c r="AF97" s="69"/>
      <c r="AG97" s="69"/>
      <c r="AH97" s="69"/>
      <c r="AI97" s="69"/>
      <c r="AJ97" s="69"/>
      <c r="AK97" s="69"/>
      <c r="AL97" s="69"/>
      <c r="AM97" s="69"/>
      <c r="AN97" s="69"/>
      <c r="AO97" s="69"/>
      <c r="AP97" s="69"/>
      <c r="AQ97" s="69"/>
      <c r="AR97" s="69"/>
      <c r="AS97" s="69"/>
      <c r="AT97" s="69"/>
      <c r="AU97" s="69"/>
      <c r="AV97" s="69"/>
      <c r="AW97" s="69"/>
      <c r="AX97" s="69"/>
      <c r="AY97" s="69"/>
      <c r="AZ97" s="69"/>
      <c r="BA97" s="69"/>
      <c r="BB97" s="69"/>
      <c r="BC97" s="69"/>
      <c r="BD97" s="69"/>
      <c r="BE97" s="69"/>
      <c r="BF97" s="69"/>
      <c r="BG97" s="69"/>
    </row>
    <row r="98" spans="1:59" x14ac:dyDescent="0.2">
      <c r="A98" s="52"/>
      <c r="D98" s="28"/>
      <c r="E98" s="28"/>
      <c r="F98" s="28"/>
      <c r="G98" s="65"/>
      <c r="H98" s="64"/>
      <c r="I98" s="64"/>
      <c r="J98" s="64"/>
      <c r="K98" s="64"/>
      <c r="L98" s="103"/>
      <c r="M98" s="104"/>
      <c r="N98" s="37"/>
      <c r="O98" s="37"/>
      <c r="P98" s="37"/>
      <c r="Q98" s="37"/>
      <c r="R98" s="69"/>
      <c r="S98" s="69"/>
      <c r="T98" s="69"/>
      <c r="U98" s="69"/>
      <c r="V98" s="69"/>
      <c r="W98" s="69"/>
      <c r="X98" s="69"/>
      <c r="Y98" s="69"/>
      <c r="Z98" s="69"/>
      <c r="AA98" s="69"/>
      <c r="AB98" s="69"/>
      <c r="AC98" s="69"/>
      <c r="AD98" s="69"/>
      <c r="AE98" s="69"/>
      <c r="AF98" s="69"/>
      <c r="AG98" s="69"/>
      <c r="AH98" s="69"/>
      <c r="AI98" s="69"/>
      <c r="AJ98" s="69"/>
      <c r="AK98" s="69"/>
      <c r="AL98" s="69"/>
      <c r="AM98" s="69"/>
      <c r="AN98" s="69"/>
      <c r="AO98" s="69"/>
      <c r="AP98" s="69"/>
      <c r="AQ98" s="69"/>
      <c r="AR98" s="69"/>
      <c r="AS98" s="69"/>
      <c r="AT98" s="69"/>
      <c r="AU98" s="69"/>
      <c r="AV98" s="69"/>
      <c r="AW98" s="69"/>
      <c r="AX98" s="69"/>
      <c r="AY98" s="69"/>
      <c r="AZ98" s="69"/>
      <c r="BA98" s="69"/>
      <c r="BB98" s="69"/>
      <c r="BC98" s="69"/>
      <c r="BD98" s="69"/>
      <c r="BE98" s="69"/>
      <c r="BF98" s="69"/>
      <c r="BG98" s="69"/>
    </row>
    <row r="99" spans="1:59" ht="38.25" x14ac:dyDescent="0.2">
      <c r="A99" s="61" t="s">
        <v>82</v>
      </c>
      <c r="B99" s="33">
        <v>120</v>
      </c>
      <c r="C99" s="33">
        <v>160</v>
      </c>
      <c r="D99" s="28">
        <v>120</v>
      </c>
      <c r="E99" s="28">
        <v>150</v>
      </c>
      <c r="F99" s="28">
        <v>230</v>
      </c>
      <c r="G99" s="65">
        <v>100</v>
      </c>
      <c r="H99" s="64">
        <v>110</v>
      </c>
      <c r="I99" s="64">
        <v>60</v>
      </c>
      <c r="J99" s="64">
        <v>90</v>
      </c>
      <c r="K99" s="64">
        <v>50</v>
      </c>
      <c r="L99" s="103"/>
      <c r="M99" s="104"/>
      <c r="N99" s="37"/>
      <c r="O99" s="37"/>
      <c r="P99" s="37"/>
      <c r="Q99" s="37"/>
      <c r="R99" s="69"/>
      <c r="S99" s="69"/>
      <c r="T99" s="69"/>
      <c r="U99" s="69"/>
      <c r="V99" s="69"/>
      <c r="W99" s="69"/>
      <c r="X99" s="69"/>
      <c r="Y99" s="69"/>
      <c r="Z99" s="69"/>
      <c r="AA99" s="69"/>
      <c r="AB99" s="69"/>
      <c r="AC99" s="69"/>
      <c r="AD99" s="69"/>
      <c r="AE99" s="69"/>
      <c r="AF99" s="69"/>
      <c r="AG99" s="69"/>
      <c r="AH99" s="69"/>
      <c r="AI99" s="69"/>
      <c r="AJ99" s="69"/>
      <c r="AK99" s="69"/>
      <c r="AL99" s="69"/>
      <c r="AM99" s="69"/>
      <c r="AN99" s="69"/>
      <c r="AO99" s="69"/>
      <c r="AP99" s="69"/>
      <c r="AQ99" s="69"/>
      <c r="AR99" s="69"/>
      <c r="AS99" s="69"/>
      <c r="AT99" s="69"/>
      <c r="AU99" s="69"/>
      <c r="AV99" s="69"/>
      <c r="AW99" s="69"/>
      <c r="AX99" s="69"/>
      <c r="AY99" s="69"/>
      <c r="AZ99" s="69"/>
      <c r="BA99" s="69"/>
      <c r="BB99" s="69"/>
      <c r="BC99" s="69"/>
      <c r="BD99" s="69"/>
      <c r="BE99" s="69"/>
      <c r="BF99" s="69"/>
      <c r="BG99" s="69"/>
    </row>
    <row r="100" spans="1:59" x14ac:dyDescent="0.2">
      <c r="A100" s="52"/>
      <c r="B100" s="42"/>
      <c r="D100" s="28"/>
      <c r="E100" s="28"/>
      <c r="F100" s="28"/>
      <c r="G100" s="65"/>
      <c r="H100" s="64"/>
      <c r="I100" s="64"/>
      <c r="J100" s="64"/>
      <c r="K100" s="64"/>
      <c r="L100" s="103"/>
      <c r="M100" s="104"/>
      <c r="N100" s="37"/>
      <c r="O100" s="37"/>
      <c r="P100" s="37"/>
      <c r="Q100" s="37"/>
      <c r="R100" s="69"/>
      <c r="S100" s="69"/>
      <c r="T100" s="69"/>
      <c r="U100" s="69"/>
      <c r="V100" s="69"/>
      <c r="W100" s="69"/>
      <c r="X100" s="69"/>
      <c r="Y100" s="69"/>
      <c r="Z100" s="69"/>
      <c r="AA100" s="69"/>
      <c r="AB100" s="69"/>
      <c r="AC100" s="69"/>
      <c r="AD100" s="69"/>
      <c r="AE100" s="69"/>
      <c r="AF100" s="69"/>
      <c r="AG100" s="69"/>
      <c r="AH100" s="69"/>
      <c r="AI100" s="69"/>
      <c r="AJ100" s="69"/>
      <c r="AK100" s="69"/>
      <c r="AL100" s="69"/>
      <c r="AM100" s="69"/>
      <c r="AN100" s="69"/>
      <c r="AO100" s="69"/>
      <c r="AP100" s="69"/>
      <c r="AQ100" s="69"/>
      <c r="AR100" s="69"/>
      <c r="AS100" s="69"/>
      <c r="AT100" s="69"/>
      <c r="AU100" s="69"/>
      <c r="AV100" s="69"/>
      <c r="AW100" s="69"/>
      <c r="AX100" s="69"/>
      <c r="AY100" s="69"/>
      <c r="AZ100" s="69"/>
      <c r="BA100" s="69"/>
      <c r="BB100" s="69"/>
      <c r="BC100" s="69"/>
      <c r="BD100" s="69"/>
      <c r="BE100" s="69"/>
      <c r="BF100" s="69"/>
      <c r="BG100" s="69"/>
    </row>
    <row r="101" spans="1:59" ht="38.25" x14ac:dyDescent="0.2">
      <c r="A101" s="61" t="s">
        <v>83</v>
      </c>
      <c r="B101" s="41">
        <v>10</v>
      </c>
      <c r="C101" s="41">
        <v>14</v>
      </c>
      <c r="D101" s="18">
        <v>12</v>
      </c>
      <c r="E101" s="18">
        <v>13</v>
      </c>
      <c r="F101" s="18">
        <v>21</v>
      </c>
      <c r="G101" s="66">
        <v>9</v>
      </c>
      <c r="H101" s="67">
        <v>9</v>
      </c>
      <c r="I101" s="67">
        <v>5</v>
      </c>
      <c r="J101" s="67">
        <v>7</v>
      </c>
      <c r="K101" s="67">
        <v>4</v>
      </c>
      <c r="L101" s="103"/>
      <c r="M101" s="104"/>
      <c r="N101" s="37"/>
      <c r="O101" s="37"/>
      <c r="P101" s="37"/>
      <c r="Q101" s="37"/>
      <c r="R101" s="69"/>
      <c r="S101" s="69"/>
      <c r="T101" s="69"/>
      <c r="U101" s="69"/>
      <c r="V101" s="69"/>
      <c r="W101" s="69"/>
      <c r="X101" s="69"/>
      <c r="Y101" s="69"/>
      <c r="Z101" s="69"/>
      <c r="AA101" s="69"/>
      <c r="AB101" s="69"/>
      <c r="AC101" s="69"/>
      <c r="AD101" s="69"/>
      <c r="AE101" s="69"/>
      <c r="AF101" s="69"/>
      <c r="AG101" s="69"/>
      <c r="AH101" s="69"/>
      <c r="AI101" s="69"/>
      <c r="AJ101" s="69"/>
      <c r="AK101" s="69"/>
      <c r="AL101" s="69"/>
      <c r="AM101" s="69"/>
      <c r="AN101" s="69"/>
      <c r="AO101" s="69"/>
      <c r="AP101" s="69"/>
      <c r="AQ101" s="69"/>
      <c r="AR101" s="69"/>
      <c r="AS101" s="69"/>
      <c r="AT101" s="69"/>
      <c r="AU101" s="69"/>
      <c r="AV101" s="69"/>
      <c r="AW101" s="69"/>
      <c r="AX101" s="69"/>
      <c r="AY101" s="69"/>
      <c r="AZ101" s="69"/>
      <c r="BA101" s="69"/>
      <c r="BB101" s="69"/>
      <c r="BC101" s="69"/>
      <c r="BD101" s="69"/>
      <c r="BE101" s="69"/>
      <c r="BF101" s="69"/>
      <c r="BG101" s="69"/>
    </row>
    <row r="102" spans="1:59" s="58" customFormat="1" x14ac:dyDescent="0.2">
      <c r="A102" s="52"/>
      <c r="B102" s="33"/>
      <c r="C102" s="37"/>
      <c r="D102" s="28"/>
      <c r="E102" s="28"/>
      <c r="F102" s="28"/>
      <c r="G102" s="65"/>
      <c r="H102" s="64"/>
      <c r="I102" s="64"/>
      <c r="J102" s="64"/>
      <c r="K102" s="64"/>
      <c r="L102" s="103"/>
      <c r="M102" s="104"/>
      <c r="N102" s="37"/>
      <c r="O102" s="37"/>
      <c r="P102" s="37"/>
      <c r="Q102" s="37"/>
      <c r="R102" s="69"/>
      <c r="S102" s="69"/>
      <c r="T102" s="69"/>
      <c r="U102" s="69"/>
      <c r="V102" s="69"/>
      <c r="W102" s="69"/>
      <c r="X102" s="69"/>
      <c r="Y102" s="69"/>
      <c r="Z102" s="69"/>
      <c r="AA102" s="69"/>
      <c r="AB102" s="69"/>
      <c r="AC102" s="69"/>
      <c r="AD102" s="69"/>
      <c r="AE102" s="69"/>
      <c r="AF102" s="69"/>
      <c r="AG102" s="69"/>
      <c r="AH102" s="69"/>
      <c r="AI102" s="69"/>
      <c r="AJ102" s="69"/>
      <c r="AK102" s="69"/>
      <c r="AL102" s="69"/>
      <c r="AM102" s="69"/>
      <c r="AN102" s="69"/>
      <c r="AO102" s="69"/>
      <c r="AP102" s="69"/>
      <c r="AQ102" s="69"/>
      <c r="AR102" s="69"/>
      <c r="AS102" s="69"/>
      <c r="AT102" s="69"/>
      <c r="AU102" s="69"/>
      <c r="AV102" s="69"/>
      <c r="AW102" s="69"/>
      <c r="AX102" s="69"/>
      <c r="AY102" s="69"/>
      <c r="AZ102" s="69"/>
      <c r="BA102" s="69"/>
      <c r="BB102" s="69"/>
      <c r="BC102" s="69"/>
      <c r="BD102" s="69"/>
      <c r="BE102" s="69"/>
      <c r="BF102" s="69"/>
      <c r="BG102" s="69"/>
    </row>
    <row r="103" spans="1:59" ht="25.5" x14ac:dyDescent="0.2">
      <c r="A103" s="61" t="s">
        <v>84</v>
      </c>
      <c r="B103" s="42">
        <v>2920</v>
      </c>
      <c r="C103" s="42">
        <v>3040</v>
      </c>
      <c r="D103" s="28">
        <v>2770</v>
      </c>
      <c r="E103" s="28">
        <v>2620</v>
      </c>
      <c r="F103" s="28">
        <v>2560</v>
      </c>
      <c r="G103" s="65">
        <v>2330</v>
      </c>
      <c r="H103" s="65">
        <v>2390</v>
      </c>
      <c r="I103" s="65">
        <v>2830</v>
      </c>
      <c r="J103" s="65">
        <v>2750</v>
      </c>
      <c r="K103" s="65">
        <v>2540</v>
      </c>
      <c r="L103" s="103"/>
      <c r="M103" s="104"/>
      <c r="N103" s="37"/>
      <c r="O103" s="37"/>
      <c r="P103" s="37"/>
      <c r="Q103" s="37"/>
      <c r="R103" s="69"/>
      <c r="S103" s="69"/>
      <c r="T103" s="69"/>
      <c r="U103" s="69"/>
      <c r="V103" s="69"/>
      <c r="W103" s="69"/>
      <c r="X103" s="69"/>
      <c r="Y103" s="69"/>
      <c r="Z103" s="69"/>
      <c r="AA103" s="69"/>
      <c r="AB103" s="69"/>
      <c r="AC103" s="69"/>
      <c r="AD103" s="69"/>
      <c r="AE103" s="69"/>
      <c r="AF103" s="69"/>
      <c r="AG103" s="69"/>
      <c r="AH103" s="69"/>
      <c r="AI103" s="69"/>
      <c r="AJ103" s="69"/>
      <c r="AK103" s="69"/>
      <c r="AL103" s="69"/>
      <c r="AM103" s="69"/>
      <c r="AN103" s="69"/>
      <c r="AO103" s="69"/>
      <c r="AP103" s="69"/>
      <c r="AQ103" s="69"/>
      <c r="AR103" s="69"/>
      <c r="AS103" s="69"/>
      <c r="AT103" s="69"/>
      <c r="AU103" s="69"/>
      <c r="AV103" s="69"/>
      <c r="AW103" s="69"/>
      <c r="AX103" s="69"/>
      <c r="AY103" s="69"/>
      <c r="AZ103" s="69"/>
      <c r="BA103" s="69"/>
      <c r="BB103" s="69"/>
      <c r="BC103" s="69"/>
      <c r="BD103" s="69"/>
      <c r="BE103" s="69"/>
      <c r="BF103" s="69"/>
      <c r="BG103" s="69"/>
    </row>
    <row r="104" spans="1:59" x14ac:dyDescent="0.2">
      <c r="A104" s="52"/>
      <c r="B104" s="42"/>
      <c r="D104" s="28"/>
      <c r="E104" s="28"/>
      <c r="F104" s="28"/>
      <c r="G104" s="65"/>
      <c r="H104" s="65"/>
      <c r="I104" s="65"/>
      <c r="J104" s="65"/>
      <c r="K104" s="65"/>
      <c r="L104" s="103"/>
      <c r="M104" s="104"/>
      <c r="N104" s="37"/>
      <c r="O104" s="37"/>
      <c r="P104" s="37"/>
      <c r="Q104" s="37"/>
      <c r="R104" s="69"/>
      <c r="S104" s="69"/>
      <c r="T104" s="69"/>
      <c r="U104" s="69"/>
      <c r="V104" s="69"/>
      <c r="W104" s="69"/>
      <c r="X104" s="69"/>
      <c r="Y104" s="69"/>
      <c r="Z104" s="69"/>
      <c r="AA104" s="69"/>
      <c r="AB104" s="69"/>
      <c r="AC104" s="69"/>
      <c r="AD104" s="69"/>
      <c r="AE104" s="69"/>
      <c r="AF104" s="69"/>
      <c r="AG104" s="69"/>
      <c r="AH104" s="69"/>
      <c r="AI104" s="69"/>
      <c r="AJ104" s="69"/>
      <c r="AK104" s="69"/>
      <c r="AL104" s="69"/>
      <c r="AM104" s="69"/>
      <c r="AN104" s="69"/>
      <c r="AO104" s="69"/>
      <c r="AP104" s="69"/>
      <c r="AQ104" s="69"/>
      <c r="AR104" s="69"/>
      <c r="AS104" s="69"/>
      <c r="AT104" s="69"/>
      <c r="AU104" s="69"/>
      <c r="AV104" s="69"/>
      <c r="AW104" s="69"/>
      <c r="AX104" s="69"/>
      <c r="AY104" s="69"/>
      <c r="AZ104" s="69"/>
      <c r="BA104" s="69"/>
      <c r="BB104" s="69"/>
      <c r="BC104" s="69"/>
      <c r="BD104" s="69"/>
      <c r="BE104" s="69"/>
      <c r="BF104" s="69"/>
      <c r="BG104" s="69"/>
    </row>
    <row r="105" spans="1:59" ht="38.25" x14ac:dyDescent="0.2">
      <c r="A105" s="61" t="s">
        <v>85</v>
      </c>
      <c r="B105" s="41">
        <v>248</v>
      </c>
      <c r="C105" s="41">
        <v>276</v>
      </c>
      <c r="D105" s="18">
        <v>258</v>
      </c>
      <c r="E105" s="18">
        <v>239</v>
      </c>
      <c r="F105" s="18">
        <v>234</v>
      </c>
      <c r="G105" s="66">
        <v>210</v>
      </c>
      <c r="H105" s="66">
        <v>202</v>
      </c>
      <c r="I105" s="66">
        <v>236</v>
      </c>
      <c r="J105" s="66">
        <v>220</v>
      </c>
      <c r="K105" s="66">
        <v>205</v>
      </c>
      <c r="L105" s="103"/>
      <c r="M105" s="104"/>
      <c r="N105" s="37"/>
      <c r="O105" s="37"/>
      <c r="P105" s="37"/>
      <c r="Q105" s="37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69"/>
      <c r="AF105" s="69"/>
      <c r="AG105" s="69"/>
      <c r="AH105" s="69"/>
      <c r="AI105" s="69"/>
      <c r="AJ105" s="69"/>
      <c r="AK105" s="69"/>
      <c r="AL105" s="69"/>
      <c r="AM105" s="69"/>
      <c r="AN105" s="69"/>
      <c r="AO105" s="69"/>
      <c r="AP105" s="69"/>
      <c r="AQ105" s="69"/>
      <c r="AR105" s="69"/>
      <c r="AS105" s="69"/>
      <c r="AT105" s="69"/>
      <c r="AU105" s="69"/>
      <c r="AV105" s="69"/>
      <c r="AW105" s="69"/>
      <c r="AX105" s="69"/>
      <c r="AY105" s="69"/>
      <c r="AZ105" s="69"/>
      <c r="BA105" s="69"/>
      <c r="BB105" s="69"/>
      <c r="BC105" s="69"/>
      <c r="BD105" s="69"/>
      <c r="BE105" s="69"/>
      <c r="BF105" s="69"/>
      <c r="BG105" s="69"/>
    </row>
    <row r="106" spans="1:59" s="58" customFormat="1" ht="38.25" x14ac:dyDescent="0.2">
      <c r="A106" s="63" t="s">
        <v>86</v>
      </c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103"/>
      <c r="M106" s="104"/>
      <c r="N106" s="37"/>
      <c r="O106" s="37"/>
      <c r="P106" s="37"/>
      <c r="Q106" s="37"/>
      <c r="R106" s="69"/>
      <c r="S106" s="69"/>
      <c r="T106" s="69"/>
      <c r="U106" s="69"/>
      <c r="V106" s="69"/>
      <c r="W106" s="69"/>
      <c r="X106" s="69"/>
      <c r="Y106" s="69"/>
      <c r="Z106" s="69"/>
      <c r="AA106" s="69"/>
      <c r="AB106" s="69"/>
      <c r="AC106" s="69"/>
      <c r="AD106" s="69"/>
      <c r="AE106" s="69"/>
      <c r="AF106" s="69"/>
      <c r="AG106" s="69"/>
      <c r="AH106" s="69"/>
      <c r="AI106" s="69"/>
      <c r="AJ106" s="69"/>
      <c r="AK106" s="69"/>
      <c r="AL106" s="69"/>
      <c r="AM106" s="69"/>
      <c r="AN106" s="69"/>
      <c r="AO106" s="69"/>
      <c r="AP106" s="69"/>
      <c r="AQ106" s="69"/>
      <c r="AR106" s="69"/>
      <c r="AS106" s="69"/>
      <c r="AT106" s="69"/>
      <c r="AU106" s="69"/>
      <c r="AV106" s="69"/>
      <c r="AW106" s="69"/>
      <c r="AX106" s="69"/>
      <c r="AY106" s="69"/>
      <c r="AZ106" s="69"/>
      <c r="BA106" s="69"/>
      <c r="BB106" s="69"/>
      <c r="BC106" s="69"/>
      <c r="BD106" s="69"/>
      <c r="BE106" s="69"/>
      <c r="BF106" s="69"/>
      <c r="BG106" s="69"/>
    </row>
    <row r="107" spans="1:59" ht="38.25" x14ac:dyDescent="0.2">
      <c r="A107" s="61" t="s">
        <v>87</v>
      </c>
      <c r="B107" s="33">
        <v>228</v>
      </c>
      <c r="C107" s="33">
        <v>198</v>
      </c>
      <c r="D107" s="21">
        <v>97</v>
      </c>
      <c r="E107" s="21">
        <v>107</v>
      </c>
      <c r="F107" s="21">
        <v>97</v>
      </c>
      <c r="G107" s="33">
        <v>159</v>
      </c>
      <c r="H107" s="37">
        <v>127</v>
      </c>
      <c r="I107" s="37">
        <v>55</v>
      </c>
      <c r="J107" s="37">
        <v>109</v>
      </c>
      <c r="K107" s="37">
        <v>48</v>
      </c>
      <c r="L107" s="103"/>
      <c r="M107" s="104"/>
      <c r="N107" s="37"/>
      <c r="O107" s="37"/>
      <c r="P107" s="37"/>
      <c r="Q107" s="37"/>
      <c r="R107" s="69"/>
      <c r="S107" s="69"/>
      <c r="T107" s="69"/>
      <c r="U107" s="69"/>
      <c r="V107" s="69"/>
      <c r="W107" s="69"/>
      <c r="X107" s="69"/>
      <c r="Y107" s="69"/>
      <c r="Z107" s="69"/>
      <c r="AA107" s="69"/>
      <c r="AB107" s="69"/>
      <c r="AC107" s="69"/>
      <c r="AD107" s="69"/>
      <c r="AE107" s="69"/>
      <c r="AF107" s="69"/>
      <c r="AG107" s="69"/>
      <c r="AH107" s="69"/>
      <c r="AI107" s="69"/>
      <c r="AJ107" s="69"/>
      <c r="AK107" s="69"/>
      <c r="AL107" s="69"/>
      <c r="AM107" s="69"/>
      <c r="AN107" s="69"/>
      <c r="AO107" s="69"/>
      <c r="AP107" s="69"/>
      <c r="AQ107" s="69"/>
      <c r="AR107" s="69"/>
      <c r="AS107" s="69"/>
      <c r="AT107" s="69"/>
      <c r="AU107" s="69"/>
      <c r="AV107" s="69"/>
      <c r="AW107" s="69"/>
      <c r="AX107" s="69"/>
      <c r="AY107" s="69"/>
      <c r="AZ107" s="69"/>
      <c r="BA107" s="69"/>
      <c r="BB107" s="69"/>
      <c r="BC107" s="69"/>
      <c r="BD107" s="69"/>
      <c r="BE107" s="69"/>
      <c r="BF107" s="69"/>
      <c r="BG107" s="69"/>
    </row>
    <row r="108" spans="1:59" x14ac:dyDescent="0.2">
      <c r="A108" s="61"/>
      <c r="D108" s="21"/>
      <c r="E108" s="21"/>
      <c r="F108" s="21"/>
      <c r="H108" s="37"/>
      <c r="I108" s="37"/>
      <c r="J108" s="37"/>
      <c r="K108" s="37"/>
      <c r="L108" s="103"/>
      <c r="M108" s="104"/>
      <c r="N108" s="37"/>
      <c r="O108" s="37"/>
      <c r="P108" s="37"/>
      <c r="Q108" s="37"/>
      <c r="R108" s="69"/>
      <c r="S108" s="69"/>
      <c r="T108" s="69"/>
      <c r="U108" s="69"/>
      <c r="V108" s="69"/>
      <c r="W108" s="69"/>
      <c r="X108" s="69"/>
      <c r="Y108" s="69"/>
      <c r="Z108" s="69"/>
      <c r="AA108" s="69"/>
      <c r="AB108" s="69"/>
      <c r="AC108" s="69"/>
      <c r="AD108" s="69"/>
      <c r="AE108" s="69"/>
      <c r="AF108" s="69"/>
      <c r="AG108" s="69"/>
      <c r="AH108" s="69"/>
      <c r="AI108" s="69"/>
      <c r="AJ108" s="69"/>
      <c r="AK108" s="69"/>
      <c r="AL108" s="69"/>
      <c r="AM108" s="69"/>
      <c r="AN108" s="69"/>
      <c r="AO108" s="69"/>
      <c r="AP108" s="69"/>
      <c r="AQ108" s="69"/>
      <c r="AR108" s="69"/>
      <c r="AS108" s="69"/>
      <c r="AT108" s="69"/>
      <c r="AU108" s="69"/>
      <c r="AV108" s="69"/>
      <c r="AW108" s="69"/>
      <c r="AX108" s="69"/>
      <c r="AY108" s="69"/>
      <c r="AZ108" s="69"/>
      <c r="BA108" s="69"/>
      <c r="BB108" s="69"/>
      <c r="BC108" s="69"/>
      <c r="BD108" s="69"/>
      <c r="BE108" s="69"/>
      <c r="BF108" s="69"/>
      <c r="BG108" s="69"/>
    </row>
    <row r="109" spans="1:59" ht="51" x14ac:dyDescent="0.2">
      <c r="A109" s="61" t="s">
        <v>88</v>
      </c>
      <c r="B109" s="41">
        <v>13.5</v>
      </c>
      <c r="C109" s="41">
        <f>C107/1578000*100000</f>
        <v>12.5</v>
      </c>
      <c r="D109" s="18">
        <v>6.2</v>
      </c>
      <c r="E109" s="18">
        <v>6.7</v>
      </c>
      <c r="F109" s="18">
        <v>6</v>
      </c>
      <c r="G109" s="33">
        <v>9.6</v>
      </c>
      <c r="H109" s="37">
        <v>7.5</v>
      </c>
      <c r="I109" s="40">
        <v>3</v>
      </c>
      <c r="J109" s="40">
        <v>6</v>
      </c>
      <c r="K109" s="40">
        <v>2.6</v>
      </c>
      <c r="L109" s="103"/>
      <c r="M109" s="104"/>
      <c r="N109" s="37"/>
      <c r="O109" s="37"/>
      <c r="P109" s="37"/>
      <c r="Q109" s="37"/>
      <c r="R109" s="69"/>
      <c r="S109" s="69"/>
      <c r="T109" s="69"/>
      <c r="U109" s="69"/>
      <c r="V109" s="69"/>
      <c r="W109" s="69"/>
      <c r="X109" s="69"/>
      <c r="Y109" s="69"/>
      <c r="Z109" s="69"/>
      <c r="AA109" s="69"/>
      <c r="AB109" s="69"/>
      <c r="AC109" s="69"/>
      <c r="AD109" s="69"/>
      <c r="AE109" s="69"/>
      <c r="AF109" s="69"/>
      <c r="AG109" s="69"/>
      <c r="AH109" s="69"/>
      <c r="AI109" s="69"/>
      <c r="AJ109" s="69"/>
      <c r="AK109" s="69"/>
      <c r="AL109" s="69"/>
      <c r="AM109" s="69"/>
      <c r="AN109" s="69"/>
      <c r="AO109" s="69"/>
      <c r="AP109" s="69"/>
      <c r="AQ109" s="69"/>
      <c r="AR109" s="69"/>
      <c r="AS109" s="69"/>
      <c r="AT109" s="69"/>
      <c r="AU109" s="69"/>
      <c r="AV109" s="69"/>
      <c r="AW109" s="69"/>
      <c r="AX109" s="69"/>
      <c r="AY109" s="69"/>
      <c r="AZ109" s="69"/>
      <c r="BA109" s="69"/>
      <c r="BB109" s="69"/>
      <c r="BC109" s="69"/>
      <c r="BD109" s="69"/>
      <c r="BE109" s="69"/>
      <c r="BF109" s="69"/>
      <c r="BG109" s="69"/>
    </row>
    <row r="110" spans="1:59" ht="25.5" x14ac:dyDescent="0.2">
      <c r="A110" s="63" t="s">
        <v>89</v>
      </c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103"/>
      <c r="M110" s="104"/>
      <c r="N110" s="37"/>
      <c r="O110" s="37"/>
      <c r="P110" s="37"/>
      <c r="Q110" s="37"/>
      <c r="R110" s="69"/>
      <c r="S110" s="69"/>
      <c r="T110" s="69"/>
      <c r="U110" s="69"/>
      <c r="V110" s="69"/>
      <c r="W110" s="69"/>
      <c r="X110" s="69"/>
      <c r="Y110" s="69"/>
      <c r="Z110" s="69"/>
      <c r="AA110" s="69"/>
      <c r="AB110" s="69"/>
      <c r="AC110" s="69"/>
      <c r="AD110" s="69"/>
      <c r="AE110" s="69"/>
      <c r="AF110" s="69"/>
      <c r="AG110" s="69"/>
      <c r="AH110" s="69"/>
      <c r="AI110" s="69"/>
      <c r="AJ110" s="69"/>
      <c r="AK110" s="69"/>
      <c r="AL110" s="69"/>
      <c r="AM110" s="69"/>
      <c r="AN110" s="69"/>
      <c r="AO110" s="69"/>
      <c r="AP110" s="69"/>
      <c r="AQ110" s="69"/>
      <c r="AR110" s="69"/>
      <c r="AS110" s="69"/>
      <c r="AT110" s="69"/>
      <c r="AU110" s="69"/>
      <c r="AV110" s="69"/>
      <c r="AW110" s="69"/>
      <c r="AX110" s="69"/>
      <c r="AY110" s="69"/>
      <c r="AZ110" s="69"/>
      <c r="BA110" s="69"/>
      <c r="BB110" s="69"/>
      <c r="BC110" s="69"/>
      <c r="BD110" s="69"/>
      <c r="BE110" s="69"/>
      <c r="BF110" s="69"/>
      <c r="BG110" s="69"/>
    </row>
    <row r="111" spans="1:59" ht="25.5" x14ac:dyDescent="0.2">
      <c r="A111" s="61" t="s">
        <v>90</v>
      </c>
      <c r="B111" s="33">
        <v>252</v>
      </c>
      <c r="C111" s="33">
        <v>234</v>
      </c>
      <c r="D111" s="5">
        <v>200</v>
      </c>
      <c r="E111" s="19">
        <v>164</v>
      </c>
      <c r="F111" s="19">
        <v>170</v>
      </c>
      <c r="G111" s="33">
        <v>157</v>
      </c>
      <c r="H111" s="37">
        <v>163</v>
      </c>
      <c r="I111" s="37">
        <v>119</v>
      </c>
      <c r="J111" s="37">
        <v>87</v>
      </c>
      <c r="K111" s="37">
        <v>95</v>
      </c>
      <c r="L111" s="103"/>
      <c r="M111" s="104"/>
      <c r="N111" s="37"/>
      <c r="O111" s="37"/>
      <c r="P111" s="37"/>
      <c r="Q111" s="37"/>
      <c r="R111" s="69"/>
      <c r="S111" s="69"/>
      <c r="T111" s="69"/>
      <c r="U111" s="69"/>
      <c r="V111" s="69"/>
      <c r="W111" s="69"/>
      <c r="X111" s="69"/>
      <c r="Y111" s="69"/>
      <c r="Z111" s="69"/>
      <c r="AA111" s="69"/>
      <c r="AB111" s="69"/>
      <c r="AC111" s="69"/>
      <c r="AD111" s="69"/>
      <c r="AE111" s="69"/>
      <c r="AF111" s="69"/>
      <c r="AG111" s="69"/>
      <c r="AH111" s="69"/>
      <c r="AI111" s="69"/>
      <c r="AJ111" s="69"/>
      <c r="AK111" s="69"/>
      <c r="AL111" s="69"/>
      <c r="AM111" s="69"/>
      <c r="AN111" s="69"/>
      <c r="AO111" s="69"/>
      <c r="AP111" s="69"/>
      <c r="AQ111" s="69"/>
      <c r="AR111" s="69"/>
      <c r="AS111" s="69"/>
      <c r="AT111" s="69"/>
      <c r="AU111" s="69"/>
      <c r="AV111" s="69"/>
      <c r="AW111" s="69"/>
      <c r="AX111" s="69"/>
      <c r="AY111" s="69"/>
      <c r="AZ111" s="69"/>
      <c r="BA111" s="69"/>
      <c r="BB111" s="69"/>
      <c r="BC111" s="69"/>
      <c r="BD111" s="69"/>
      <c r="BE111" s="69"/>
      <c r="BF111" s="69"/>
      <c r="BG111" s="69"/>
    </row>
    <row r="112" spans="1:59" x14ac:dyDescent="0.2">
      <c r="A112" s="61"/>
      <c r="D112" s="8"/>
      <c r="E112" s="15"/>
      <c r="F112" s="15"/>
      <c r="H112" s="37"/>
      <c r="I112" s="37"/>
      <c r="J112" s="37"/>
      <c r="K112" s="37"/>
      <c r="L112" s="103"/>
      <c r="M112" s="104"/>
      <c r="N112" s="37"/>
      <c r="O112" s="37"/>
      <c r="P112" s="37"/>
      <c r="Q112" s="37"/>
      <c r="R112" s="69"/>
      <c r="S112" s="69"/>
      <c r="T112" s="69"/>
      <c r="U112" s="69"/>
      <c r="V112" s="69"/>
      <c r="W112" s="69"/>
      <c r="X112" s="69"/>
      <c r="Y112" s="69"/>
      <c r="Z112" s="69"/>
      <c r="AA112" s="69"/>
      <c r="AB112" s="69"/>
      <c r="AC112" s="69"/>
      <c r="AD112" s="69"/>
      <c r="AE112" s="69"/>
      <c r="AF112" s="69"/>
      <c r="AG112" s="69"/>
      <c r="AH112" s="69"/>
      <c r="AI112" s="69"/>
      <c r="AJ112" s="69"/>
      <c r="AK112" s="69"/>
      <c r="AL112" s="69"/>
      <c r="AM112" s="69"/>
      <c r="AN112" s="69"/>
      <c r="AO112" s="69"/>
      <c r="AP112" s="69"/>
      <c r="AQ112" s="69"/>
      <c r="AR112" s="69"/>
      <c r="AS112" s="69"/>
      <c r="AT112" s="69"/>
      <c r="AU112" s="69"/>
      <c r="AV112" s="69"/>
      <c r="AW112" s="69"/>
      <c r="AX112" s="69"/>
      <c r="AY112" s="69"/>
      <c r="AZ112" s="69"/>
      <c r="BA112" s="69"/>
      <c r="BB112" s="69"/>
      <c r="BC112" s="69"/>
      <c r="BD112" s="69"/>
      <c r="BE112" s="69"/>
      <c r="BF112" s="69"/>
      <c r="BG112" s="69"/>
    </row>
    <row r="113" spans="1:59" ht="27" customHeight="1" x14ac:dyDescent="0.2">
      <c r="A113" s="61" t="s">
        <v>91</v>
      </c>
      <c r="B113" s="41">
        <v>82</v>
      </c>
      <c r="C113" s="41">
        <v>75.5</v>
      </c>
      <c r="D113" s="7">
        <v>64.2</v>
      </c>
      <c r="E113" s="20">
        <v>52</v>
      </c>
      <c r="F113" s="20">
        <v>51.8</v>
      </c>
      <c r="G113" s="33">
        <v>48.8</v>
      </c>
      <c r="H113" s="41">
        <v>50</v>
      </c>
      <c r="I113" s="41">
        <v>35.9</v>
      </c>
      <c r="J113" s="41">
        <v>24.3</v>
      </c>
      <c r="K113" s="41">
        <v>28.7</v>
      </c>
      <c r="L113" s="103"/>
      <c r="M113" s="104"/>
      <c r="N113" s="37"/>
      <c r="O113" s="37"/>
      <c r="P113" s="37"/>
      <c r="Q113" s="37"/>
      <c r="R113" s="69"/>
      <c r="S113" s="69"/>
      <c r="T113" s="69"/>
      <c r="U113" s="69"/>
      <c r="V113" s="69"/>
      <c r="W113" s="69"/>
      <c r="X113" s="69"/>
      <c r="Y113" s="69"/>
      <c r="Z113" s="69"/>
      <c r="AA113" s="69"/>
      <c r="AB113" s="69"/>
      <c r="AC113" s="69"/>
      <c r="AD113" s="69"/>
      <c r="AE113" s="69"/>
      <c r="AF113" s="69"/>
      <c r="AG113" s="69"/>
      <c r="AH113" s="69"/>
      <c r="AI113" s="69"/>
      <c r="AJ113" s="69"/>
      <c r="AK113" s="69"/>
      <c r="AL113" s="69"/>
      <c r="AM113" s="69"/>
      <c r="AN113" s="69"/>
      <c r="AO113" s="69"/>
      <c r="AP113" s="69"/>
      <c r="AQ113" s="69"/>
      <c r="AR113" s="69"/>
      <c r="AS113" s="69"/>
      <c r="AT113" s="69"/>
      <c r="AU113" s="69"/>
      <c r="AV113" s="69"/>
      <c r="AW113" s="69"/>
      <c r="AX113" s="69"/>
      <c r="AY113" s="69"/>
      <c r="AZ113" s="69"/>
      <c r="BA113" s="69"/>
      <c r="BB113" s="69"/>
      <c r="BC113" s="69"/>
      <c r="BD113" s="69"/>
      <c r="BE113" s="69"/>
      <c r="BF113" s="69"/>
      <c r="BG113" s="69"/>
    </row>
    <row r="114" spans="1:59" x14ac:dyDescent="0.2">
      <c r="A114" s="61"/>
      <c r="B114" s="41"/>
      <c r="D114" s="7"/>
      <c r="E114" s="20"/>
      <c r="F114" s="20"/>
      <c r="L114" s="103"/>
      <c r="M114" s="104"/>
      <c r="N114" s="37"/>
      <c r="O114" s="37"/>
      <c r="P114" s="37"/>
      <c r="Q114" s="37"/>
      <c r="R114" s="69"/>
      <c r="S114" s="69"/>
      <c r="T114" s="69"/>
      <c r="U114" s="69"/>
      <c r="V114" s="69"/>
      <c r="W114" s="69"/>
      <c r="X114" s="69"/>
      <c r="Y114" s="69"/>
      <c r="Z114" s="69"/>
      <c r="AA114" s="69"/>
      <c r="AB114" s="69"/>
      <c r="AC114" s="69"/>
      <c r="AD114" s="69"/>
      <c r="AE114" s="69"/>
      <c r="AF114" s="69"/>
      <c r="AG114" s="69"/>
      <c r="AH114" s="69"/>
      <c r="AI114" s="69"/>
      <c r="AJ114" s="69"/>
      <c r="AK114" s="69"/>
      <c r="AL114" s="69"/>
      <c r="AM114" s="69"/>
      <c r="AN114" s="69"/>
      <c r="AO114" s="69"/>
      <c r="AP114" s="69"/>
      <c r="AQ114" s="69"/>
      <c r="AR114" s="69"/>
      <c r="AS114" s="69"/>
      <c r="AT114" s="69"/>
      <c r="AU114" s="69"/>
      <c r="AV114" s="69"/>
      <c r="AW114" s="69"/>
      <c r="AX114" s="69"/>
      <c r="AY114" s="69"/>
      <c r="AZ114" s="69"/>
      <c r="BA114" s="69"/>
      <c r="BB114" s="69"/>
      <c r="BC114" s="69"/>
      <c r="BD114" s="69"/>
      <c r="BE114" s="69"/>
      <c r="BF114" s="69"/>
      <c r="BG114" s="69"/>
    </row>
    <row r="115" spans="1:59" ht="38.25" x14ac:dyDescent="0.2">
      <c r="A115" s="61" t="s">
        <v>92</v>
      </c>
      <c r="B115" s="41">
        <v>77.7</v>
      </c>
      <c r="C115" s="33">
        <v>70.900000000000006</v>
      </c>
      <c r="D115" s="7">
        <v>60.1</v>
      </c>
      <c r="E115" s="20">
        <v>47.7</v>
      </c>
      <c r="F115" s="20">
        <v>45.8</v>
      </c>
      <c r="G115" s="33">
        <v>42.6</v>
      </c>
      <c r="H115" s="33">
        <v>43.9</v>
      </c>
      <c r="I115" s="33">
        <v>30.4</v>
      </c>
      <c r="J115" s="33">
        <v>29.9</v>
      </c>
      <c r="K115" s="33">
        <v>32.9</v>
      </c>
      <c r="L115" s="103"/>
      <c r="M115" s="104"/>
      <c r="N115" s="37"/>
      <c r="O115" s="37"/>
      <c r="P115" s="37"/>
      <c r="Q115" s="37"/>
      <c r="R115" s="69"/>
      <c r="S115" s="69"/>
      <c r="T115" s="69"/>
      <c r="U115" s="69"/>
      <c r="V115" s="69"/>
      <c r="W115" s="69"/>
      <c r="X115" s="69"/>
      <c r="Y115" s="69"/>
      <c r="Z115" s="69"/>
      <c r="AA115" s="69"/>
      <c r="AB115" s="69"/>
      <c r="AC115" s="69"/>
      <c r="AD115" s="69"/>
      <c r="AE115" s="69"/>
      <c r="AF115" s="69"/>
      <c r="AG115" s="69"/>
      <c r="AH115" s="69"/>
      <c r="AI115" s="69"/>
      <c r="AJ115" s="69"/>
      <c r="AK115" s="69"/>
      <c r="AL115" s="69"/>
      <c r="AM115" s="69"/>
      <c r="AN115" s="69"/>
      <c r="AO115" s="69"/>
      <c r="AP115" s="69"/>
      <c r="AQ115" s="69"/>
      <c r="AR115" s="69"/>
      <c r="AS115" s="69"/>
      <c r="AT115" s="69"/>
      <c r="AU115" s="69"/>
      <c r="AV115" s="69"/>
      <c r="AW115" s="69"/>
      <c r="AX115" s="69"/>
      <c r="AY115" s="69"/>
      <c r="AZ115" s="69"/>
      <c r="BA115" s="69"/>
      <c r="BB115" s="69"/>
      <c r="BC115" s="69"/>
      <c r="BD115" s="69"/>
      <c r="BE115" s="69"/>
      <c r="BF115" s="69"/>
      <c r="BG115" s="69"/>
    </row>
    <row r="116" spans="1:59" x14ac:dyDescent="0.2">
      <c r="A116" s="61"/>
      <c r="D116" s="8"/>
      <c r="E116" s="15"/>
      <c r="F116" s="15"/>
      <c r="L116" s="103"/>
      <c r="M116" s="104"/>
      <c r="N116" s="37"/>
      <c r="O116" s="37"/>
      <c r="P116" s="37"/>
      <c r="Q116" s="37"/>
      <c r="R116" s="69"/>
      <c r="S116" s="69"/>
      <c r="T116" s="69"/>
      <c r="U116" s="69"/>
      <c r="V116" s="69"/>
      <c r="W116" s="69"/>
      <c r="X116" s="69"/>
      <c r="Y116" s="69"/>
      <c r="Z116" s="69"/>
      <c r="AA116" s="69"/>
      <c r="AB116" s="69"/>
      <c r="AC116" s="69"/>
      <c r="AD116" s="69"/>
      <c r="AE116" s="69"/>
      <c r="AF116" s="69"/>
      <c r="AG116" s="69"/>
      <c r="AH116" s="69"/>
      <c r="AI116" s="69"/>
      <c r="AJ116" s="69"/>
      <c r="AK116" s="69"/>
      <c r="AL116" s="69"/>
      <c r="AM116" s="69"/>
      <c r="AN116" s="69"/>
      <c r="AO116" s="69"/>
      <c r="AP116" s="69"/>
      <c r="AQ116" s="69"/>
      <c r="AR116" s="69"/>
      <c r="AS116" s="69"/>
      <c r="AT116" s="69"/>
      <c r="AU116" s="69"/>
      <c r="AV116" s="69"/>
      <c r="AW116" s="69"/>
      <c r="AX116" s="69"/>
      <c r="AY116" s="69"/>
      <c r="AZ116" s="69"/>
      <c r="BA116" s="69"/>
      <c r="BB116" s="69"/>
      <c r="BC116" s="69"/>
      <c r="BD116" s="69"/>
      <c r="BE116" s="69"/>
      <c r="BF116" s="69"/>
      <c r="BG116" s="69"/>
    </row>
    <row r="117" spans="1:59" ht="38.25" x14ac:dyDescent="0.2">
      <c r="A117" s="61" t="s">
        <v>93</v>
      </c>
      <c r="B117" s="33">
        <v>19</v>
      </c>
      <c r="C117" s="33">
        <v>7</v>
      </c>
      <c r="D117" s="5">
        <v>8</v>
      </c>
      <c r="E117" s="19">
        <v>8</v>
      </c>
      <c r="F117" s="33" t="s">
        <v>29</v>
      </c>
      <c r="G117" s="33" t="s">
        <v>29</v>
      </c>
      <c r="H117" s="33">
        <v>6</v>
      </c>
      <c r="I117" s="33" t="s">
        <v>29</v>
      </c>
      <c r="J117" s="33" t="s">
        <v>29</v>
      </c>
      <c r="K117" s="33" t="s">
        <v>29</v>
      </c>
      <c r="L117" s="103"/>
      <c r="M117" s="104"/>
      <c r="N117" s="37"/>
      <c r="O117" s="37"/>
      <c r="P117" s="37"/>
      <c r="Q117" s="37"/>
      <c r="R117" s="69"/>
      <c r="S117" s="69"/>
      <c r="T117" s="69"/>
      <c r="U117" s="69"/>
      <c r="V117" s="69"/>
      <c r="W117" s="69"/>
      <c r="X117" s="69"/>
      <c r="Y117" s="69"/>
      <c r="Z117" s="69"/>
      <c r="AA117" s="69"/>
      <c r="AB117" s="69"/>
      <c r="AC117" s="69"/>
      <c r="AD117" s="69"/>
      <c r="AE117" s="69"/>
      <c r="AF117" s="69"/>
      <c r="AG117" s="69"/>
      <c r="AH117" s="69"/>
      <c r="AI117" s="69"/>
      <c r="AJ117" s="69"/>
      <c r="AK117" s="69"/>
      <c r="AL117" s="69"/>
      <c r="AM117" s="69"/>
      <c r="AN117" s="69"/>
      <c r="AO117" s="69"/>
      <c r="AP117" s="69"/>
      <c r="AQ117" s="69"/>
      <c r="AR117" s="69"/>
      <c r="AS117" s="69"/>
      <c r="AT117" s="69"/>
      <c r="AU117" s="69"/>
      <c r="AV117" s="69"/>
      <c r="AW117" s="69"/>
      <c r="AX117" s="69"/>
      <c r="AY117" s="69"/>
      <c r="AZ117" s="69"/>
      <c r="BA117" s="69"/>
      <c r="BB117" s="69"/>
      <c r="BC117" s="69"/>
      <c r="BD117" s="69"/>
      <c r="BE117" s="69"/>
      <c r="BF117" s="69"/>
      <c r="BG117" s="69"/>
    </row>
    <row r="118" spans="1:59" x14ac:dyDescent="0.2">
      <c r="A118" s="61"/>
      <c r="D118" s="8"/>
      <c r="E118" s="15"/>
      <c r="F118" s="15"/>
      <c r="L118" s="103"/>
      <c r="M118" s="104"/>
      <c r="N118" s="37"/>
      <c r="O118" s="37"/>
      <c r="P118" s="37"/>
      <c r="Q118" s="37"/>
      <c r="R118" s="69"/>
      <c r="S118" s="69"/>
      <c r="T118" s="69"/>
      <c r="U118" s="69"/>
      <c r="V118" s="69"/>
      <c r="W118" s="69"/>
      <c r="X118" s="69"/>
      <c r="Y118" s="69"/>
      <c r="Z118" s="69"/>
      <c r="AA118" s="69"/>
      <c r="AB118" s="69"/>
      <c r="AC118" s="69"/>
      <c r="AD118" s="69"/>
      <c r="AE118" s="69"/>
      <c r="AF118" s="69"/>
      <c r="AG118" s="69"/>
      <c r="AH118" s="69"/>
      <c r="AI118" s="69"/>
      <c r="AJ118" s="69"/>
      <c r="AK118" s="69"/>
      <c r="AL118" s="69"/>
      <c r="AM118" s="69"/>
      <c r="AN118" s="69"/>
      <c r="AO118" s="69"/>
      <c r="AP118" s="69"/>
      <c r="AQ118" s="69"/>
      <c r="AR118" s="69"/>
      <c r="AS118" s="69"/>
      <c r="AT118" s="69"/>
      <c r="AU118" s="69"/>
      <c r="AV118" s="69"/>
      <c r="AW118" s="69"/>
      <c r="AX118" s="69"/>
      <c r="AY118" s="69"/>
      <c r="AZ118" s="69"/>
      <c r="BA118" s="69"/>
      <c r="BB118" s="69"/>
      <c r="BC118" s="69"/>
      <c r="BD118" s="69"/>
      <c r="BE118" s="69"/>
      <c r="BF118" s="69"/>
      <c r="BG118" s="69"/>
    </row>
    <row r="119" spans="1:59" ht="38.25" x14ac:dyDescent="0.2">
      <c r="A119" s="61" t="s">
        <v>94</v>
      </c>
      <c r="B119" s="41">
        <v>6.2</v>
      </c>
      <c r="C119" s="33">
        <v>2.2999999999999998</v>
      </c>
      <c r="D119" s="7">
        <v>2.6</v>
      </c>
      <c r="E119" s="20">
        <v>2.5</v>
      </c>
      <c r="F119" s="20" t="s">
        <v>30</v>
      </c>
      <c r="G119" s="33" t="s">
        <v>30</v>
      </c>
      <c r="H119" s="33">
        <v>1.8</v>
      </c>
      <c r="I119" s="33" t="s">
        <v>30</v>
      </c>
      <c r="J119" s="33" t="s">
        <v>30</v>
      </c>
      <c r="K119" s="33" t="s">
        <v>30</v>
      </c>
      <c r="L119" s="103"/>
      <c r="M119" s="104"/>
      <c r="N119" s="37"/>
      <c r="O119" s="37"/>
      <c r="P119" s="37"/>
      <c r="Q119" s="37"/>
      <c r="R119" s="69"/>
      <c r="S119" s="69"/>
      <c r="T119" s="69"/>
      <c r="U119" s="69"/>
      <c r="V119" s="69"/>
      <c r="W119" s="69"/>
      <c r="X119" s="69"/>
      <c r="Y119" s="69"/>
      <c r="Z119" s="69"/>
      <c r="AA119" s="69"/>
      <c r="AB119" s="69"/>
      <c r="AC119" s="69"/>
      <c r="AD119" s="69"/>
      <c r="AE119" s="69"/>
      <c r="AF119" s="69"/>
      <c r="AG119" s="69"/>
      <c r="AH119" s="69"/>
      <c r="AI119" s="69"/>
      <c r="AJ119" s="69"/>
      <c r="AK119" s="69"/>
      <c r="AL119" s="69"/>
      <c r="AM119" s="69"/>
      <c r="AN119" s="69"/>
      <c r="AO119" s="69"/>
      <c r="AP119" s="69"/>
      <c r="AQ119" s="69"/>
      <c r="AR119" s="69"/>
      <c r="AS119" s="69"/>
      <c r="AT119" s="69"/>
      <c r="AU119" s="69"/>
      <c r="AV119" s="69"/>
      <c r="AW119" s="69"/>
      <c r="AX119" s="69"/>
      <c r="AY119" s="69"/>
      <c r="AZ119" s="69"/>
      <c r="BA119" s="69"/>
      <c r="BB119" s="69"/>
      <c r="BC119" s="69"/>
      <c r="BD119" s="69"/>
      <c r="BE119" s="69"/>
      <c r="BF119" s="69"/>
      <c r="BG119" s="69"/>
    </row>
    <row r="120" spans="1:59" x14ac:dyDescent="0.2">
      <c r="A120" s="61"/>
      <c r="B120" s="41"/>
      <c r="D120" s="7"/>
      <c r="E120" s="20"/>
      <c r="F120" s="20"/>
      <c r="L120" s="103"/>
      <c r="M120" s="104"/>
      <c r="N120" s="37"/>
      <c r="O120" s="37"/>
      <c r="P120" s="37"/>
      <c r="Q120" s="37"/>
      <c r="R120" s="69"/>
      <c r="S120" s="69"/>
      <c r="T120" s="69"/>
      <c r="U120" s="69"/>
      <c r="V120" s="69"/>
      <c r="W120" s="69"/>
      <c r="X120" s="69"/>
      <c r="Y120" s="69"/>
      <c r="Z120" s="69"/>
      <c r="AA120" s="69"/>
      <c r="AB120" s="69"/>
      <c r="AC120" s="69"/>
      <c r="AD120" s="69"/>
      <c r="AE120" s="69"/>
      <c r="AF120" s="69"/>
      <c r="AG120" s="69"/>
      <c r="AH120" s="69"/>
      <c r="AI120" s="69"/>
      <c r="AJ120" s="69"/>
      <c r="AK120" s="69"/>
      <c r="AL120" s="69"/>
      <c r="AM120" s="69"/>
      <c r="AN120" s="69"/>
      <c r="AO120" s="69"/>
      <c r="AP120" s="69"/>
      <c r="AQ120" s="69"/>
      <c r="AR120" s="69"/>
      <c r="AS120" s="69"/>
      <c r="AT120" s="69"/>
      <c r="AU120" s="69"/>
      <c r="AV120" s="69"/>
      <c r="AW120" s="69"/>
      <c r="AX120" s="69"/>
      <c r="AY120" s="69"/>
      <c r="AZ120" s="69"/>
      <c r="BA120" s="69"/>
      <c r="BB120" s="69"/>
      <c r="BC120" s="69"/>
      <c r="BD120" s="69"/>
      <c r="BE120" s="69"/>
      <c r="BF120" s="69"/>
      <c r="BG120" s="69"/>
    </row>
    <row r="121" spans="1:59" ht="27.6" customHeight="1" x14ac:dyDescent="0.2">
      <c r="A121" s="61" t="s">
        <v>95</v>
      </c>
      <c r="B121" s="41">
        <v>6.2</v>
      </c>
      <c r="C121" s="33">
        <v>2.2000000000000002</v>
      </c>
      <c r="D121" s="7">
        <v>2.7</v>
      </c>
      <c r="E121" s="20">
        <v>1.9</v>
      </c>
      <c r="F121" s="20" t="s">
        <v>30</v>
      </c>
      <c r="G121" s="33" t="s">
        <v>30</v>
      </c>
      <c r="H121" s="33">
        <v>1.6</v>
      </c>
      <c r="I121" s="33" t="s">
        <v>30</v>
      </c>
      <c r="J121" s="33" t="s">
        <v>30</v>
      </c>
      <c r="K121" s="33" t="s">
        <v>30</v>
      </c>
      <c r="L121" s="103"/>
      <c r="M121" s="104"/>
      <c r="N121" s="37"/>
      <c r="O121" s="37"/>
      <c r="P121" s="37"/>
      <c r="Q121" s="37"/>
      <c r="R121" s="69"/>
      <c r="S121" s="69"/>
      <c r="T121" s="69"/>
      <c r="U121" s="69"/>
      <c r="V121" s="69"/>
      <c r="W121" s="69"/>
      <c r="X121" s="69"/>
      <c r="Y121" s="69"/>
      <c r="Z121" s="69"/>
      <c r="AA121" s="69"/>
      <c r="AB121" s="69"/>
      <c r="AC121" s="69"/>
      <c r="AD121" s="69"/>
      <c r="AE121" s="69"/>
      <c r="AF121" s="69"/>
      <c r="AG121" s="69"/>
      <c r="AH121" s="69"/>
      <c r="AI121" s="69"/>
      <c r="AJ121" s="69"/>
      <c r="AK121" s="69"/>
      <c r="AL121" s="69"/>
      <c r="AM121" s="69"/>
      <c r="AN121" s="69"/>
      <c r="AO121" s="69"/>
      <c r="AP121" s="69"/>
      <c r="AQ121" s="69"/>
      <c r="AR121" s="69"/>
      <c r="AS121" s="69"/>
      <c r="AT121" s="69"/>
      <c r="AU121" s="69"/>
      <c r="AV121" s="69"/>
      <c r="AW121" s="69"/>
      <c r="AX121" s="69"/>
      <c r="AY121" s="69"/>
      <c r="AZ121" s="69"/>
      <c r="BA121" s="69"/>
      <c r="BB121" s="69"/>
      <c r="BC121" s="69"/>
      <c r="BD121" s="69"/>
      <c r="BE121" s="69"/>
      <c r="BF121" s="69"/>
      <c r="BG121" s="69"/>
    </row>
    <row r="122" spans="1:59" x14ac:dyDescent="0.2">
      <c r="A122" s="61"/>
      <c r="D122" s="8"/>
      <c r="E122" s="15"/>
      <c r="F122" s="15"/>
      <c r="L122" s="103"/>
      <c r="M122" s="104"/>
      <c r="N122" s="37"/>
      <c r="O122" s="37"/>
      <c r="P122" s="37"/>
      <c r="Q122" s="37"/>
      <c r="R122" s="69"/>
      <c r="S122" s="69"/>
      <c r="T122" s="69"/>
      <c r="U122" s="69"/>
      <c r="V122" s="69"/>
      <c r="W122" s="69"/>
      <c r="X122" s="69"/>
      <c r="Y122" s="69"/>
      <c r="Z122" s="69"/>
      <c r="AA122" s="69"/>
      <c r="AB122" s="69"/>
      <c r="AC122" s="69"/>
      <c r="AD122" s="69"/>
      <c r="AE122" s="69"/>
      <c r="AF122" s="69"/>
      <c r="AG122" s="69"/>
      <c r="AH122" s="69"/>
      <c r="AI122" s="69"/>
      <c r="AJ122" s="69"/>
      <c r="AK122" s="69"/>
      <c r="AL122" s="69"/>
      <c r="AM122" s="69"/>
      <c r="AN122" s="69"/>
      <c r="AO122" s="69"/>
      <c r="AP122" s="69"/>
      <c r="AQ122" s="69"/>
      <c r="AR122" s="69"/>
      <c r="AS122" s="69"/>
      <c r="AT122" s="69"/>
      <c r="AU122" s="69"/>
      <c r="AV122" s="69"/>
      <c r="AW122" s="69"/>
      <c r="AX122" s="69"/>
      <c r="AY122" s="69"/>
      <c r="AZ122" s="69"/>
      <c r="BA122" s="69"/>
      <c r="BB122" s="69"/>
      <c r="BC122" s="69"/>
      <c r="BD122" s="69"/>
      <c r="BE122" s="69"/>
      <c r="BF122" s="69"/>
      <c r="BG122" s="69"/>
    </row>
    <row r="123" spans="1:59" ht="25.5" x14ac:dyDescent="0.2">
      <c r="A123" s="61" t="s">
        <v>96</v>
      </c>
      <c r="B123" s="33">
        <v>221</v>
      </c>
      <c r="C123" s="33">
        <v>221</v>
      </c>
      <c r="D123" s="5">
        <v>188</v>
      </c>
      <c r="E123" s="19">
        <v>146</v>
      </c>
      <c r="F123" s="19">
        <v>155</v>
      </c>
      <c r="G123" s="33">
        <v>143</v>
      </c>
      <c r="H123" s="33">
        <v>149</v>
      </c>
      <c r="I123" s="33">
        <v>111</v>
      </c>
      <c r="J123" s="33">
        <v>73</v>
      </c>
      <c r="K123" s="33">
        <v>82</v>
      </c>
      <c r="L123" s="103"/>
      <c r="M123" s="104"/>
      <c r="N123" s="37"/>
      <c r="O123" s="37"/>
      <c r="P123" s="37"/>
      <c r="Q123" s="37"/>
      <c r="R123" s="69"/>
      <c r="S123" s="69"/>
      <c r="T123" s="69"/>
      <c r="U123" s="69"/>
      <c r="V123" s="69"/>
      <c r="W123" s="69"/>
      <c r="X123" s="69"/>
      <c r="Y123" s="69"/>
      <c r="Z123" s="69"/>
      <c r="AA123" s="69"/>
      <c r="AB123" s="69"/>
      <c r="AC123" s="69"/>
      <c r="AD123" s="69"/>
      <c r="AE123" s="69"/>
      <c r="AF123" s="69"/>
      <c r="AG123" s="69"/>
      <c r="AH123" s="69"/>
      <c r="AI123" s="69"/>
      <c r="AJ123" s="69"/>
      <c r="AK123" s="69"/>
      <c r="AL123" s="69"/>
      <c r="AM123" s="69"/>
      <c r="AN123" s="69"/>
      <c r="AO123" s="69"/>
      <c r="AP123" s="69"/>
      <c r="AQ123" s="69"/>
      <c r="AR123" s="69"/>
      <c r="AS123" s="69"/>
      <c r="AT123" s="69"/>
      <c r="AU123" s="69"/>
      <c r="AV123" s="69"/>
      <c r="AW123" s="69"/>
      <c r="AX123" s="69"/>
      <c r="AY123" s="69"/>
      <c r="AZ123" s="69"/>
      <c r="BA123" s="69"/>
      <c r="BB123" s="69"/>
      <c r="BC123" s="69"/>
      <c r="BD123" s="69"/>
      <c r="BE123" s="69"/>
      <c r="BF123" s="69"/>
      <c r="BG123" s="69"/>
    </row>
    <row r="124" spans="1:59" x14ac:dyDescent="0.2">
      <c r="A124" s="61"/>
      <c r="D124" s="8"/>
      <c r="E124" s="15"/>
      <c r="F124" s="15"/>
      <c r="L124" s="103"/>
      <c r="M124" s="104"/>
      <c r="N124" s="37"/>
      <c r="O124" s="37"/>
      <c r="P124" s="37"/>
      <c r="Q124" s="37"/>
      <c r="R124" s="69"/>
      <c r="S124" s="69"/>
      <c r="T124" s="69"/>
      <c r="U124" s="69"/>
      <c r="V124" s="69"/>
      <c r="W124" s="69"/>
      <c r="X124" s="69"/>
      <c r="Y124" s="69"/>
      <c r="Z124" s="69"/>
      <c r="AA124" s="69"/>
      <c r="AB124" s="69"/>
      <c r="AC124" s="69"/>
      <c r="AD124" s="69"/>
      <c r="AE124" s="69"/>
      <c r="AF124" s="69"/>
      <c r="AG124" s="69"/>
      <c r="AH124" s="69"/>
      <c r="AI124" s="69"/>
      <c r="AJ124" s="69"/>
      <c r="AK124" s="69"/>
      <c r="AL124" s="69"/>
      <c r="AM124" s="69"/>
      <c r="AN124" s="69"/>
      <c r="AO124" s="69"/>
      <c r="AP124" s="69"/>
      <c r="AQ124" s="69"/>
      <c r="AR124" s="69"/>
      <c r="AS124" s="69"/>
      <c r="AT124" s="69"/>
      <c r="AU124" s="69"/>
      <c r="AV124" s="69"/>
      <c r="AW124" s="69"/>
      <c r="AX124" s="69"/>
      <c r="AY124" s="69"/>
      <c r="AZ124" s="69"/>
      <c r="BA124" s="69"/>
      <c r="BB124" s="69"/>
      <c r="BC124" s="69"/>
      <c r="BD124" s="69"/>
      <c r="BE124" s="69"/>
      <c r="BF124" s="69"/>
      <c r="BG124" s="69"/>
    </row>
    <row r="125" spans="1:59" ht="38.25" x14ac:dyDescent="0.2">
      <c r="A125" s="61" t="s">
        <v>97</v>
      </c>
      <c r="B125" s="41">
        <v>71.900000000000006</v>
      </c>
      <c r="C125" s="33">
        <v>71.3</v>
      </c>
      <c r="D125" s="7">
        <v>60.4</v>
      </c>
      <c r="E125" s="20">
        <v>46.3</v>
      </c>
      <c r="F125" s="20">
        <v>47.3</v>
      </c>
      <c r="G125" s="33">
        <v>44.4</v>
      </c>
      <c r="H125" s="33">
        <v>45.7</v>
      </c>
      <c r="I125" s="33">
        <v>33.5</v>
      </c>
      <c r="J125" s="33">
        <v>21.6</v>
      </c>
      <c r="K125" s="33">
        <v>24.8</v>
      </c>
      <c r="L125" s="103"/>
      <c r="M125" s="104"/>
      <c r="N125" s="37"/>
      <c r="O125" s="37"/>
      <c r="P125" s="37"/>
      <c r="Q125" s="37"/>
      <c r="R125" s="69"/>
      <c r="S125" s="69"/>
      <c r="T125" s="69"/>
      <c r="U125" s="69"/>
      <c r="V125" s="69"/>
      <c r="W125" s="69"/>
      <c r="X125" s="69"/>
      <c r="Y125" s="69"/>
      <c r="Z125" s="69"/>
      <c r="AA125" s="69"/>
      <c r="AB125" s="69"/>
      <c r="AC125" s="69"/>
      <c r="AD125" s="69"/>
      <c r="AE125" s="69"/>
      <c r="AF125" s="69"/>
      <c r="AG125" s="69"/>
      <c r="AH125" s="69"/>
      <c r="AI125" s="69"/>
      <c r="AJ125" s="69"/>
      <c r="AK125" s="69"/>
      <c r="AL125" s="69"/>
      <c r="AM125" s="69"/>
      <c r="AN125" s="69"/>
      <c r="AO125" s="69"/>
      <c r="AP125" s="69"/>
      <c r="AQ125" s="69"/>
      <c r="AR125" s="69"/>
      <c r="AS125" s="69"/>
      <c r="AT125" s="69"/>
      <c r="AU125" s="69"/>
      <c r="AV125" s="69"/>
      <c r="AW125" s="69"/>
      <c r="AX125" s="69"/>
      <c r="AY125" s="69"/>
      <c r="AZ125" s="69"/>
      <c r="BA125" s="69"/>
      <c r="BB125" s="69"/>
      <c r="BC125" s="69"/>
      <c r="BD125" s="69"/>
      <c r="BE125" s="69"/>
      <c r="BF125" s="69"/>
      <c r="BG125" s="69"/>
    </row>
    <row r="126" spans="1:59" x14ac:dyDescent="0.2">
      <c r="A126" s="61"/>
      <c r="B126" s="41"/>
      <c r="D126" s="7"/>
      <c r="E126" s="20"/>
      <c r="F126" s="20"/>
      <c r="L126" s="103"/>
      <c r="M126" s="104"/>
      <c r="N126" s="37"/>
      <c r="O126" s="37"/>
      <c r="P126" s="37"/>
      <c r="Q126" s="37"/>
      <c r="R126" s="69"/>
      <c r="S126" s="69"/>
      <c r="T126" s="69"/>
      <c r="U126" s="69"/>
      <c r="V126" s="69"/>
      <c r="W126" s="69"/>
      <c r="X126" s="69"/>
      <c r="Y126" s="69"/>
      <c r="Z126" s="69"/>
      <c r="AA126" s="69"/>
      <c r="AB126" s="69"/>
      <c r="AC126" s="69"/>
      <c r="AD126" s="69"/>
      <c r="AE126" s="69"/>
      <c r="AF126" s="69"/>
      <c r="AG126" s="69"/>
      <c r="AH126" s="69"/>
      <c r="AI126" s="69"/>
      <c r="AJ126" s="69"/>
      <c r="AK126" s="69"/>
      <c r="AL126" s="69"/>
      <c r="AM126" s="69"/>
      <c r="AN126" s="69"/>
      <c r="AO126" s="69"/>
      <c r="AP126" s="69"/>
      <c r="AQ126" s="69"/>
      <c r="AR126" s="69"/>
      <c r="AS126" s="69"/>
      <c r="AT126" s="69"/>
      <c r="AU126" s="69"/>
      <c r="AV126" s="69"/>
      <c r="AW126" s="69"/>
      <c r="AX126" s="69"/>
      <c r="AY126" s="69"/>
      <c r="AZ126" s="69"/>
      <c r="BA126" s="69"/>
      <c r="BB126" s="69"/>
      <c r="BC126" s="69"/>
      <c r="BD126" s="69"/>
      <c r="BE126" s="69"/>
      <c r="BF126" s="69"/>
      <c r="BG126" s="69"/>
    </row>
    <row r="127" spans="1:59" ht="27.6" customHeight="1" x14ac:dyDescent="0.2">
      <c r="A127" s="61" t="s">
        <v>98</v>
      </c>
      <c r="B127" s="41">
        <v>67.900000000000006</v>
      </c>
      <c r="C127" s="40">
        <v>66.900000000000006</v>
      </c>
      <c r="D127" s="7">
        <v>56.5</v>
      </c>
      <c r="E127" s="20">
        <v>42.7</v>
      </c>
      <c r="F127" s="20">
        <v>41.8</v>
      </c>
      <c r="G127" s="33">
        <v>38.4</v>
      </c>
      <c r="H127" s="33">
        <v>40.299999999999997</v>
      </c>
      <c r="I127" s="33">
        <v>28.6</v>
      </c>
      <c r="J127" s="33">
        <v>25.1</v>
      </c>
      <c r="K127" s="33">
        <v>28.4</v>
      </c>
      <c r="L127" s="103"/>
      <c r="M127" s="104"/>
      <c r="N127" s="37"/>
      <c r="O127" s="37"/>
      <c r="P127" s="37"/>
      <c r="Q127" s="37"/>
      <c r="R127" s="69"/>
      <c r="S127" s="69"/>
      <c r="T127" s="69"/>
      <c r="U127" s="69"/>
      <c r="V127" s="69"/>
      <c r="W127" s="69"/>
      <c r="X127" s="69"/>
      <c r="Y127" s="69"/>
      <c r="Z127" s="69"/>
      <c r="AA127" s="69"/>
      <c r="AB127" s="69"/>
      <c r="AC127" s="69"/>
      <c r="AD127" s="69"/>
      <c r="AE127" s="69"/>
      <c r="AF127" s="69"/>
      <c r="AG127" s="69"/>
      <c r="AH127" s="69"/>
      <c r="AI127" s="69"/>
      <c r="AJ127" s="69"/>
      <c r="AK127" s="69"/>
      <c r="AL127" s="69"/>
      <c r="AM127" s="69"/>
      <c r="AN127" s="69"/>
      <c r="AO127" s="69"/>
      <c r="AP127" s="69"/>
      <c r="AQ127" s="69"/>
      <c r="AR127" s="69"/>
      <c r="AS127" s="69"/>
      <c r="AT127" s="69"/>
      <c r="AU127" s="69"/>
      <c r="AV127" s="69"/>
      <c r="AW127" s="69"/>
      <c r="AX127" s="69"/>
      <c r="AY127" s="69"/>
      <c r="AZ127" s="69"/>
      <c r="BA127" s="69"/>
      <c r="BB127" s="69"/>
      <c r="BC127" s="69"/>
      <c r="BD127" s="69"/>
      <c r="BE127" s="69"/>
      <c r="BF127" s="69"/>
      <c r="BG127" s="69"/>
    </row>
    <row r="128" spans="1:59" x14ac:dyDescent="0.2">
      <c r="A128" s="61"/>
      <c r="D128" s="8"/>
      <c r="E128" s="15"/>
      <c r="F128" s="15"/>
      <c r="L128" s="103"/>
      <c r="M128" s="104"/>
      <c r="N128" s="37"/>
      <c r="O128" s="37"/>
      <c r="P128" s="37"/>
      <c r="Q128" s="37"/>
      <c r="R128" s="69"/>
      <c r="S128" s="69"/>
      <c r="T128" s="69"/>
      <c r="U128" s="69"/>
      <c r="V128" s="69"/>
      <c r="W128" s="69"/>
      <c r="X128" s="69"/>
      <c r="Y128" s="69"/>
      <c r="Z128" s="69"/>
      <c r="AA128" s="69"/>
      <c r="AB128" s="69"/>
      <c r="AC128" s="69"/>
      <c r="AD128" s="69"/>
      <c r="AE128" s="69"/>
      <c r="AF128" s="69"/>
      <c r="AG128" s="69"/>
      <c r="AH128" s="69"/>
      <c r="AI128" s="69"/>
      <c r="AJ128" s="69"/>
      <c r="AK128" s="69"/>
      <c r="AL128" s="69"/>
      <c r="AM128" s="69"/>
      <c r="AN128" s="69"/>
      <c r="AO128" s="69"/>
      <c r="AP128" s="69"/>
      <c r="AQ128" s="69"/>
      <c r="AR128" s="69"/>
      <c r="AS128" s="69"/>
      <c r="AT128" s="69"/>
      <c r="AU128" s="69"/>
      <c r="AV128" s="69"/>
      <c r="AW128" s="69"/>
      <c r="AX128" s="69"/>
      <c r="AY128" s="69"/>
      <c r="AZ128" s="69"/>
      <c r="BA128" s="69"/>
      <c r="BB128" s="69"/>
      <c r="BC128" s="69"/>
      <c r="BD128" s="69"/>
      <c r="BE128" s="69"/>
      <c r="BF128" s="69"/>
      <c r="BG128" s="69"/>
    </row>
    <row r="129" spans="1:59" ht="25.5" x14ac:dyDescent="0.2">
      <c r="A129" s="61" t="s">
        <v>99</v>
      </c>
      <c r="B129" s="33">
        <v>10</v>
      </c>
      <c r="C129" s="33">
        <v>5</v>
      </c>
      <c r="D129" s="5" t="s">
        <v>29</v>
      </c>
      <c r="E129" s="19">
        <v>9</v>
      </c>
      <c r="F129" s="19">
        <v>7</v>
      </c>
      <c r="G129" s="33">
        <v>8</v>
      </c>
      <c r="H129" s="37">
        <v>6</v>
      </c>
      <c r="I129" s="37" t="s">
        <v>29</v>
      </c>
      <c r="J129" s="37">
        <v>8</v>
      </c>
      <c r="K129" s="37">
        <v>6</v>
      </c>
      <c r="L129" s="103"/>
      <c r="M129" s="104"/>
      <c r="N129" s="37"/>
      <c r="O129" s="37"/>
      <c r="P129" s="37"/>
      <c r="Q129" s="37"/>
      <c r="R129" s="69"/>
      <c r="S129" s="69"/>
      <c r="T129" s="69"/>
      <c r="U129" s="69"/>
      <c r="V129" s="69"/>
      <c r="W129" s="69"/>
      <c r="X129" s="69"/>
      <c r="Y129" s="69"/>
      <c r="Z129" s="69"/>
      <c r="AA129" s="69"/>
      <c r="AB129" s="69"/>
      <c r="AC129" s="69"/>
      <c r="AD129" s="69"/>
      <c r="AE129" s="69"/>
      <c r="AF129" s="69"/>
      <c r="AG129" s="69"/>
      <c r="AH129" s="69"/>
      <c r="AI129" s="69"/>
      <c r="AJ129" s="69"/>
      <c r="AK129" s="69"/>
      <c r="AL129" s="69"/>
      <c r="AM129" s="69"/>
      <c r="AN129" s="69"/>
      <c r="AO129" s="69"/>
      <c r="AP129" s="69"/>
      <c r="AQ129" s="69"/>
      <c r="AR129" s="69"/>
      <c r="AS129" s="69"/>
      <c r="AT129" s="69"/>
      <c r="AU129" s="69"/>
      <c r="AV129" s="69"/>
      <c r="AW129" s="69"/>
      <c r="AX129" s="69"/>
      <c r="AY129" s="69"/>
      <c r="AZ129" s="69"/>
      <c r="BA129" s="69"/>
      <c r="BB129" s="69"/>
      <c r="BC129" s="69"/>
      <c r="BD129" s="69"/>
      <c r="BE129" s="69"/>
      <c r="BF129" s="69"/>
      <c r="BG129" s="69"/>
    </row>
    <row r="130" spans="1:59" x14ac:dyDescent="0.2">
      <c r="A130" s="61"/>
      <c r="D130" s="8"/>
      <c r="E130" s="15"/>
      <c r="F130" s="15"/>
      <c r="L130" s="103"/>
      <c r="M130" s="104"/>
      <c r="N130" s="37"/>
      <c r="O130" s="37"/>
      <c r="P130" s="37"/>
      <c r="Q130" s="37"/>
      <c r="R130" s="69"/>
      <c r="S130" s="69"/>
      <c r="T130" s="69"/>
      <c r="U130" s="69"/>
      <c r="V130" s="69"/>
      <c r="W130" s="69"/>
      <c r="X130" s="69"/>
      <c r="Y130" s="69"/>
      <c r="Z130" s="69"/>
      <c r="AA130" s="69"/>
      <c r="AB130" s="69"/>
      <c r="AC130" s="69"/>
      <c r="AD130" s="69"/>
      <c r="AE130" s="69"/>
      <c r="AF130" s="69"/>
      <c r="AG130" s="69"/>
      <c r="AH130" s="69"/>
      <c r="AI130" s="69"/>
      <c r="AJ130" s="69"/>
      <c r="AK130" s="69"/>
      <c r="AL130" s="69"/>
      <c r="AM130" s="69"/>
      <c r="AN130" s="69"/>
      <c r="AO130" s="69"/>
      <c r="AP130" s="69"/>
      <c r="AQ130" s="69"/>
      <c r="AR130" s="69"/>
      <c r="AS130" s="69"/>
      <c r="AT130" s="69"/>
      <c r="AU130" s="69"/>
      <c r="AV130" s="69"/>
      <c r="AW130" s="69"/>
      <c r="AX130" s="69"/>
      <c r="AY130" s="69"/>
      <c r="AZ130" s="69"/>
      <c r="BA130" s="69"/>
      <c r="BB130" s="69"/>
      <c r="BC130" s="69"/>
      <c r="BD130" s="69"/>
      <c r="BE130" s="69"/>
      <c r="BF130" s="69"/>
      <c r="BG130" s="69"/>
    </row>
    <row r="131" spans="1:59" ht="38.25" x14ac:dyDescent="0.2">
      <c r="A131" s="61" t="s">
        <v>100</v>
      </c>
      <c r="B131" s="41">
        <v>3.3</v>
      </c>
      <c r="C131" s="33">
        <v>1.6</v>
      </c>
      <c r="D131" s="7" t="s">
        <v>30</v>
      </c>
      <c r="E131" s="20">
        <v>2.9</v>
      </c>
      <c r="F131" s="20">
        <v>2.1</v>
      </c>
      <c r="G131" s="33">
        <v>2.5</v>
      </c>
      <c r="H131" s="33">
        <v>1.8</v>
      </c>
      <c r="I131" s="33" t="s">
        <v>30</v>
      </c>
      <c r="J131" s="33">
        <v>2.4</v>
      </c>
      <c r="K131" s="33">
        <v>1.8</v>
      </c>
      <c r="L131" s="103"/>
      <c r="M131" s="104"/>
      <c r="N131" s="37"/>
      <c r="O131" s="37"/>
      <c r="P131" s="37"/>
      <c r="Q131" s="37"/>
      <c r="R131" s="69"/>
      <c r="S131" s="69"/>
      <c r="T131" s="69"/>
      <c r="U131" s="69"/>
      <c r="V131" s="69"/>
      <c r="W131" s="69"/>
      <c r="X131" s="69"/>
      <c r="Y131" s="69"/>
      <c r="Z131" s="69"/>
      <c r="AA131" s="69"/>
      <c r="AB131" s="69"/>
      <c r="AC131" s="69"/>
      <c r="AD131" s="69"/>
      <c r="AE131" s="69"/>
      <c r="AF131" s="69"/>
      <c r="AG131" s="69"/>
      <c r="AH131" s="69"/>
      <c r="AI131" s="69"/>
      <c r="AJ131" s="69"/>
      <c r="AK131" s="69"/>
      <c r="AL131" s="69"/>
      <c r="AM131" s="69"/>
      <c r="AN131" s="69"/>
      <c r="AO131" s="69"/>
      <c r="AP131" s="69"/>
      <c r="AQ131" s="69"/>
      <c r="AR131" s="69"/>
      <c r="AS131" s="69"/>
      <c r="AT131" s="69"/>
      <c r="AU131" s="69"/>
      <c r="AV131" s="69"/>
      <c r="AW131" s="69"/>
      <c r="AX131" s="69"/>
      <c r="AY131" s="69"/>
      <c r="AZ131" s="69"/>
      <c r="BA131" s="69"/>
      <c r="BB131" s="69"/>
      <c r="BC131" s="69"/>
      <c r="BD131" s="69"/>
      <c r="BE131" s="69"/>
      <c r="BF131" s="69"/>
      <c r="BG131" s="69"/>
    </row>
    <row r="132" spans="1:59" x14ac:dyDescent="0.2">
      <c r="A132" s="61"/>
      <c r="B132" s="41"/>
      <c r="D132" s="7"/>
      <c r="E132" s="20"/>
      <c r="F132" s="20"/>
      <c r="L132" s="103"/>
      <c r="M132" s="104"/>
      <c r="N132" s="37"/>
      <c r="O132" s="37"/>
      <c r="P132" s="37"/>
      <c r="Q132" s="37"/>
      <c r="R132" s="69"/>
      <c r="S132" s="69"/>
      <c r="T132" s="69"/>
      <c r="U132" s="69"/>
      <c r="V132" s="69"/>
      <c r="W132" s="69"/>
      <c r="X132" s="69"/>
      <c r="Y132" s="69"/>
      <c r="Z132" s="69"/>
      <c r="AA132" s="69"/>
      <c r="AB132" s="69"/>
      <c r="AC132" s="69"/>
      <c r="AD132" s="69"/>
      <c r="AE132" s="69"/>
      <c r="AF132" s="69"/>
      <c r="AG132" s="69"/>
      <c r="AH132" s="69"/>
      <c r="AI132" s="69"/>
      <c r="AJ132" s="69"/>
      <c r="AK132" s="69"/>
      <c r="AL132" s="69"/>
      <c r="AM132" s="69"/>
      <c r="AN132" s="69"/>
      <c r="AO132" s="69"/>
      <c r="AP132" s="69"/>
      <c r="AQ132" s="69"/>
      <c r="AR132" s="69"/>
      <c r="AS132" s="69"/>
      <c r="AT132" s="69"/>
      <c r="AU132" s="69"/>
      <c r="AV132" s="69"/>
      <c r="AW132" s="69"/>
      <c r="AX132" s="69"/>
      <c r="AY132" s="69"/>
      <c r="AZ132" s="69"/>
      <c r="BA132" s="69"/>
      <c r="BB132" s="69"/>
      <c r="BC132" s="69"/>
      <c r="BD132" s="69"/>
      <c r="BE132" s="69"/>
      <c r="BF132" s="69"/>
      <c r="BG132" s="69"/>
    </row>
    <row r="133" spans="1:59" ht="38.25" x14ac:dyDescent="0.2">
      <c r="A133" s="61" t="s">
        <v>101</v>
      </c>
      <c r="B133" s="41">
        <v>2.9</v>
      </c>
      <c r="C133" s="33">
        <v>1.6</v>
      </c>
      <c r="D133" s="7" t="s">
        <v>30</v>
      </c>
      <c r="E133" s="20">
        <v>2.8</v>
      </c>
      <c r="F133" s="20">
        <v>1.8</v>
      </c>
      <c r="G133" s="33">
        <v>2.4</v>
      </c>
      <c r="H133" s="33">
        <v>1.5</v>
      </c>
      <c r="I133" s="33" t="s">
        <v>30</v>
      </c>
      <c r="J133" s="33">
        <v>2.7</v>
      </c>
      <c r="K133" s="33">
        <v>2.1</v>
      </c>
      <c r="L133" s="103"/>
      <c r="M133" s="104"/>
      <c r="N133" s="37"/>
      <c r="O133" s="37"/>
      <c r="P133" s="37"/>
      <c r="Q133" s="37"/>
      <c r="R133" s="69"/>
      <c r="S133" s="69"/>
      <c r="T133" s="69"/>
      <c r="U133" s="69"/>
      <c r="V133" s="69"/>
      <c r="W133" s="69"/>
      <c r="X133" s="69"/>
      <c r="Y133" s="69"/>
      <c r="Z133" s="69"/>
      <c r="AA133" s="69"/>
      <c r="AB133" s="69"/>
      <c r="AC133" s="69"/>
      <c r="AD133" s="69"/>
      <c r="AE133" s="69"/>
      <c r="AF133" s="69"/>
      <c r="AG133" s="69"/>
      <c r="AH133" s="69"/>
      <c r="AI133" s="69"/>
      <c r="AJ133" s="69"/>
      <c r="AK133" s="69"/>
      <c r="AL133" s="69"/>
      <c r="AM133" s="69"/>
      <c r="AN133" s="69"/>
      <c r="AO133" s="69"/>
      <c r="AP133" s="69"/>
      <c r="AQ133" s="69"/>
      <c r="AR133" s="69"/>
      <c r="AS133" s="69"/>
      <c r="AT133" s="69"/>
      <c r="AU133" s="69"/>
      <c r="AV133" s="69"/>
      <c r="AW133" s="69"/>
      <c r="AX133" s="69"/>
      <c r="AY133" s="69"/>
      <c r="AZ133" s="69"/>
      <c r="BA133" s="69"/>
      <c r="BB133" s="69"/>
      <c r="BC133" s="69"/>
      <c r="BD133" s="69"/>
      <c r="BE133" s="69"/>
      <c r="BF133" s="69"/>
      <c r="BG133" s="69"/>
    </row>
    <row r="134" spans="1:59" x14ac:dyDescent="0.2">
      <c r="A134" s="61"/>
      <c r="D134" s="8"/>
      <c r="E134" s="15"/>
      <c r="F134" s="15"/>
      <c r="H134" s="37"/>
      <c r="I134" s="37"/>
      <c r="J134" s="37"/>
      <c r="K134" s="37"/>
      <c r="L134" s="103"/>
      <c r="M134" s="104"/>
      <c r="N134" s="37"/>
      <c r="O134" s="37"/>
      <c r="P134" s="37"/>
      <c r="Q134" s="37"/>
      <c r="R134" s="69"/>
      <c r="S134" s="69"/>
      <c r="T134" s="69"/>
      <c r="U134" s="69"/>
      <c r="V134" s="69"/>
      <c r="W134" s="69"/>
      <c r="X134" s="69"/>
      <c r="Y134" s="69"/>
      <c r="Z134" s="69"/>
      <c r="AA134" s="69"/>
      <c r="AB134" s="69"/>
      <c r="AC134" s="69"/>
      <c r="AD134" s="69"/>
      <c r="AE134" s="69"/>
      <c r="AF134" s="69"/>
      <c r="AG134" s="69"/>
      <c r="AH134" s="69"/>
      <c r="AI134" s="69"/>
      <c r="AJ134" s="69"/>
      <c r="AK134" s="69"/>
      <c r="AL134" s="69"/>
      <c r="AM134" s="69"/>
      <c r="AN134" s="69"/>
      <c r="AO134" s="69"/>
      <c r="AP134" s="69"/>
      <c r="AQ134" s="69"/>
      <c r="AR134" s="69"/>
      <c r="AS134" s="69"/>
      <c r="AT134" s="69"/>
      <c r="AU134" s="69"/>
      <c r="AV134" s="69"/>
      <c r="AW134" s="69"/>
      <c r="AX134" s="69"/>
      <c r="AY134" s="69"/>
      <c r="AZ134" s="69"/>
      <c r="BA134" s="69"/>
      <c r="BB134" s="69"/>
      <c r="BC134" s="69"/>
      <c r="BD134" s="69"/>
      <c r="BE134" s="69"/>
      <c r="BF134" s="69"/>
      <c r="BG134" s="69"/>
    </row>
    <row r="135" spans="1:59" ht="38.25" x14ac:dyDescent="0.2">
      <c r="A135" s="61" t="s">
        <v>102</v>
      </c>
      <c r="B135" s="33" t="s">
        <v>29</v>
      </c>
      <c r="C135" s="33" t="s">
        <v>29</v>
      </c>
      <c r="D135" s="5" t="s">
        <v>29</v>
      </c>
      <c r="E135" s="19" t="s">
        <v>29</v>
      </c>
      <c r="F135" s="19" t="s">
        <v>29</v>
      </c>
      <c r="G135" s="33" t="s">
        <v>29</v>
      </c>
      <c r="H135" s="33" t="s">
        <v>29</v>
      </c>
      <c r="I135" s="33" t="s">
        <v>29</v>
      </c>
      <c r="J135" s="33" t="s">
        <v>29</v>
      </c>
      <c r="K135" s="33" t="s">
        <v>29</v>
      </c>
      <c r="L135" s="103"/>
      <c r="M135" s="104"/>
      <c r="N135" s="37"/>
      <c r="O135" s="37"/>
      <c r="P135" s="37"/>
      <c r="Q135" s="37"/>
      <c r="R135" s="69"/>
      <c r="S135" s="69"/>
      <c r="T135" s="69"/>
      <c r="U135" s="69"/>
      <c r="V135" s="69"/>
      <c r="W135" s="69"/>
      <c r="X135" s="69"/>
      <c r="Y135" s="69"/>
      <c r="Z135" s="69"/>
      <c r="AA135" s="69"/>
      <c r="AB135" s="69"/>
      <c r="AC135" s="69"/>
      <c r="AD135" s="69"/>
      <c r="AE135" s="69"/>
      <c r="AF135" s="69"/>
      <c r="AG135" s="69"/>
      <c r="AH135" s="69"/>
      <c r="AI135" s="69"/>
      <c r="AJ135" s="69"/>
      <c r="AK135" s="69"/>
      <c r="AL135" s="69"/>
      <c r="AM135" s="69"/>
      <c r="AN135" s="69"/>
      <c r="AO135" s="69"/>
      <c r="AP135" s="69"/>
      <c r="AQ135" s="69"/>
      <c r="AR135" s="69"/>
      <c r="AS135" s="69"/>
      <c r="AT135" s="69"/>
      <c r="AU135" s="69"/>
      <c r="AV135" s="69"/>
      <c r="AW135" s="69"/>
      <c r="AX135" s="69"/>
      <c r="AY135" s="69"/>
      <c r="AZ135" s="69"/>
      <c r="BA135" s="69"/>
      <c r="BB135" s="69"/>
      <c r="BC135" s="69"/>
      <c r="BD135" s="69"/>
      <c r="BE135" s="69"/>
      <c r="BF135" s="69"/>
      <c r="BG135" s="69"/>
    </row>
    <row r="136" spans="1:59" s="58" customFormat="1" x14ac:dyDescent="0.2">
      <c r="A136" s="61"/>
      <c r="B136" s="33"/>
      <c r="C136" s="33"/>
      <c r="D136" s="8"/>
      <c r="E136" s="15"/>
      <c r="F136" s="15"/>
      <c r="G136" s="33"/>
      <c r="H136" s="33"/>
      <c r="I136" s="33"/>
      <c r="J136" s="33"/>
      <c r="K136" s="33"/>
      <c r="L136" s="103"/>
      <c r="M136" s="104"/>
      <c r="N136" s="37"/>
      <c r="O136" s="37"/>
      <c r="P136" s="37"/>
      <c r="Q136" s="37"/>
      <c r="R136" s="69"/>
      <c r="S136" s="69"/>
      <c r="T136" s="69"/>
      <c r="U136" s="69"/>
      <c r="V136" s="69"/>
      <c r="W136" s="69"/>
      <c r="X136" s="69"/>
      <c r="Y136" s="69"/>
      <c r="Z136" s="69"/>
      <c r="AA136" s="69"/>
      <c r="AB136" s="69"/>
      <c r="AC136" s="69"/>
      <c r="AD136" s="69"/>
      <c r="AE136" s="69"/>
      <c r="AF136" s="69"/>
      <c r="AG136" s="69"/>
      <c r="AH136" s="69"/>
      <c r="AI136" s="69"/>
      <c r="AJ136" s="69"/>
      <c r="AK136" s="69"/>
      <c r="AL136" s="69"/>
      <c r="AM136" s="69"/>
      <c r="AN136" s="69"/>
      <c r="AO136" s="69"/>
      <c r="AP136" s="69"/>
      <c r="AQ136" s="69"/>
      <c r="AR136" s="69"/>
      <c r="AS136" s="69"/>
      <c r="AT136" s="69"/>
      <c r="AU136" s="69"/>
      <c r="AV136" s="69"/>
      <c r="AW136" s="69"/>
      <c r="AX136" s="69"/>
      <c r="AY136" s="69"/>
      <c r="AZ136" s="69"/>
      <c r="BA136" s="69"/>
      <c r="BB136" s="69"/>
      <c r="BC136" s="69"/>
      <c r="BD136" s="69"/>
      <c r="BE136" s="69"/>
      <c r="BF136" s="69"/>
      <c r="BG136" s="69"/>
    </row>
    <row r="137" spans="1:59" s="69" customFormat="1" ht="38.25" x14ac:dyDescent="0.2">
      <c r="A137" s="61" t="s">
        <v>103</v>
      </c>
      <c r="B137" s="7" t="s">
        <v>30</v>
      </c>
      <c r="C137" s="7" t="s">
        <v>30</v>
      </c>
      <c r="D137" s="7" t="s">
        <v>30</v>
      </c>
      <c r="E137" s="20" t="s">
        <v>30</v>
      </c>
      <c r="F137" s="20" t="s">
        <v>30</v>
      </c>
      <c r="G137" s="33" t="s">
        <v>30</v>
      </c>
      <c r="H137" s="33" t="s">
        <v>30</v>
      </c>
      <c r="I137" s="33" t="s">
        <v>30</v>
      </c>
      <c r="J137" s="33" t="s">
        <v>30</v>
      </c>
      <c r="K137" s="33" t="s">
        <v>30</v>
      </c>
      <c r="L137" s="103"/>
      <c r="M137" s="104"/>
      <c r="N137" s="37"/>
      <c r="O137" s="37"/>
      <c r="P137" s="37"/>
      <c r="Q137" s="37"/>
    </row>
    <row r="138" spans="1:59" x14ac:dyDescent="0.2">
      <c r="A138" s="61"/>
      <c r="B138" s="7"/>
      <c r="C138" s="7"/>
      <c r="D138" s="7"/>
      <c r="E138" s="20"/>
      <c r="F138" s="20"/>
      <c r="L138" s="103"/>
      <c r="M138" s="104"/>
      <c r="N138" s="37"/>
      <c r="O138" s="37"/>
      <c r="P138" s="37"/>
      <c r="Q138" s="37"/>
      <c r="R138" s="69"/>
      <c r="S138" s="69"/>
      <c r="T138" s="69"/>
      <c r="U138" s="69"/>
      <c r="V138" s="69"/>
      <c r="W138" s="69"/>
      <c r="X138" s="69"/>
      <c r="Y138" s="69"/>
      <c r="Z138" s="69"/>
      <c r="AA138" s="69"/>
      <c r="AB138" s="69"/>
      <c r="AC138" s="69"/>
      <c r="AD138" s="69"/>
      <c r="AE138" s="69"/>
      <c r="AF138" s="69"/>
      <c r="AG138" s="69"/>
      <c r="AH138" s="69"/>
      <c r="AI138" s="69"/>
      <c r="AJ138" s="69"/>
      <c r="AK138" s="69"/>
      <c r="AL138" s="69"/>
      <c r="AM138" s="69"/>
      <c r="AN138" s="69"/>
      <c r="AO138" s="69"/>
      <c r="AP138" s="69"/>
      <c r="AQ138" s="69"/>
      <c r="AR138" s="69"/>
      <c r="AS138" s="69"/>
      <c r="AT138" s="69"/>
      <c r="AU138" s="69"/>
      <c r="AV138" s="69"/>
      <c r="AW138" s="69"/>
      <c r="AX138" s="69"/>
      <c r="AY138" s="69"/>
      <c r="AZ138" s="69"/>
      <c r="BA138" s="69"/>
      <c r="BB138" s="69"/>
      <c r="BC138" s="69"/>
      <c r="BD138" s="69"/>
      <c r="BE138" s="69"/>
      <c r="BF138" s="69"/>
      <c r="BG138" s="69"/>
    </row>
    <row r="139" spans="1:59" ht="51" x14ac:dyDescent="0.2">
      <c r="A139" s="61" t="s">
        <v>104</v>
      </c>
      <c r="B139" s="7" t="s">
        <v>30</v>
      </c>
      <c r="C139" s="7" t="s">
        <v>30</v>
      </c>
      <c r="D139" s="7" t="s">
        <v>30</v>
      </c>
      <c r="E139" s="20" t="s">
        <v>30</v>
      </c>
      <c r="F139" s="20" t="s">
        <v>30</v>
      </c>
      <c r="G139" s="33" t="s">
        <v>30</v>
      </c>
      <c r="H139" s="33" t="s">
        <v>30</v>
      </c>
      <c r="I139" s="33" t="s">
        <v>30</v>
      </c>
      <c r="J139" s="33" t="s">
        <v>30</v>
      </c>
      <c r="K139" s="33" t="s">
        <v>30</v>
      </c>
      <c r="L139" s="103"/>
      <c r="M139" s="104"/>
      <c r="N139" s="37"/>
      <c r="O139" s="37"/>
      <c r="P139" s="37"/>
      <c r="Q139" s="37"/>
      <c r="R139" s="69"/>
      <c r="S139" s="69"/>
      <c r="T139" s="69"/>
      <c r="U139" s="69"/>
      <c r="V139" s="69"/>
      <c r="W139" s="69"/>
      <c r="X139" s="69"/>
      <c r="Y139" s="69"/>
      <c r="Z139" s="69"/>
      <c r="AA139" s="69"/>
      <c r="AB139" s="69"/>
      <c r="AC139" s="69"/>
      <c r="AD139" s="69"/>
      <c r="AE139" s="69"/>
      <c r="AF139" s="69"/>
      <c r="AG139" s="69"/>
      <c r="AH139" s="69"/>
      <c r="AI139" s="69"/>
      <c r="AJ139" s="69"/>
      <c r="AK139" s="69"/>
      <c r="AL139" s="69"/>
      <c r="AM139" s="69"/>
      <c r="AN139" s="69"/>
      <c r="AO139" s="69"/>
      <c r="AP139" s="69"/>
      <c r="AQ139" s="69"/>
      <c r="AR139" s="69"/>
      <c r="AS139" s="69"/>
      <c r="AT139" s="69"/>
      <c r="AU139" s="69"/>
      <c r="AV139" s="69"/>
      <c r="AW139" s="69"/>
      <c r="AX139" s="69"/>
      <c r="AY139" s="69"/>
      <c r="AZ139" s="69"/>
      <c r="BA139" s="69"/>
      <c r="BB139" s="69"/>
      <c r="BC139" s="69"/>
      <c r="BD139" s="69"/>
      <c r="BE139" s="69"/>
      <c r="BF139" s="69"/>
      <c r="BG139" s="69"/>
    </row>
    <row r="140" spans="1:59" ht="25.5" x14ac:dyDescent="0.2">
      <c r="A140" s="63" t="s">
        <v>105</v>
      </c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103"/>
      <c r="M140" s="104"/>
      <c r="N140" s="37"/>
      <c r="O140" s="37"/>
      <c r="P140" s="37"/>
      <c r="Q140" s="37"/>
      <c r="R140" s="69"/>
      <c r="S140" s="69"/>
      <c r="T140" s="69"/>
      <c r="U140" s="69"/>
      <c r="V140" s="69"/>
      <c r="W140" s="69"/>
      <c r="X140" s="69"/>
      <c r="Y140" s="69"/>
      <c r="Z140" s="69"/>
      <c r="AA140" s="69"/>
      <c r="AB140" s="69"/>
      <c r="AC140" s="69"/>
      <c r="AD140" s="69"/>
      <c r="AE140" s="69"/>
      <c r="AF140" s="69"/>
      <c r="AG140" s="69"/>
      <c r="AH140" s="69"/>
      <c r="AI140" s="69"/>
      <c r="AJ140" s="69"/>
      <c r="AK140" s="69"/>
      <c r="AL140" s="69"/>
      <c r="AM140" s="69"/>
      <c r="AN140" s="69"/>
      <c r="AO140" s="69"/>
      <c r="AP140" s="69"/>
      <c r="AQ140" s="69"/>
      <c r="AR140" s="69"/>
      <c r="AS140" s="69"/>
      <c r="AT140" s="69"/>
      <c r="AU140" s="69"/>
      <c r="AV140" s="69"/>
      <c r="AW140" s="69"/>
      <c r="AX140" s="69"/>
      <c r="AY140" s="69"/>
      <c r="AZ140" s="69"/>
      <c r="BA140" s="69"/>
      <c r="BB140" s="69"/>
      <c r="BC140" s="69"/>
      <c r="BD140" s="69"/>
      <c r="BE140" s="69"/>
      <c r="BF140" s="69"/>
      <c r="BG140" s="69"/>
    </row>
    <row r="141" spans="1:59" ht="25.9" customHeight="1" x14ac:dyDescent="0.2">
      <c r="A141" s="68" t="s">
        <v>106</v>
      </c>
      <c r="B141" s="37">
        <v>31</v>
      </c>
      <c r="C141" s="37">
        <v>26</v>
      </c>
      <c r="D141" s="9">
        <v>37</v>
      </c>
      <c r="E141" s="23">
        <v>36</v>
      </c>
      <c r="F141" s="23">
        <v>30</v>
      </c>
      <c r="G141" s="37">
        <v>28</v>
      </c>
      <c r="H141" s="37">
        <v>26</v>
      </c>
      <c r="I141" s="37">
        <v>31</v>
      </c>
      <c r="J141" s="37">
        <v>39</v>
      </c>
      <c r="K141" s="37">
        <v>27</v>
      </c>
      <c r="L141" s="103"/>
      <c r="M141" s="104"/>
      <c r="N141" s="37"/>
      <c r="O141" s="37"/>
      <c r="P141" s="37"/>
      <c r="Q141" s="37"/>
      <c r="R141" s="69"/>
      <c r="S141" s="69"/>
      <c r="T141" s="69"/>
      <c r="U141" s="69"/>
      <c r="V141" s="69"/>
      <c r="W141" s="69"/>
      <c r="X141" s="69"/>
      <c r="Y141" s="69"/>
      <c r="Z141" s="69"/>
      <c r="AA141" s="69"/>
      <c r="AB141" s="69"/>
      <c r="AC141" s="69"/>
      <c r="AD141" s="69"/>
      <c r="AE141" s="69"/>
      <c r="AF141" s="69"/>
      <c r="AG141" s="69"/>
      <c r="AH141" s="69"/>
      <c r="AI141" s="69"/>
      <c r="AJ141" s="69"/>
      <c r="AK141" s="69"/>
      <c r="AL141" s="69"/>
      <c r="AM141" s="69"/>
      <c r="AN141" s="69"/>
      <c r="AO141" s="69"/>
      <c r="AP141" s="69"/>
      <c r="AQ141" s="69"/>
      <c r="AR141" s="69"/>
      <c r="AS141" s="69"/>
      <c r="AT141" s="69"/>
      <c r="AU141" s="69"/>
      <c r="AV141" s="69"/>
      <c r="AW141" s="69"/>
      <c r="AX141" s="69"/>
      <c r="AY141" s="69"/>
      <c r="AZ141" s="69"/>
      <c r="BA141" s="69"/>
      <c r="BB141" s="69"/>
      <c r="BC141" s="69"/>
      <c r="BD141" s="69"/>
      <c r="BE141" s="69"/>
      <c r="BF141" s="69"/>
      <c r="BG141" s="69"/>
    </row>
    <row r="142" spans="1:59" x14ac:dyDescent="0.2">
      <c r="A142" s="61"/>
      <c r="D142" s="8"/>
      <c r="E142" s="15"/>
      <c r="F142" s="15"/>
      <c r="L142" s="103"/>
      <c r="M142" s="104"/>
      <c r="N142" s="37"/>
      <c r="O142" s="37"/>
      <c r="P142" s="37"/>
      <c r="Q142" s="37"/>
      <c r="R142" s="69"/>
      <c r="S142" s="69"/>
      <c r="T142" s="69"/>
      <c r="U142" s="69"/>
      <c r="V142" s="69"/>
      <c r="W142" s="69"/>
      <c r="X142" s="69"/>
      <c r="Y142" s="69"/>
      <c r="Z142" s="69"/>
      <c r="AA142" s="69"/>
      <c r="AB142" s="69"/>
      <c r="AC142" s="69"/>
      <c r="AD142" s="69"/>
      <c r="AE142" s="69"/>
      <c r="AF142" s="69"/>
      <c r="AG142" s="69"/>
      <c r="AH142" s="69"/>
      <c r="AI142" s="69"/>
      <c r="AJ142" s="69"/>
      <c r="AK142" s="69"/>
      <c r="AL142" s="69"/>
      <c r="AM142" s="69"/>
      <c r="AN142" s="69"/>
      <c r="AO142" s="69"/>
      <c r="AP142" s="69"/>
      <c r="AQ142" s="69"/>
      <c r="AR142" s="69"/>
      <c r="AS142" s="69"/>
      <c r="AT142" s="69"/>
      <c r="AU142" s="69"/>
      <c r="AV142" s="69"/>
      <c r="AW142" s="69"/>
      <c r="AX142" s="69"/>
      <c r="AY142" s="69"/>
      <c r="AZ142" s="69"/>
      <c r="BA142" s="69"/>
      <c r="BB142" s="69"/>
      <c r="BC142" s="69"/>
      <c r="BD142" s="69"/>
      <c r="BE142" s="69"/>
      <c r="BF142" s="69"/>
      <c r="BG142" s="69"/>
    </row>
    <row r="143" spans="1:59" ht="25.5" x14ac:dyDescent="0.2">
      <c r="A143" s="61" t="s">
        <v>107</v>
      </c>
      <c r="B143" s="41">
        <v>10.1</v>
      </c>
      <c r="C143" s="33">
        <v>8.4</v>
      </c>
      <c r="D143" s="10">
        <v>11.9</v>
      </c>
      <c r="E143" s="24">
        <v>11.4</v>
      </c>
      <c r="F143" s="24">
        <v>9.1</v>
      </c>
      <c r="G143" s="33">
        <v>8.5</v>
      </c>
      <c r="H143" s="41">
        <v>8</v>
      </c>
      <c r="I143" s="41">
        <v>9.4</v>
      </c>
      <c r="J143" s="41">
        <v>11.6</v>
      </c>
      <c r="K143" s="41">
        <v>8.1999999999999993</v>
      </c>
      <c r="L143" s="103"/>
      <c r="M143" s="104"/>
      <c r="N143" s="37"/>
      <c r="O143" s="37"/>
      <c r="P143" s="37"/>
      <c r="Q143" s="37"/>
      <c r="R143" s="69"/>
      <c r="S143" s="69"/>
      <c r="T143" s="69"/>
      <c r="U143" s="69"/>
      <c r="V143" s="69"/>
      <c r="W143" s="69"/>
      <c r="X143" s="69"/>
      <c r="Y143" s="69"/>
      <c r="Z143" s="69"/>
      <c r="AA143" s="69"/>
      <c r="AB143" s="69"/>
      <c r="AC143" s="69"/>
      <c r="AD143" s="69"/>
      <c r="AE143" s="69"/>
      <c r="AF143" s="69"/>
      <c r="AG143" s="69"/>
      <c r="AH143" s="69"/>
      <c r="AI143" s="69"/>
      <c r="AJ143" s="69"/>
      <c r="AK143" s="69"/>
      <c r="AL143" s="69"/>
      <c r="AM143" s="69"/>
      <c r="AN143" s="69"/>
      <c r="AO143" s="69"/>
      <c r="AP143" s="69"/>
      <c r="AQ143" s="69"/>
      <c r="AR143" s="69"/>
      <c r="AS143" s="69"/>
      <c r="AT143" s="69"/>
      <c r="AU143" s="69"/>
      <c r="AV143" s="69"/>
      <c r="AW143" s="69"/>
      <c r="AX143" s="69"/>
      <c r="AY143" s="69"/>
      <c r="AZ143" s="69"/>
      <c r="BA143" s="69"/>
      <c r="BB143" s="69"/>
      <c r="BC143" s="69"/>
      <c r="BD143" s="69"/>
      <c r="BE143" s="69"/>
      <c r="BF143" s="69"/>
      <c r="BG143" s="69"/>
    </row>
    <row r="144" spans="1:59" x14ac:dyDescent="0.2">
      <c r="A144" s="61"/>
      <c r="B144" s="41"/>
      <c r="D144" s="7"/>
      <c r="E144" s="20"/>
      <c r="F144" s="20"/>
      <c r="L144" s="103"/>
      <c r="M144" s="104"/>
      <c r="N144" s="37"/>
      <c r="O144" s="37"/>
      <c r="P144" s="37"/>
      <c r="Q144" s="37"/>
      <c r="R144" s="69"/>
      <c r="S144" s="69"/>
      <c r="T144" s="69"/>
      <c r="U144" s="69"/>
      <c r="V144" s="69"/>
      <c r="W144" s="69"/>
      <c r="X144" s="69"/>
      <c r="Y144" s="69"/>
      <c r="Z144" s="69"/>
      <c r="AA144" s="69"/>
      <c r="AB144" s="69"/>
      <c r="AC144" s="69"/>
      <c r="AD144" s="69"/>
      <c r="AE144" s="69"/>
      <c r="AF144" s="69"/>
      <c r="AG144" s="69"/>
      <c r="AH144" s="69"/>
      <c r="AI144" s="69"/>
      <c r="AJ144" s="69"/>
      <c r="AK144" s="69"/>
      <c r="AL144" s="69"/>
      <c r="AM144" s="69"/>
      <c r="AN144" s="69"/>
      <c r="AO144" s="69"/>
      <c r="AP144" s="69"/>
      <c r="AQ144" s="69"/>
      <c r="AR144" s="69"/>
      <c r="AS144" s="69"/>
      <c r="AT144" s="69"/>
      <c r="AU144" s="69"/>
      <c r="AV144" s="69"/>
      <c r="AW144" s="69"/>
      <c r="AX144" s="69"/>
      <c r="AY144" s="69"/>
      <c r="AZ144" s="69"/>
      <c r="BA144" s="69"/>
      <c r="BB144" s="69"/>
      <c r="BC144" s="69"/>
      <c r="BD144" s="69"/>
      <c r="BE144" s="69"/>
      <c r="BF144" s="69"/>
      <c r="BG144" s="69"/>
    </row>
    <row r="145" spans="1:59" ht="38.25" x14ac:dyDescent="0.2">
      <c r="A145" s="61" t="s">
        <v>108</v>
      </c>
      <c r="B145" s="41">
        <v>9.8000000000000007</v>
      </c>
      <c r="C145" s="33">
        <v>7.8</v>
      </c>
      <c r="D145" s="10">
        <v>10.8</v>
      </c>
      <c r="E145" s="24">
        <v>10.8</v>
      </c>
      <c r="F145" s="24">
        <v>8.4</v>
      </c>
      <c r="G145" s="33">
        <v>7.3</v>
      </c>
      <c r="H145" s="33">
        <v>7.3</v>
      </c>
      <c r="I145" s="33">
        <v>7.8</v>
      </c>
      <c r="J145" s="33">
        <v>13.4</v>
      </c>
      <c r="K145" s="33">
        <v>9.3000000000000007</v>
      </c>
      <c r="L145" s="103"/>
      <c r="M145" s="104"/>
      <c r="N145" s="37"/>
      <c r="O145" s="37"/>
      <c r="P145" s="37"/>
      <c r="Q145" s="37"/>
      <c r="R145" s="69"/>
      <c r="S145" s="69"/>
      <c r="T145" s="69"/>
      <c r="U145" s="69"/>
      <c r="V145" s="69"/>
      <c r="W145" s="69"/>
      <c r="X145" s="69"/>
      <c r="Y145" s="69"/>
      <c r="Z145" s="69"/>
      <c r="AA145" s="69"/>
      <c r="AB145" s="69"/>
      <c r="AC145" s="69"/>
      <c r="AD145" s="69"/>
      <c r="AE145" s="69"/>
      <c r="AF145" s="69"/>
      <c r="AG145" s="69"/>
      <c r="AH145" s="69"/>
      <c r="AI145" s="69"/>
      <c r="AJ145" s="69"/>
      <c r="AK145" s="69"/>
      <c r="AL145" s="69"/>
      <c r="AM145" s="69"/>
      <c r="AN145" s="69"/>
      <c r="AO145" s="69"/>
      <c r="AP145" s="69"/>
      <c r="AQ145" s="69"/>
      <c r="AR145" s="69"/>
      <c r="AS145" s="69"/>
      <c r="AT145" s="69"/>
      <c r="AU145" s="69"/>
      <c r="AV145" s="69"/>
      <c r="AW145" s="69"/>
      <c r="AX145" s="69"/>
      <c r="AY145" s="69"/>
      <c r="AZ145" s="69"/>
      <c r="BA145" s="69"/>
      <c r="BB145" s="69"/>
      <c r="BC145" s="69"/>
      <c r="BD145" s="69"/>
      <c r="BE145" s="69"/>
      <c r="BF145" s="69"/>
      <c r="BG145" s="69"/>
    </row>
    <row r="146" spans="1:59" x14ac:dyDescent="0.2">
      <c r="A146" s="61"/>
      <c r="D146" s="8"/>
      <c r="E146" s="15"/>
      <c r="F146" s="15"/>
      <c r="L146" s="103"/>
      <c r="M146" s="104"/>
      <c r="N146" s="37"/>
      <c r="O146" s="37"/>
      <c r="P146" s="37"/>
      <c r="Q146" s="37"/>
      <c r="R146" s="69"/>
      <c r="S146" s="69"/>
      <c r="T146" s="69"/>
      <c r="U146" s="69"/>
      <c r="V146" s="69"/>
      <c r="W146" s="69"/>
      <c r="X146" s="69"/>
      <c r="Y146" s="69"/>
      <c r="Z146" s="69"/>
      <c r="AA146" s="69"/>
      <c r="AB146" s="69"/>
      <c r="AC146" s="69"/>
      <c r="AD146" s="69"/>
      <c r="AE146" s="69"/>
      <c r="AF146" s="69"/>
      <c r="AG146" s="69"/>
      <c r="AH146" s="69"/>
      <c r="AI146" s="69"/>
      <c r="AJ146" s="69"/>
      <c r="AK146" s="69"/>
      <c r="AL146" s="69"/>
      <c r="AM146" s="69"/>
      <c r="AN146" s="69"/>
      <c r="AO146" s="69"/>
      <c r="AP146" s="69"/>
      <c r="AQ146" s="69"/>
      <c r="AR146" s="69"/>
      <c r="AS146" s="69"/>
      <c r="AT146" s="69"/>
      <c r="AU146" s="69"/>
      <c r="AV146" s="69"/>
      <c r="AW146" s="69"/>
      <c r="AX146" s="69"/>
      <c r="AY146" s="69"/>
      <c r="AZ146" s="69"/>
      <c r="BA146" s="69"/>
      <c r="BB146" s="69"/>
      <c r="BC146" s="69"/>
      <c r="BD146" s="69"/>
      <c r="BE146" s="69"/>
      <c r="BF146" s="69"/>
      <c r="BG146" s="69"/>
    </row>
    <row r="147" spans="1:59" ht="25.5" x14ac:dyDescent="0.2">
      <c r="A147" s="61" t="s">
        <v>109</v>
      </c>
      <c r="B147" s="33" t="s">
        <v>29</v>
      </c>
      <c r="C147" s="33" t="s">
        <v>29</v>
      </c>
      <c r="D147" s="9" t="s">
        <v>29</v>
      </c>
      <c r="E147" s="23" t="s">
        <v>29</v>
      </c>
      <c r="F147" s="23" t="s">
        <v>29</v>
      </c>
      <c r="G147" s="33" t="s">
        <v>29</v>
      </c>
      <c r="H147" s="33" t="s">
        <v>29</v>
      </c>
      <c r="I147" s="33" t="s">
        <v>29</v>
      </c>
      <c r="J147" s="33" t="s">
        <v>29</v>
      </c>
      <c r="K147" s="33" t="s">
        <v>29</v>
      </c>
      <c r="L147" s="103"/>
      <c r="M147" s="104"/>
      <c r="N147" s="37"/>
      <c r="O147" s="37"/>
      <c r="P147" s="37"/>
      <c r="Q147" s="37"/>
      <c r="R147" s="69"/>
      <c r="S147" s="69"/>
      <c r="T147" s="69"/>
      <c r="U147" s="69"/>
      <c r="V147" s="69"/>
      <c r="W147" s="69"/>
      <c r="X147" s="69"/>
      <c r="Y147" s="69"/>
      <c r="Z147" s="69"/>
      <c r="AA147" s="69"/>
      <c r="AB147" s="69"/>
      <c r="AC147" s="69"/>
      <c r="AD147" s="69"/>
      <c r="AE147" s="69"/>
      <c r="AF147" s="69"/>
      <c r="AG147" s="69"/>
      <c r="AH147" s="69"/>
      <c r="AI147" s="69"/>
      <c r="AJ147" s="69"/>
      <c r="AK147" s="69"/>
      <c r="AL147" s="69"/>
      <c r="AM147" s="69"/>
      <c r="AN147" s="69"/>
      <c r="AO147" s="69"/>
      <c r="AP147" s="69"/>
      <c r="AQ147" s="69"/>
      <c r="AR147" s="69"/>
      <c r="AS147" s="69"/>
      <c r="AT147" s="69"/>
      <c r="AU147" s="69"/>
      <c r="AV147" s="69"/>
      <c r="AW147" s="69"/>
      <c r="AX147" s="69"/>
      <c r="AY147" s="69"/>
      <c r="AZ147" s="69"/>
      <c r="BA147" s="69"/>
      <c r="BB147" s="69"/>
      <c r="BC147" s="69"/>
      <c r="BD147" s="69"/>
      <c r="BE147" s="69"/>
      <c r="BF147" s="69"/>
      <c r="BG147" s="69"/>
    </row>
    <row r="148" spans="1:59" x14ac:dyDescent="0.2">
      <c r="A148" s="61"/>
      <c r="D148" s="8"/>
      <c r="E148" s="15"/>
      <c r="F148" s="15"/>
      <c r="L148" s="103"/>
      <c r="M148" s="104"/>
      <c r="N148" s="37"/>
      <c r="O148" s="37"/>
      <c r="P148" s="37"/>
      <c r="Q148" s="37"/>
      <c r="R148" s="69"/>
      <c r="S148" s="69"/>
      <c r="T148" s="69"/>
      <c r="U148" s="69"/>
      <c r="V148" s="69"/>
      <c r="W148" s="69"/>
      <c r="X148" s="69"/>
      <c r="Y148" s="69"/>
      <c r="Z148" s="69"/>
      <c r="AA148" s="69"/>
      <c r="AB148" s="69"/>
      <c r="AC148" s="69"/>
      <c r="AD148" s="69"/>
      <c r="AE148" s="69"/>
      <c r="AF148" s="69"/>
      <c r="AG148" s="69"/>
      <c r="AH148" s="69"/>
      <c r="AI148" s="69"/>
      <c r="AJ148" s="69"/>
      <c r="AK148" s="69"/>
      <c r="AL148" s="69"/>
      <c r="AM148" s="69"/>
      <c r="AN148" s="69"/>
      <c r="AO148" s="69"/>
      <c r="AP148" s="69"/>
      <c r="AQ148" s="69"/>
      <c r="AR148" s="69"/>
      <c r="AS148" s="69"/>
      <c r="AT148" s="69"/>
      <c r="AU148" s="69"/>
      <c r="AV148" s="69"/>
      <c r="AW148" s="69"/>
      <c r="AX148" s="69"/>
      <c r="AY148" s="69"/>
      <c r="AZ148" s="69"/>
      <c r="BA148" s="69"/>
      <c r="BB148" s="69"/>
      <c r="BC148" s="69"/>
      <c r="BD148" s="69"/>
      <c r="BE148" s="69"/>
      <c r="BF148" s="69"/>
      <c r="BG148" s="69"/>
    </row>
    <row r="149" spans="1:59" ht="38.25" x14ac:dyDescent="0.2">
      <c r="A149" s="61" t="s">
        <v>110</v>
      </c>
      <c r="B149" s="10" t="s">
        <v>30</v>
      </c>
      <c r="C149" s="10" t="s">
        <v>30</v>
      </c>
      <c r="D149" s="10" t="s">
        <v>30</v>
      </c>
      <c r="E149" s="24" t="s">
        <v>30</v>
      </c>
      <c r="F149" s="24" t="s">
        <v>30</v>
      </c>
      <c r="G149" s="33" t="s">
        <v>30</v>
      </c>
      <c r="H149" s="33" t="s">
        <v>30</v>
      </c>
      <c r="I149" s="33" t="s">
        <v>30</v>
      </c>
      <c r="J149" s="33" t="s">
        <v>30</v>
      </c>
      <c r="K149" s="33" t="s">
        <v>30</v>
      </c>
      <c r="L149" s="103"/>
      <c r="M149" s="104"/>
      <c r="N149" s="37"/>
      <c r="O149" s="37"/>
      <c r="P149" s="37"/>
      <c r="Q149" s="37"/>
      <c r="R149" s="69"/>
      <c r="S149" s="69"/>
      <c r="T149" s="69"/>
      <c r="U149" s="69"/>
      <c r="V149" s="69"/>
      <c r="W149" s="69"/>
      <c r="X149" s="69"/>
      <c r="Y149" s="69"/>
      <c r="Z149" s="69"/>
      <c r="AA149" s="69"/>
      <c r="AB149" s="69"/>
      <c r="AC149" s="69"/>
      <c r="AD149" s="69"/>
      <c r="AE149" s="69"/>
      <c r="AF149" s="69"/>
      <c r="AG149" s="69"/>
      <c r="AH149" s="69"/>
      <c r="AI149" s="69"/>
      <c r="AJ149" s="69"/>
      <c r="AK149" s="69"/>
      <c r="AL149" s="69"/>
      <c r="AM149" s="69"/>
      <c r="AN149" s="69"/>
      <c r="AO149" s="69"/>
      <c r="AP149" s="69"/>
      <c r="AQ149" s="69"/>
      <c r="AR149" s="69"/>
      <c r="AS149" s="69"/>
      <c r="AT149" s="69"/>
      <c r="AU149" s="69"/>
      <c r="AV149" s="69"/>
      <c r="AW149" s="69"/>
      <c r="AX149" s="69"/>
      <c r="AY149" s="69"/>
      <c r="AZ149" s="69"/>
      <c r="BA149" s="69"/>
      <c r="BB149" s="69"/>
      <c r="BC149" s="69"/>
      <c r="BD149" s="69"/>
      <c r="BE149" s="69"/>
      <c r="BF149" s="69"/>
      <c r="BG149" s="69"/>
    </row>
    <row r="150" spans="1:59" x14ac:dyDescent="0.2">
      <c r="A150" s="61"/>
      <c r="B150" s="7"/>
      <c r="C150" s="7"/>
      <c r="D150" s="7"/>
      <c r="E150" s="20"/>
      <c r="F150" s="20"/>
      <c r="L150" s="103"/>
      <c r="M150" s="104"/>
      <c r="N150" s="37"/>
      <c r="O150" s="37"/>
      <c r="P150" s="37"/>
      <c r="Q150" s="37"/>
      <c r="R150" s="69"/>
      <c r="S150" s="69"/>
      <c r="T150" s="69"/>
      <c r="U150" s="69"/>
      <c r="V150" s="69"/>
      <c r="W150" s="69"/>
      <c r="X150" s="69"/>
      <c r="Y150" s="69"/>
      <c r="Z150" s="69"/>
      <c r="AA150" s="69"/>
      <c r="AB150" s="69"/>
      <c r="AC150" s="69"/>
      <c r="AD150" s="69"/>
      <c r="AE150" s="69"/>
      <c r="AF150" s="69"/>
      <c r="AG150" s="69"/>
      <c r="AH150" s="69"/>
      <c r="AI150" s="69"/>
      <c r="AJ150" s="69"/>
      <c r="AK150" s="69"/>
      <c r="AL150" s="69"/>
      <c r="AM150" s="69"/>
      <c r="AN150" s="69"/>
      <c r="AO150" s="69"/>
      <c r="AP150" s="69"/>
      <c r="AQ150" s="69"/>
      <c r="AR150" s="69"/>
      <c r="AS150" s="69"/>
      <c r="AT150" s="69"/>
      <c r="AU150" s="69"/>
      <c r="AV150" s="69"/>
      <c r="AW150" s="69"/>
      <c r="AX150" s="69"/>
      <c r="AY150" s="69"/>
      <c r="AZ150" s="69"/>
      <c r="BA150" s="69"/>
      <c r="BB150" s="69"/>
      <c r="BC150" s="69"/>
      <c r="BD150" s="69"/>
      <c r="BE150" s="69"/>
      <c r="BF150" s="69"/>
      <c r="BG150" s="69"/>
    </row>
    <row r="151" spans="1:59" ht="38.25" x14ac:dyDescent="0.2">
      <c r="A151" s="61" t="s">
        <v>111</v>
      </c>
      <c r="B151" s="10" t="s">
        <v>30</v>
      </c>
      <c r="C151" s="10" t="s">
        <v>30</v>
      </c>
      <c r="D151" s="10" t="s">
        <v>30</v>
      </c>
      <c r="E151" s="24" t="s">
        <v>30</v>
      </c>
      <c r="F151" s="24" t="s">
        <v>30</v>
      </c>
      <c r="G151" s="33" t="s">
        <v>30</v>
      </c>
      <c r="H151" s="33" t="s">
        <v>30</v>
      </c>
      <c r="I151" s="33" t="s">
        <v>30</v>
      </c>
      <c r="J151" s="33" t="s">
        <v>30</v>
      </c>
      <c r="K151" s="33" t="s">
        <v>30</v>
      </c>
      <c r="L151" s="103"/>
      <c r="M151" s="104"/>
      <c r="N151" s="37"/>
      <c r="O151" s="37"/>
      <c r="P151" s="37"/>
      <c r="Q151" s="37"/>
      <c r="R151" s="69"/>
      <c r="S151" s="69"/>
      <c r="T151" s="69"/>
      <c r="U151" s="69"/>
      <c r="V151" s="69"/>
      <c r="W151" s="69"/>
      <c r="X151" s="69"/>
      <c r="Y151" s="69"/>
      <c r="Z151" s="69"/>
      <c r="AA151" s="69"/>
      <c r="AB151" s="69"/>
      <c r="AC151" s="69"/>
      <c r="AD151" s="69"/>
      <c r="AE151" s="69"/>
      <c r="AF151" s="69"/>
      <c r="AG151" s="69"/>
      <c r="AH151" s="69"/>
      <c r="AI151" s="69"/>
      <c r="AJ151" s="69"/>
      <c r="AK151" s="69"/>
      <c r="AL151" s="69"/>
      <c r="AM151" s="69"/>
      <c r="AN151" s="69"/>
      <c r="AO151" s="69"/>
      <c r="AP151" s="69"/>
      <c r="AQ151" s="69"/>
      <c r="AR151" s="69"/>
      <c r="AS151" s="69"/>
      <c r="AT151" s="69"/>
      <c r="AU151" s="69"/>
      <c r="AV151" s="69"/>
      <c r="AW151" s="69"/>
      <c r="AX151" s="69"/>
      <c r="AY151" s="69"/>
      <c r="AZ151" s="69"/>
      <c r="BA151" s="69"/>
      <c r="BB151" s="69"/>
      <c r="BC151" s="69"/>
      <c r="BD151" s="69"/>
      <c r="BE151" s="69"/>
      <c r="BF151" s="69"/>
      <c r="BG151" s="69"/>
    </row>
    <row r="152" spans="1:59" x14ac:dyDescent="0.2">
      <c r="A152" s="61"/>
      <c r="D152" s="8"/>
      <c r="E152" s="15"/>
      <c r="F152" s="15"/>
      <c r="L152" s="103"/>
      <c r="M152" s="104"/>
      <c r="N152" s="37"/>
      <c r="O152" s="37"/>
      <c r="P152" s="37"/>
      <c r="Q152" s="37"/>
      <c r="R152" s="69"/>
      <c r="S152" s="69"/>
      <c r="T152" s="69"/>
      <c r="U152" s="69"/>
      <c r="V152" s="69"/>
      <c r="W152" s="69"/>
      <c r="X152" s="69"/>
      <c r="Y152" s="69"/>
      <c r="Z152" s="69"/>
      <c r="AA152" s="69"/>
      <c r="AB152" s="69"/>
      <c r="AC152" s="69"/>
      <c r="AD152" s="69"/>
      <c r="AE152" s="69"/>
      <c r="AF152" s="69"/>
      <c r="AG152" s="69"/>
      <c r="AH152" s="69"/>
      <c r="AI152" s="69"/>
      <c r="AJ152" s="69"/>
      <c r="AK152" s="69"/>
      <c r="AL152" s="69"/>
      <c r="AM152" s="69"/>
      <c r="AN152" s="69"/>
      <c r="AO152" s="69"/>
      <c r="AP152" s="69"/>
      <c r="AQ152" s="69"/>
      <c r="AR152" s="69"/>
      <c r="AS152" s="69"/>
      <c r="AT152" s="69"/>
      <c r="AU152" s="69"/>
      <c r="AV152" s="69"/>
      <c r="AW152" s="69"/>
      <c r="AX152" s="69"/>
      <c r="AY152" s="69"/>
      <c r="AZ152" s="69"/>
      <c r="BA152" s="69"/>
      <c r="BB152" s="69"/>
      <c r="BC152" s="69"/>
      <c r="BD152" s="69"/>
      <c r="BE152" s="69"/>
      <c r="BF152" s="69"/>
      <c r="BG152" s="69"/>
    </row>
    <row r="153" spans="1:59" x14ac:dyDescent="0.2">
      <c r="A153" s="61" t="s">
        <v>112</v>
      </c>
      <c r="B153" s="33">
        <v>30</v>
      </c>
      <c r="C153" s="33">
        <v>26</v>
      </c>
      <c r="D153" s="9">
        <v>33</v>
      </c>
      <c r="E153" s="23">
        <v>34</v>
      </c>
      <c r="F153" s="23">
        <v>29</v>
      </c>
      <c r="G153" s="33">
        <v>25</v>
      </c>
      <c r="H153" s="33">
        <v>24</v>
      </c>
      <c r="I153" s="33">
        <v>30</v>
      </c>
      <c r="J153" s="33">
        <v>36</v>
      </c>
      <c r="K153" s="33">
        <v>24</v>
      </c>
      <c r="L153" s="103"/>
      <c r="M153" s="104"/>
      <c r="N153" s="37"/>
      <c r="O153" s="37"/>
      <c r="P153" s="37"/>
      <c r="Q153" s="37"/>
      <c r="R153" s="69"/>
      <c r="S153" s="69"/>
      <c r="T153" s="69"/>
      <c r="U153" s="69"/>
      <c r="V153" s="69"/>
      <c r="W153" s="69"/>
      <c r="X153" s="69"/>
      <c r="Y153" s="69"/>
      <c r="Z153" s="69"/>
      <c r="AA153" s="69"/>
      <c r="AB153" s="69"/>
      <c r="AC153" s="69"/>
      <c r="AD153" s="69"/>
      <c r="AE153" s="69"/>
      <c r="AF153" s="69"/>
      <c r="AG153" s="69"/>
      <c r="AH153" s="69"/>
      <c r="AI153" s="69"/>
      <c r="AJ153" s="69"/>
      <c r="AK153" s="69"/>
      <c r="AL153" s="69"/>
      <c r="AM153" s="69"/>
      <c r="AN153" s="69"/>
      <c r="AO153" s="69"/>
      <c r="AP153" s="69"/>
      <c r="AQ153" s="69"/>
      <c r="AR153" s="69"/>
      <c r="AS153" s="69"/>
      <c r="AT153" s="69"/>
      <c r="AU153" s="69"/>
      <c r="AV153" s="69"/>
      <c r="AW153" s="69"/>
      <c r="AX153" s="69"/>
      <c r="AY153" s="69"/>
      <c r="AZ153" s="69"/>
      <c r="BA153" s="69"/>
      <c r="BB153" s="69"/>
      <c r="BC153" s="69"/>
      <c r="BD153" s="69"/>
      <c r="BE153" s="69"/>
      <c r="BF153" s="69"/>
      <c r="BG153" s="69"/>
    </row>
    <row r="154" spans="1:59" x14ac:dyDescent="0.2">
      <c r="A154" s="61"/>
      <c r="D154" s="8"/>
      <c r="E154" s="15"/>
      <c r="F154" s="15"/>
      <c r="L154" s="103"/>
      <c r="M154" s="104"/>
      <c r="N154" s="37"/>
      <c r="O154" s="37"/>
      <c r="P154" s="37"/>
      <c r="Q154" s="37"/>
      <c r="R154" s="69"/>
      <c r="S154" s="69"/>
      <c r="T154" s="69"/>
      <c r="U154" s="69"/>
      <c r="V154" s="69"/>
      <c r="W154" s="69"/>
      <c r="X154" s="69"/>
      <c r="Y154" s="69"/>
      <c r="Z154" s="69"/>
      <c r="AA154" s="69"/>
      <c r="AB154" s="69"/>
      <c r="AC154" s="69"/>
      <c r="AD154" s="69"/>
      <c r="AE154" s="69"/>
      <c r="AF154" s="69"/>
      <c r="AG154" s="69"/>
      <c r="AH154" s="69"/>
      <c r="AI154" s="69"/>
      <c r="AJ154" s="69"/>
      <c r="AK154" s="69"/>
      <c r="AL154" s="69"/>
      <c r="AM154" s="69"/>
      <c r="AN154" s="69"/>
      <c r="AO154" s="69"/>
      <c r="AP154" s="69"/>
      <c r="AQ154" s="69"/>
      <c r="AR154" s="69"/>
      <c r="AS154" s="69"/>
      <c r="AT154" s="69"/>
      <c r="AU154" s="69"/>
      <c r="AV154" s="69"/>
      <c r="AW154" s="69"/>
      <c r="AX154" s="69"/>
      <c r="AY154" s="69"/>
      <c r="AZ154" s="69"/>
      <c r="BA154" s="69"/>
      <c r="BB154" s="69"/>
      <c r="BC154" s="69"/>
      <c r="BD154" s="69"/>
      <c r="BE154" s="69"/>
      <c r="BF154" s="69"/>
      <c r="BG154" s="69"/>
    </row>
    <row r="155" spans="1:59" ht="25.5" x14ac:dyDescent="0.2">
      <c r="A155" s="61" t="s">
        <v>113</v>
      </c>
      <c r="B155" s="41">
        <v>9.8000000000000007</v>
      </c>
      <c r="C155" s="33">
        <v>8.4</v>
      </c>
      <c r="D155" s="10">
        <v>10.6</v>
      </c>
      <c r="E155" s="24">
        <v>11.4</v>
      </c>
      <c r="F155" s="24">
        <v>9.1</v>
      </c>
      <c r="G155" s="33">
        <v>7.6</v>
      </c>
      <c r="H155" s="33">
        <v>7.4</v>
      </c>
      <c r="I155" s="33">
        <v>9.1</v>
      </c>
      <c r="J155" s="33">
        <v>10.7</v>
      </c>
      <c r="K155" s="33">
        <v>7.3</v>
      </c>
      <c r="L155" s="103"/>
      <c r="M155" s="104"/>
      <c r="N155" s="37"/>
      <c r="O155" s="37"/>
      <c r="P155" s="37"/>
      <c r="Q155" s="37"/>
      <c r="R155" s="69"/>
      <c r="S155" s="69"/>
      <c r="T155" s="69"/>
      <c r="U155" s="69"/>
      <c r="V155" s="69"/>
      <c r="W155" s="69"/>
      <c r="X155" s="69"/>
      <c r="Y155" s="69"/>
      <c r="Z155" s="69"/>
      <c r="AA155" s="69"/>
      <c r="AB155" s="69"/>
      <c r="AC155" s="69"/>
      <c r="AD155" s="69"/>
      <c r="AE155" s="69"/>
      <c r="AF155" s="69"/>
      <c r="AG155" s="69"/>
      <c r="AH155" s="69"/>
      <c r="AI155" s="69"/>
      <c r="AJ155" s="69"/>
      <c r="AK155" s="69"/>
      <c r="AL155" s="69"/>
      <c r="AM155" s="69"/>
      <c r="AN155" s="69"/>
      <c r="AO155" s="69"/>
      <c r="AP155" s="69"/>
      <c r="AQ155" s="69"/>
      <c r="AR155" s="69"/>
      <c r="AS155" s="69"/>
      <c r="AT155" s="69"/>
      <c r="AU155" s="69"/>
      <c r="AV155" s="69"/>
      <c r="AW155" s="69"/>
      <c r="AX155" s="69"/>
      <c r="AY155" s="69"/>
      <c r="AZ155" s="69"/>
      <c r="BA155" s="69"/>
      <c r="BB155" s="69"/>
      <c r="BC155" s="69"/>
      <c r="BD155" s="69"/>
      <c r="BE155" s="69"/>
      <c r="BF155" s="69"/>
      <c r="BG155" s="69"/>
    </row>
    <row r="156" spans="1:59" x14ac:dyDescent="0.2">
      <c r="A156" s="61"/>
      <c r="D156" s="7"/>
      <c r="E156" s="20"/>
      <c r="F156" s="20"/>
      <c r="L156" s="103"/>
      <c r="M156" s="104"/>
      <c r="N156" s="37"/>
      <c r="O156" s="37"/>
      <c r="P156" s="37"/>
      <c r="Q156" s="37"/>
      <c r="R156" s="69"/>
      <c r="S156" s="69"/>
      <c r="T156" s="69"/>
      <c r="U156" s="69"/>
      <c r="V156" s="69"/>
      <c r="W156" s="69"/>
      <c r="X156" s="69"/>
      <c r="Y156" s="69"/>
      <c r="Z156" s="69"/>
      <c r="AA156" s="69"/>
      <c r="AB156" s="69"/>
      <c r="AC156" s="69"/>
      <c r="AD156" s="69"/>
      <c r="AE156" s="69"/>
      <c r="AF156" s="69"/>
      <c r="AG156" s="69"/>
      <c r="AH156" s="69"/>
      <c r="AI156" s="69"/>
      <c r="AJ156" s="69"/>
      <c r="AK156" s="69"/>
      <c r="AL156" s="69"/>
      <c r="AM156" s="69"/>
      <c r="AN156" s="69"/>
      <c r="AO156" s="69"/>
      <c r="AP156" s="69"/>
      <c r="AQ156" s="69"/>
      <c r="AR156" s="69"/>
      <c r="AS156" s="69"/>
      <c r="AT156" s="69"/>
      <c r="AU156" s="69"/>
      <c r="AV156" s="69"/>
      <c r="AW156" s="69"/>
      <c r="AX156" s="69"/>
      <c r="AY156" s="69"/>
      <c r="AZ156" s="69"/>
      <c r="BA156" s="69"/>
      <c r="BB156" s="69"/>
      <c r="BC156" s="69"/>
      <c r="BD156" s="69"/>
      <c r="BE156" s="69"/>
      <c r="BF156" s="69"/>
      <c r="BG156" s="69"/>
    </row>
    <row r="157" spans="1:59" ht="25.5" x14ac:dyDescent="0.2">
      <c r="A157" s="61" t="s">
        <v>114</v>
      </c>
      <c r="B157" s="41">
        <v>9.5</v>
      </c>
      <c r="C157" s="37">
        <v>7.8</v>
      </c>
      <c r="D157" s="10">
        <v>9.6999999999999993</v>
      </c>
      <c r="E157" s="24">
        <v>10.3</v>
      </c>
      <c r="F157" s="24">
        <v>8.4</v>
      </c>
      <c r="G157" s="33">
        <v>7.2</v>
      </c>
      <c r="H157" s="33">
        <v>6.8</v>
      </c>
      <c r="I157" s="33">
        <v>7.5</v>
      </c>
      <c r="J157" s="33">
        <v>11.4</v>
      </c>
      <c r="K157" s="33">
        <v>8.1999999999999993</v>
      </c>
      <c r="L157" s="103"/>
      <c r="M157" s="104"/>
      <c r="N157" s="37"/>
      <c r="O157" s="37"/>
      <c r="P157" s="37"/>
      <c r="Q157" s="37"/>
      <c r="R157" s="69"/>
      <c r="S157" s="69"/>
      <c r="T157" s="69"/>
      <c r="U157" s="69"/>
      <c r="V157" s="69"/>
      <c r="W157" s="69"/>
      <c r="X157" s="69"/>
      <c r="Y157" s="69"/>
      <c r="Z157" s="69"/>
      <c r="AA157" s="69"/>
      <c r="AB157" s="69"/>
      <c r="AC157" s="69"/>
      <c r="AD157" s="69"/>
      <c r="AE157" s="69"/>
      <c r="AF157" s="69"/>
      <c r="AG157" s="69"/>
      <c r="AH157" s="69"/>
      <c r="AI157" s="69"/>
      <c r="AJ157" s="69"/>
      <c r="AK157" s="69"/>
      <c r="AL157" s="69"/>
      <c r="AM157" s="69"/>
      <c r="AN157" s="69"/>
      <c r="AO157" s="69"/>
      <c r="AP157" s="69"/>
      <c r="AQ157" s="69"/>
      <c r="AR157" s="69"/>
      <c r="AS157" s="69"/>
      <c r="AT157" s="69"/>
      <c r="AU157" s="69"/>
      <c r="AV157" s="69"/>
      <c r="AW157" s="69"/>
      <c r="AX157" s="69"/>
      <c r="AY157" s="69"/>
      <c r="AZ157" s="69"/>
      <c r="BA157" s="69"/>
      <c r="BB157" s="69"/>
      <c r="BC157" s="69"/>
      <c r="BD157" s="69"/>
      <c r="BE157" s="69"/>
      <c r="BF157" s="69"/>
      <c r="BG157" s="69"/>
    </row>
    <row r="158" spans="1:59" x14ac:dyDescent="0.2">
      <c r="A158" s="61"/>
      <c r="D158" s="8"/>
      <c r="E158" s="15"/>
      <c r="F158" s="15"/>
      <c r="L158" s="103"/>
      <c r="M158" s="104"/>
      <c r="N158" s="37"/>
      <c r="O158" s="37"/>
      <c r="P158" s="37"/>
      <c r="Q158" s="37"/>
      <c r="R158" s="69"/>
      <c r="S158" s="69"/>
      <c r="T158" s="69"/>
      <c r="U158" s="69"/>
      <c r="V158" s="69"/>
      <c r="W158" s="69"/>
      <c r="X158" s="69"/>
      <c r="Y158" s="69"/>
      <c r="Z158" s="69"/>
      <c r="AA158" s="69"/>
      <c r="AB158" s="69"/>
      <c r="AC158" s="69"/>
      <c r="AD158" s="69"/>
      <c r="AE158" s="69"/>
      <c r="AF158" s="69"/>
      <c r="AG158" s="69"/>
      <c r="AH158" s="69"/>
      <c r="AI158" s="69"/>
      <c r="AJ158" s="69"/>
      <c r="AK158" s="69"/>
      <c r="AL158" s="69"/>
      <c r="AM158" s="69"/>
      <c r="AN158" s="69"/>
      <c r="AO158" s="69"/>
      <c r="AP158" s="69"/>
      <c r="AQ158" s="69"/>
      <c r="AR158" s="69"/>
      <c r="AS158" s="69"/>
      <c r="AT158" s="69"/>
      <c r="AU158" s="69"/>
      <c r="AV158" s="69"/>
      <c r="AW158" s="69"/>
      <c r="AX158" s="69"/>
      <c r="AY158" s="69"/>
      <c r="AZ158" s="69"/>
      <c r="BA158" s="69"/>
      <c r="BB158" s="69"/>
      <c r="BC158" s="69"/>
      <c r="BD158" s="69"/>
      <c r="BE158" s="69"/>
      <c r="BF158" s="69"/>
      <c r="BG158" s="69"/>
    </row>
    <row r="159" spans="1:59" x14ac:dyDescent="0.2">
      <c r="A159" s="61" t="s">
        <v>115</v>
      </c>
      <c r="B159" s="33" t="s">
        <v>29</v>
      </c>
      <c r="C159" s="33" t="s">
        <v>29</v>
      </c>
      <c r="D159" s="9" t="s">
        <v>29</v>
      </c>
      <c r="E159" s="23" t="s">
        <v>29</v>
      </c>
      <c r="F159" s="23" t="s">
        <v>29</v>
      </c>
      <c r="G159" s="33" t="s">
        <v>29</v>
      </c>
      <c r="H159" s="33" t="s">
        <v>29</v>
      </c>
      <c r="I159" s="33" t="s">
        <v>29</v>
      </c>
      <c r="J159" s="33" t="s">
        <v>29</v>
      </c>
      <c r="K159" s="33" t="s">
        <v>29</v>
      </c>
      <c r="L159" s="103"/>
      <c r="M159" s="104"/>
      <c r="N159" s="37"/>
      <c r="O159" s="37"/>
      <c r="P159" s="37"/>
      <c r="Q159" s="37"/>
      <c r="R159" s="69"/>
      <c r="S159" s="69"/>
      <c r="T159" s="69"/>
      <c r="U159" s="69"/>
      <c r="V159" s="69"/>
      <c r="W159" s="69"/>
      <c r="X159" s="69"/>
      <c r="Y159" s="69"/>
      <c r="Z159" s="69"/>
      <c r="AA159" s="69"/>
      <c r="AB159" s="69"/>
      <c r="AC159" s="69"/>
      <c r="AD159" s="69"/>
      <c r="AE159" s="69"/>
      <c r="AF159" s="69"/>
      <c r="AG159" s="69"/>
      <c r="AH159" s="69"/>
      <c r="AI159" s="69"/>
      <c r="AJ159" s="69"/>
      <c r="AK159" s="69"/>
      <c r="AL159" s="69"/>
      <c r="AM159" s="69"/>
      <c r="AN159" s="69"/>
      <c r="AO159" s="69"/>
      <c r="AP159" s="69"/>
      <c r="AQ159" s="69"/>
      <c r="AR159" s="69"/>
      <c r="AS159" s="69"/>
      <c r="AT159" s="69"/>
      <c r="AU159" s="69"/>
      <c r="AV159" s="69"/>
      <c r="AW159" s="69"/>
      <c r="AX159" s="69"/>
      <c r="AY159" s="69"/>
      <c r="AZ159" s="69"/>
      <c r="BA159" s="69"/>
      <c r="BB159" s="69"/>
      <c r="BC159" s="69"/>
      <c r="BD159" s="69"/>
      <c r="BE159" s="69"/>
      <c r="BF159" s="69"/>
      <c r="BG159" s="69"/>
    </row>
    <row r="160" spans="1:59" x14ac:dyDescent="0.2">
      <c r="A160" s="61"/>
      <c r="D160" s="8"/>
      <c r="E160" s="15"/>
      <c r="F160" s="15"/>
      <c r="L160" s="103"/>
      <c r="M160" s="104"/>
      <c r="N160" s="37"/>
      <c r="O160" s="37"/>
      <c r="P160" s="37"/>
      <c r="Q160" s="37"/>
      <c r="R160" s="69"/>
      <c r="S160" s="69"/>
      <c r="T160" s="69"/>
      <c r="U160" s="69"/>
      <c r="V160" s="69"/>
      <c r="W160" s="69"/>
      <c r="X160" s="69"/>
      <c r="Y160" s="69"/>
      <c r="Z160" s="69"/>
      <c r="AA160" s="69"/>
      <c r="AB160" s="69"/>
      <c r="AC160" s="69"/>
      <c r="AD160" s="69"/>
      <c r="AE160" s="69"/>
      <c r="AF160" s="69"/>
      <c r="AG160" s="69"/>
      <c r="AH160" s="69"/>
      <c r="AI160" s="69"/>
      <c r="AJ160" s="69"/>
      <c r="AK160" s="69"/>
      <c r="AL160" s="69"/>
      <c r="AM160" s="69"/>
      <c r="AN160" s="69"/>
      <c r="AO160" s="69"/>
      <c r="AP160" s="69"/>
      <c r="AQ160" s="69"/>
      <c r="AR160" s="69"/>
      <c r="AS160" s="69"/>
      <c r="AT160" s="69"/>
      <c r="AU160" s="69"/>
      <c r="AV160" s="69"/>
      <c r="AW160" s="69"/>
      <c r="AX160" s="69"/>
      <c r="AY160" s="69"/>
      <c r="AZ160" s="69"/>
      <c r="BA160" s="69"/>
      <c r="BB160" s="69"/>
      <c r="BC160" s="69"/>
      <c r="BD160" s="69"/>
      <c r="BE160" s="69"/>
      <c r="BF160" s="69"/>
      <c r="BG160" s="69"/>
    </row>
    <row r="161" spans="1:59" ht="25.5" x14ac:dyDescent="0.2">
      <c r="A161" s="61" t="s">
        <v>116</v>
      </c>
      <c r="B161" s="10" t="s">
        <v>30</v>
      </c>
      <c r="C161" s="10" t="s">
        <v>30</v>
      </c>
      <c r="D161" s="10" t="s">
        <v>30</v>
      </c>
      <c r="E161" s="24" t="s">
        <v>30</v>
      </c>
      <c r="F161" s="24" t="s">
        <v>30</v>
      </c>
      <c r="G161" s="33" t="s">
        <v>30</v>
      </c>
      <c r="H161" s="33" t="s">
        <v>30</v>
      </c>
      <c r="I161" s="33" t="s">
        <v>30</v>
      </c>
      <c r="J161" s="33" t="s">
        <v>30</v>
      </c>
      <c r="K161" s="33" t="s">
        <v>30</v>
      </c>
      <c r="L161" s="103"/>
      <c r="M161" s="104"/>
      <c r="N161" s="37"/>
      <c r="O161" s="37"/>
      <c r="P161" s="37"/>
      <c r="Q161" s="37"/>
      <c r="R161" s="69"/>
      <c r="S161" s="69"/>
      <c r="T161" s="69"/>
      <c r="U161" s="69"/>
      <c r="V161" s="69"/>
      <c r="W161" s="69"/>
      <c r="X161" s="69"/>
      <c r="Y161" s="69"/>
      <c r="Z161" s="69"/>
      <c r="AA161" s="69"/>
      <c r="AB161" s="69"/>
      <c r="AC161" s="69"/>
      <c r="AD161" s="69"/>
      <c r="AE161" s="69"/>
      <c r="AF161" s="69"/>
      <c r="AG161" s="69"/>
      <c r="AH161" s="69"/>
      <c r="AI161" s="69"/>
      <c r="AJ161" s="69"/>
      <c r="AK161" s="69"/>
      <c r="AL161" s="69"/>
      <c r="AM161" s="69"/>
      <c r="AN161" s="69"/>
      <c r="AO161" s="69"/>
      <c r="AP161" s="69"/>
      <c r="AQ161" s="69"/>
      <c r="AR161" s="69"/>
      <c r="AS161" s="69"/>
      <c r="AT161" s="69"/>
      <c r="AU161" s="69"/>
      <c r="AV161" s="69"/>
      <c r="AW161" s="69"/>
      <c r="AX161" s="69"/>
      <c r="AY161" s="69"/>
      <c r="AZ161" s="69"/>
      <c r="BA161" s="69"/>
      <c r="BB161" s="69"/>
      <c r="BC161" s="69"/>
      <c r="BD161" s="69"/>
      <c r="BE161" s="69"/>
      <c r="BF161" s="69"/>
      <c r="BG161" s="69"/>
    </row>
    <row r="162" spans="1:59" x14ac:dyDescent="0.2">
      <c r="A162" s="61"/>
      <c r="B162" s="7"/>
      <c r="C162" s="7"/>
      <c r="D162" s="7"/>
      <c r="E162" s="20"/>
      <c r="F162" s="20"/>
      <c r="L162" s="103"/>
      <c r="M162" s="104"/>
      <c r="N162" s="37"/>
      <c r="O162" s="37"/>
      <c r="P162" s="37"/>
      <c r="Q162" s="37"/>
      <c r="R162" s="69"/>
      <c r="S162" s="69"/>
      <c r="T162" s="69"/>
      <c r="U162" s="69"/>
      <c r="V162" s="69"/>
      <c r="W162" s="69"/>
      <c r="X162" s="69"/>
      <c r="Y162" s="69"/>
      <c r="Z162" s="69"/>
      <c r="AA162" s="69"/>
      <c r="AB162" s="69"/>
      <c r="AC162" s="69"/>
      <c r="AD162" s="69"/>
      <c r="AE162" s="69"/>
      <c r="AF162" s="69"/>
      <c r="AG162" s="69"/>
      <c r="AH162" s="69"/>
      <c r="AI162" s="69"/>
      <c r="AJ162" s="69"/>
      <c r="AK162" s="69"/>
      <c r="AL162" s="69"/>
      <c r="AM162" s="69"/>
      <c r="AN162" s="69"/>
      <c r="AO162" s="69"/>
      <c r="AP162" s="69"/>
      <c r="AQ162" s="69"/>
      <c r="AR162" s="69"/>
      <c r="AS162" s="69"/>
      <c r="AT162" s="69"/>
      <c r="AU162" s="69"/>
      <c r="AV162" s="69"/>
      <c r="AW162" s="69"/>
      <c r="AX162" s="69"/>
      <c r="AY162" s="69"/>
      <c r="AZ162" s="69"/>
      <c r="BA162" s="69"/>
      <c r="BB162" s="69"/>
      <c r="BC162" s="69"/>
      <c r="BD162" s="69"/>
      <c r="BE162" s="69"/>
      <c r="BF162" s="69"/>
      <c r="BG162" s="69"/>
    </row>
    <row r="163" spans="1:59" ht="25.9" customHeight="1" x14ac:dyDescent="0.2">
      <c r="A163" s="61" t="s">
        <v>117</v>
      </c>
      <c r="B163" s="10" t="s">
        <v>30</v>
      </c>
      <c r="C163" s="10" t="s">
        <v>30</v>
      </c>
      <c r="D163" s="10" t="s">
        <v>30</v>
      </c>
      <c r="E163" s="24" t="s">
        <v>30</v>
      </c>
      <c r="F163" s="24" t="s">
        <v>30</v>
      </c>
      <c r="G163" s="33" t="s">
        <v>30</v>
      </c>
      <c r="H163" s="33" t="s">
        <v>30</v>
      </c>
      <c r="I163" s="33" t="s">
        <v>30</v>
      </c>
      <c r="J163" s="33" t="s">
        <v>30</v>
      </c>
      <c r="K163" s="33" t="s">
        <v>30</v>
      </c>
      <c r="L163" s="103"/>
      <c r="M163" s="104"/>
      <c r="N163" s="37"/>
      <c r="O163" s="37"/>
      <c r="P163" s="37"/>
      <c r="Q163" s="37"/>
      <c r="R163" s="69"/>
      <c r="S163" s="69"/>
      <c r="T163" s="69"/>
      <c r="U163" s="69"/>
      <c r="V163" s="69"/>
      <c r="W163" s="69"/>
      <c r="X163" s="69"/>
      <c r="Y163" s="69"/>
      <c r="Z163" s="69"/>
      <c r="AA163" s="69"/>
      <c r="AB163" s="69"/>
      <c r="AC163" s="69"/>
      <c r="AD163" s="69"/>
      <c r="AE163" s="69"/>
      <c r="AF163" s="69"/>
      <c r="AG163" s="69"/>
      <c r="AH163" s="69"/>
      <c r="AI163" s="69"/>
      <c r="AJ163" s="69"/>
      <c r="AK163" s="69"/>
      <c r="AL163" s="69"/>
      <c r="AM163" s="69"/>
      <c r="AN163" s="69"/>
      <c r="AO163" s="69"/>
      <c r="AP163" s="69"/>
      <c r="AQ163" s="69"/>
      <c r="AR163" s="69"/>
      <c r="AS163" s="69"/>
      <c r="AT163" s="69"/>
      <c r="AU163" s="69"/>
      <c r="AV163" s="69"/>
      <c r="AW163" s="69"/>
      <c r="AX163" s="69"/>
      <c r="AY163" s="69"/>
      <c r="AZ163" s="69"/>
      <c r="BA163" s="69"/>
      <c r="BB163" s="69"/>
      <c r="BC163" s="69"/>
      <c r="BD163" s="69"/>
      <c r="BE163" s="69"/>
      <c r="BF163" s="69"/>
      <c r="BG163" s="69"/>
    </row>
    <row r="164" spans="1:59" x14ac:dyDescent="0.2">
      <c r="A164" s="61"/>
      <c r="D164" s="8"/>
      <c r="E164" s="15"/>
      <c r="F164" s="15"/>
      <c r="L164" s="103"/>
      <c r="M164" s="104"/>
      <c r="N164" s="37"/>
      <c r="O164" s="37"/>
      <c r="P164" s="37"/>
      <c r="Q164" s="37"/>
      <c r="R164" s="69"/>
      <c r="S164" s="69"/>
      <c r="T164" s="69"/>
      <c r="U164" s="69"/>
      <c r="V164" s="69"/>
      <c r="W164" s="69"/>
      <c r="X164" s="69"/>
      <c r="Y164" s="69"/>
      <c r="Z164" s="69"/>
      <c r="AA164" s="69"/>
      <c r="AB164" s="69"/>
      <c r="AC164" s="69"/>
      <c r="AD164" s="69"/>
      <c r="AE164" s="69"/>
      <c r="AF164" s="69"/>
      <c r="AG164" s="69"/>
      <c r="AH164" s="69"/>
      <c r="AI164" s="69"/>
      <c r="AJ164" s="69"/>
      <c r="AK164" s="69"/>
      <c r="AL164" s="69"/>
      <c r="AM164" s="69"/>
      <c r="AN164" s="69"/>
      <c r="AO164" s="69"/>
      <c r="AP164" s="69"/>
      <c r="AQ164" s="69"/>
      <c r="AR164" s="69"/>
      <c r="AS164" s="69"/>
      <c r="AT164" s="69"/>
      <c r="AU164" s="69"/>
      <c r="AV164" s="69"/>
      <c r="AW164" s="69"/>
      <c r="AX164" s="69"/>
      <c r="AY164" s="69"/>
      <c r="AZ164" s="69"/>
      <c r="BA164" s="69"/>
      <c r="BB164" s="69"/>
      <c r="BC164" s="69"/>
      <c r="BD164" s="69"/>
      <c r="BE164" s="69"/>
      <c r="BF164" s="69"/>
      <c r="BG164" s="69"/>
    </row>
    <row r="165" spans="1:59" ht="25.5" x14ac:dyDescent="0.2">
      <c r="A165" s="61" t="s">
        <v>118</v>
      </c>
      <c r="B165" s="33" t="s">
        <v>29</v>
      </c>
      <c r="C165" s="33" t="s">
        <v>29</v>
      </c>
      <c r="D165" s="9" t="s">
        <v>29</v>
      </c>
      <c r="E165" s="23" t="s">
        <v>29</v>
      </c>
      <c r="F165" s="23" t="s">
        <v>29</v>
      </c>
      <c r="G165" s="33" t="s">
        <v>29</v>
      </c>
      <c r="H165" s="37" t="s">
        <v>29</v>
      </c>
      <c r="I165" s="37" t="s">
        <v>29</v>
      </c>
      <c r="J165" s="37" t="s">
        <v>29</v>
      </c>
      <c r="K165" s="37" t="s">
        <v>29</v>
      </c>
      <c r="L165" s="103"/>
      <c r="M165" s="104"/>
      <c r="N165" s="37"/>
      <c r="O165" s="37"/>
      <c r="P165" s="37"/>
      <c r="Q165" s="37"/>
      <c r="R165" s="69"/>
      <c r="S165" s="69"/>
      <c r="T165" s="69"/>
      <c r="U165" s="69"/>
      <c r="V165" s="69"/>
      <c r="W165" s="69"/>
      <c r="X165" s="69"/>
      <c r="Y165" s="69"/>
      <c r="Z165" s="69"/>
      <c r="AA165" s="69"/>
      <c r="AB165" s="69"/>
      <c r="AC165" s="69"/>
      <c r="AD165" s="69"/>
      <c r="AE165" s="69"/>
      <c r="AF165" s="69"/>
      <c r="AG165" s="69"/>
      <c r="AH165" s="69"/>
      <c r="AI165" s="69"/>
      <c r="AJ165" s="69"/>
      <c r="AK165" s="69"/>
      <c r="AL165" s="69"/>
      <c r="AM165" s="69"/>
      <c r="AN165" s="69"/>
      <c r="AO165" s="69"/>
      <c r="AP165" s="69"/>
      <c r="AQ165" s="69"/>
      <c r="AR165" s="69"/>
      <c r="AS165" s="69"/>
      <c r="AT165" s="69"/>
      <c r="AU165" s="69"/>
      <c r="AV165" s="69"/>
      <c r="AW165" s="69"/>
      <c r="AX165" s="69"/>
      <c r="AY165" s="69"/>
      <c r="AZ165" s="69"/>
      <c r="BA165" s="69"/>
      <c r="BB165" s="69"/>
      <c r="BC165" s="69"/>
      <c r="BD165" s="69"/>
      <c r="BE165" s="69"/>
      <c r="BF165" s="69"/>
      <c r="BG165" s="69"/>
    </row>
    <row r="166" spans="1:59" s="58" customFormat="1" x14ac:dyDescent="0.2">
      <c r="A166" s="61"/>
      <c r="B166" s="33"/>
      <c r="C166" s="33"/>
      <c r="D166" s="8"/>
      <c r="E166" s="15"/>
      <c r="F166" s="15"/>
      <c r="G166" s="33"/>
      <c r="H166" s="33"/>
      <c r="I166" s="33"/>
      <c r="J166" s="33"/>
      <c r="K166" s="33"/>
      <c r="L166" s="103"/>
      <c r="M166" s="104"/>
      <c r="N166" s="37"/>
      <c r="O166" s="37"/>
      <c r="P166" s="37"/>
      <c r="Q166" s="37"/>
      <c r="R166" s="69"/>
      <c r="S166" s="69"/>
      <c r="T166" s="69"/>
      <c r="U166" s="69"/>
      <c r="V166" s="69"/>
      <c r="W166" s="69"/>
      <c r="X166" s="69"/>
      <c r="Y166" s="69"/>
      <c r="Z166" s="69"/>
      <c r="AA166" s="69"/>
      <c r="AB166" s="69"/>
      <c r="AC166" s="69"/>
      <c r="AD166" s="69"/>
      <c r="AE166" s="69"/>
      <c r="AF166" s="69"/>
      <c r="AG166" s="69"/>
      <c r="AH166" s="69"/>
      <c r="AI166" s="69"/>
      <c r="AJ166" s="69"/>
      <c r="AK166" s="69"/>
      <c r="AL166" s="69"/>
      <c r="AM166" s="69"/>
      <c r="AN166" s="69"/>
      <c r="AO166" s="69"/>
      <c r="AP166" s="69"/>
      <c r="AQ166" s="69"/>
      <c r="AR166" s="69"/>
      <c r="AS166" s="69"/>
      <c r="AT166" s="69"/>
      <c r="AU166" s="69"/>
      <c r="AV166" s="69"/>
      <c r="AW166" s="69"/>
      <c r="AX166" s="69"/>
      <c r="AY166" s="69"/>
      <c r="AZ166" s="69"/>
      <c r="BA166" s="69"/>
      <c r="BB166" s="69"/>
      <c r="BC166" s="69"/>
      <c r="BD166" s="69"/>
      <c r="BE166" s="69"/>
      <c r="BF166" s="69"/>
      <c r="BG166" s="69"/>
    </row>
    <row r="167" spans="1:59" ht="38.25" x14ac:dyDescent="0.2">
      <c r="A167" s="61" t="s">
        <v>119</v>
      </c>
      <c r="B167" s="10" t="s">
        <v>30</v>
      </c>
      <c r="C167" s="10" t="s">
        <v>30</v>
      </c>
      <c r="D167" s="10" t="s">
        <v>30</v>
      </c>
      <c r="E167" s="24" t="s">
        <v>30</v>
      </c>
      <c r="F167" s="24" t="s">
        <v>30</v>
      </c>
      <c r="G167" s="33" t="s">
        <v>30</v>
      </c>
      <c r="H167" s="33" t="s">
        <v>30</v>
      </c>
      <c r="I167" s="33" t="s">
        <v>30</v>
      </c>
      <c r="J167" s="33" t="s">
        <v>30</v>
      </c>
      <c r="K167" s="33" t="s">
        <v>30</v>
      </c>
      <c r="L167" s="103"/>
      <c r="M167" s="104"/>
      <c r="N167" s="37"/>
      <c r="O167" s="37"/>
      <c r="P167" s="37"/>
      <c r="Q167" s="37"/>
      <c r="R167" s="69"/>
      <c r="S167" s="69"/>
      <c r="T167" s="69"/>
      <c r="U167" s="69"/>
      <c r="V167" s="69"/>
      <c r="W167" s="69"/>
      <c r="X167" s="69"/>
      <c r="Y167" s="69"/>
      <c r="Z167" s="69"/>
      <c r="AA167" s="69"/>
      <c r="AB167" s="69"/>
      <c r="AC167" s="69"/>
      <c r="AD167" s="69"/>
      <c r="AE167" s="69"/>
      <c r="AF167" s="69"/>
      <c r="AG167" s="69"/>
      <c r="AH167" s="69"/>
      <c r="AI167" s="69"/>
      <c r="AJ167" s="69"/>
      <c r="AK167" s="69"/>
      <c r="AL167" s="69"/>
      <c r="AM167" s="69"/>
      <c r="AN167" s="69"/>
      <c r="AO167" s="69"/>
      <c r="AP167" s="69"/>
      <c r="AQ167" s="69"/>
      <c r="AR167" s="69"/>
      <c r="AS167" s="69"/>
      <c r="AT167" s="69"/>
      <c r="AU167" s="69"/>
      <c r="AV167" s="69"/>
      <c r="AW167" s="69"/>
      <c r="AX167" s="69"/>
      <c r="AY167" s="69"/>
      <c r="AZ167" s="69"/>
      <c r="BA167" s="69"/>
      <c r="BB167" s="69"/>
      <c r="BC167" s="69"/>
      <c r="BD167" s="69"/>
      <c r="BE167" s="69"/>
      <c r="BF167" s="69"/>
      <c r="BG167" s="69"/>
    </row>
    <row r="168" spans="1:59" x14ac:dyDescent="0.2">
      <c r="A168" s="61"/>
      <c r="B168" s="7"/>
      <c r="C168" s="7"/>
      <c r="D168" s="7"/>
      <c r="E168" s="20"/>
      <c r="F168" s="20"/>
      <c r="L168" s="103"/>
      <c r="M168" s="104"/>
      <c r="N168" s="37"/>
      <c r="O168" s="37"/>
      <c r="P168" s="37"/>
      <c r="Q168" s="37"/>
      <c r="R168" s="69"/>
      <c r="S168" s="69"/>
      <c r="T168" s="69"/>
      <c r="U168" s="69"/>
      <c r="V168" s="69"/>
      <c r="W168" s="69"/>
      <c r="X168" s="69"/>
      <c r="Y168" s="69"/>
      <c r="Z168" s="69"/>
      <c r="AA168" s="69"/>
      <c r="AB168" s="69"/>
      <c r="AC168" s="69"/>
      <c r="AD168" s="69"/>
      <c r="AE168" s="69"/>
      <c r="AF168" s="69"/>
      <c r="AG168" s="69"/>
      <c r="AH168" s="69"/>
      <c r="AI168" s="69"/>
      <c r="AJ168" s="69"/>
      <c r="AK168" s="69"/>
      <c r="AL168" s="69"/>
      <c r="AM168" s="69"/>
      <c r="AN168" s="69"/>
      <c r="AO168" s="69"/>
      <c r="AP168" s="69"/>
      <c r="AQ168" s="69"/>
      <c r="AR168" s="69"/>
      <c r="AS168" s="69"/>
      <c r="AT168" s="69"/>
      <c r="AU168" s="69"/>
      <c r="AV168" s="69"/>
      <c r="AW168" s="69"/>
      <c r="AX168" s="69"/>
      <c r="AY168" s="69"/>
      <c r="AZ168" s="69"/>
      <c r="BA168" s="69"/>
      <c r="BB168" s="69"/>
      <c r="BC168" s="69"/>
      <c r="BD168" s="69"/>
      <c r="BE168" s="69"/>
      <c r="BF168" s="69"/>
      <c r="BG168" s="69"/>
    </row>
    <row r="169" spans="1:59" ht="38.25" x14ac:dyDescent="0.2">
      <c r="A169" s="61" t="s">
        <v>120</v>
      </c>
      <c r="B169" s="10" t="s">
        <v>30</v>
      </c>
      <c r="C169" s="10" t="s">
        <v>30</v>
      </c>
      <c r="D169" s="10" t="s">
        <v>30</v>
      </c>
      <c r="E169" s="24" t="s">
        <v>30</v>
      </c>
      <c r="F169" s="24" t="s">
        <v>30</v>
      </c>
      <c r="G169" s="33" t="s">
        <v>30</v>
      </c>
      <c r="H169" s="33" t="s">
        <v>30</v>
      </c>
      <c r="I169" s="33" t="s">
        <v>30</v>
      </c>
      <c r="J169" s="33" t="s">
        <v>30</v>
      </c>
      <c r="K169" s="33" t="s">
        <v>30</v>
      </c>
      <c r="L169" s="103"/>
      <c r="M169" s="104"/>
      <c r="N169" s="37"/>
      <c r="O169" s="37"/>
      <c r="P169" s="37"/>
      <c r="Q169" s="37"/>
      <c r="R169" s="69"/>
      <c r="S169" s="69"/>
      <c r="T169" s="69"/>
      <c r="U169" s="69"/>
      <c r="V169" s="69"/>
      <c r="W169" s="69"/>
      <c r="X169" s="69"/>
      <c r="Y169" s="69"/>
      <c r="Z169" s="69"/>
      <c r="AA169" s="69"/>
      <c r="AB169" s="69"/>
      <c r="AC169" s="69"/>
      <c r="AD169" s="69"/>
      <c r="AE169" s="69"/>
      <c r="AF169" s="69"/>
      <c r="AG169" s="69"/>
      <c r="AH169" s="69"/>
      <c r="AI169" s="69"/>
      <c r="AJ169" s="69"/>
      <c r="AK169" s="69"/>
      <c r="AL169" s="69"/>
      <c r="AM169" s="69"/>
      <c r="AN169" s="69"/>
      <c r="AO169" s="69"/>
      <c r="AP169" s="69"/>
      <c r="AQ169" s="69"/>
      <c r="AR169" s="69"/>
      <c r="AS169" s="69"/>
      <c r="AT169" s="69"/>
      <c r="AU169" s="69"/>
      <c r="AV169" s="69"/>
      <c r="AW169" s="69"/>
      <c r="AX169" s="69"/>
      <c r="AY169" s="69"/>
      <c r="AZ169" s="69"/>
      <c r="BA169" s="69"/>
      <c r="BB169" s="69"/>
      <c r="BC169" s="69"/>
      <c r="BD169" s="69"/>
      <c r="BE169" s="69"/>
      <c r="BF169" s="69"/>
      <c r="BG169" s="69"/>
    </row>
    <row r="170" spans="1:59" s="58" customFormat="1" ht="38.25" x14ac:dyDescent="0.2">
      <c r="A170" s="63" t="s">
        <v>121</v>
      </c>
      <c r="B170" s="70"/>
      <c r="C170" s="57"/>
      <c r="D170" s="57"/>
      <c r="E170" s="57"/>
      <c r="F170" s="57"/>
      <c r="G170" s="57"/>
      <c r="H170" s="57"/>
      <c r="I170" s="57"/>
      <c r="J170" s="57"/>
      <c r="K170" s="57"/>
      <c r="L170" s="103"/>
      <c r="M170" s="104"/>
      <c r="N170" s="37"/>
      <c r="O170" s="37"/>
      <c r="P170" s="37"/>
      <c r="Q170" s="37"/>
      <c r="R170" s="69"/>
      <c r="S170" s="69"/>
      <c r="T170" s="69"/>
      <c r="U170" s="69"/>
      <c r="V170" s="69"/>
      <c r="W170" s="69"/>
      <c r="X170" s="69"/>
      <c r="Y170" s="69"/>
      <c r="Z170" s="69"/>
      <c r="AA170" s="69"/>
      <c r="AB170" s="69"/>
      <c r="AC170" s="69"/>
      <c r="AD170" s="69"/>
      <c r="AE170" s="69"/>
      <c r="AF170" s="69"/>
      <c r="AG170" s="69"/>
      <c r="AH170" s="69"/>
      <c r="AI170" s="69"/>
      <c r="AJ170" s="69"/>
      <c r="AK170" s="69"/>
      <c r="AL170" s="69"/>
      <c r="AM170" s="69"/>
      <c r="AN170" s="69"/>
      <c r="AO170" s="69"/>
      <c r="AP170" s="69"/>
      <c r="AQ170" s="69"/>
      <c r="AR170" s="69"/>
      <c r="AS170" s="69"/>
      <c r="AT170" s="69"/>
      <c r="AU170" s="69"/>
      <c r="AV170" s="69"/>
      <c r="AW170" s="69"/>
      <c r="AX170" s="69"/>
      <c r="AY170" s="69"/>
      <c r="AZ170" s="69"/>
      <c r="BA170" s="69"/>
      <c r="BB170" s="69"/>
      <c r="BC170" s="69"/>
      <c r="BD170" s="69"/>
      <c r="BE170" s="69"/>
      <c r="BF170" s="69"/>
      <c r="BG170" s="69"/>
    </row>
    <row r="171" spans="1:59" ht="25.5" x14ac:dyDescent="0.2">
      <c r="A171" s="61" t="s">
        <v>122</v>
      </c>
      <c r="B171" s="33">
        <v>43</v>
      </c>
      <c r="C171" s="33">
        <v>44</v>
      </c>
      <c r="D171" s="11">
        <v>72</v>
      </c>
      <c r="E171" s="22">
        <v>73</v>
      </c>
      <c r="F171" s="28">
        <v>55</v>
      </c>
      <c r="G171" s="33">
        <v>45</v>
      </c>
      <c r="H171" s="33">
        <v>64</v>
      </c>
      <c r="I171" s="33">
        <v>49</v>
      </c>
      <c r="J171" s="33">
        <v>47</v>
      </c>
      <c r="K171" s="33">
        <v>85</v>
      </c>
      <c r="L171" s="103"/>
      <c r="M171" s="104"/>
      <c r="N171" s="37"/>
      <c r="O171" s="37"/>
      <c r="P171" s="37"/>
      <c r="Q171" s="37"/>
      <c r="R171" s="69"/>
      <c r="S171" s="69"/>
      <c r="T171" s="69"/>
      <c r="U171" s="69"/>
      <c r="V171" s="69"/>
      <c r="W171" s="69"/>
      <c r="X171" s="69"/>
      <c r="Y171" s="69"/>
      <c r="Z171" s="69"/>
      <c r="AA171" s="69"/>
      <c r="AB171" s="69"/>
      <c r="AC171" s="69"/>
      <c r="AD171" s="69"/>
      <c r="AE171" s="69"/>
      <c r="AF171" s="69"/>
      <c r="AG171" s="69"/>
      <c r="AH171" s="69"/>
      <c r="AI171" s="69"/>
      <c r="AJ171" s="69"/>
      <c r="AK171" s="69"/>
      <c r="AL171" s="69"/>
      <c r="AM171" s="69"/>
      <c r="AN171" s="69"/>
      <c r="AO171" s="69"/>
      <c r="AP171" s="69"/>
      <c r="AQ171" s="69"/>
      <c r="AR171" s="69"/>
      <c r="AS171" s="69"/>
      <c r="AT171" s="69"/>
      <c r="AU171" s="69"/>
      <c r="AV171" s="69"/>
      <c r="AW171" s="69"/>
      <c r="AX171" s="69"/>
      <c r="AY171" s="69"/>
      <c r="AZ171" s="69"/>
      <c r="BA171" s="69"/>
      <c r="BB171" s="69"/>
      <c r="BC171" s="69"/>
      <c r="BD171" s="69"/>
      <c r="BE171" s="69"/>
      <c r="BF171" s="69"/>
      <c r="BG171" s="69"/>
    </row>
    <row r="172" spans="1:59" x14ac:dyDescent="0.2">
      <c r="A172" s="52"/>
      <c r="B172" s="41"/>
      <c r="D172" s="21"/>
      <c r="E172" s="21"/>
      <c r="F172" s="22"/>
      <c r="L172" s="103"/>
      <c r="M172" s="104"/>
      <c r="N172" s="37"/>
      <c r="O172" s="37"/>
      <c r="P172" s="37"/>
      <c r="Q172" s="37"/>
      <c r="R172" s="69"/>
      <c r="S172" s="69"/>
      <c r="T172" s="69"/>
      <c r="U172" s="69"/>
      <c r="V172" s="69"/>
      <c r="W172" s="69"/>
      <c r="X172" s="69"/>
      <c r="Y172" s="69"/>
      <c r="Z172" s="69"/>
      <c r="AA172" s="69"/>
      <c r="AB172" s="69"/>
      <c r="AC172" s="69"/>
      <c r="AD172" s="69"/>
      <c r="AE172" s="69"/>
      <c r="AF172" s="69"/>
      <c r="AG172" s="69"/>
      <c r="AH172" s="69"/>
      <c r="AI172" s="69"/>
      <c r="AJ172" s="69"/>
      <c r="AK172" s="69"/>
      <c r="AL172" s="69"/>
      <c r="AM172" s="69"/>
      <c r="AN172" s="69"/>
      <c r="AO172" s="69"/>
      <c r="AP172" s="69"/>
      <c r="AQ172" s="69"/>
      <c r="AR172" s="69"/>
      <c r="AS172" s="69"/>
      <c r="AT172" s="69"/>
      <c r="AU172" s="69"/>
      <c r="AV172" s="69"/>
      <c r="AW172" s="69"/>
      <c r="AX172" s="69"/>
      <c r="AY172" s="69"/>
      <c r="AZ172" s="69"/>
      <c r="BA172" s="69"/>
      <c r="BB172" s="69"/>
      <c r="BC172" s="69"/>
      <c r="BD172" s="69"/>
      <c r="BE172" s="69"/>
      <c r="BF172" s="69"/>
      <c r="BG172" s="69"/>
    </row>
    <row r="173" spans="1:59" ht="38.25" x14ac:dyDescent="0.2">
      <c r="A173" s="61" t="s">
        <v>123</v>
      </c>
      <c r="B173" s="41">
        <v>2.2999999999999998</v>
      </c>
      <c r="C173" s="33">
        <v>2.5</v>
      </c>
      <c r="D173" s="18">
        <v>4</v>
      </c>
      <c r="E173" s="18">
        <v>4</v>
      </c>
      <c r="F173" s="21">
        <v>3.1</v>
      </c>
      <c r="G173" s="41">
        <v>2.6</v>
      </c>
      <c r="H173" s="33">
        <v>3.5</v>
      </c>
      <c r="I173" s="37">
        <v>2.4</v>
      </c>
      <c r="J173" s="37">
        <v>2.4</v>
      </c>
      <c r="K173" s="37">
        <v>4.2</v>
      </c>
      <c r="L173" s="103"/>
      <c r="M173" s="104"/>
      <c r="N173" s="37"/>
      <c r="O173" s="37"/>
      <c r="P173" s="37"/>
      <c r="Q173" s="37"/>
      <c r="R173" s="69"/>
      <c r="S173" s="69"/>
      <c r="T173" s="69"/>
      <c r="U173" s="69"/>
      <c r="V173" s="69"/>
      <c r="W173" s="69"/>
      <c r="X173" s="69"/>
      <c r="Y173" s="69"/>
      <c r="Z173" s="69"/>
      <c r="AA173" s="69"/>
      <c r="AB173" s="69"/>
      <c r="AC173" s="69"/>
      <c r="AD173" s="69"/>
      <c r="AE173" s="69"/>
      <c r="AF173" s="69"/>
      <c r="AG173" s="69"/>
      <c r="AH173" s="69"/>
      <c r="AI173" s="69"/>
      <c r="AJ173" s="69"/>
      <c r="AK173" s="69"/>
      <c r="AL173" s="69"/>
      <c r="AM173" s="69"/>
      <c r="AN173" s="69"/>
      <c r="AO173" s="69"/>
      <c r="AP173" s="69"/>
      <c r="AQ173" s="69"/>
      <c r="AR173" s="69"/>
      <c r="AS173" s="69"/>
      <c r="AT173" s="69"/>
      <c r="AU173" s="69"/>
      <c r="AV173" s="69"/>
      <c r="AW173" s="69"/>
      <c r="AX173" s="69"/>
      <c r="AY173" s="69"/>
      <c r="AZ173" s="69"/>
      <c r="BA173" s="69"/>
      <c r="BB173" s="69"/>
      <c r="BC173" s="69"/>
      <c r="BD173" s="69"/>
      <c r="BE173" s="69"/>
      <c r="BF173" s="69"/>
      <c r="BG173" s="69"/>
    </row>
    <row r="174" spans="1:59" ht="25.5" x14ac:dyDescent="0.2">
      <c r="A174" s="63" t="s">
        <v>124</v>
      </c>
      <c r="B174" s="70"/>
      <c r="C174" s="57"/>
      <c r="D174" s="57"/>
      <c r="E174" s="57"/>
      <c r="F174" s="57"/>
      <c r="G174" s="57"/>
      <c r="H174" s="57"/>
      <c r="I174" s="57"/>
      <c r="J174" s="57"/>
      <c r="K174" s="57"/>
      <c r="L174" s="103"/>
      <c r="M174" s="104"/>
      <c r="N174" s="37"/>
      <c r="O174" s="37"/>
      <c r="P174" s="37"/>
      <c r="Q174" s="37"/>
      <c r="R174" s="69"/>
      <c r="S174" s="69"/>
      <c r="T174" s="69"/>
      <c r="U174" s="69"/>
      <c r="V174" s="69"/>
      <c r="W174" s="69"/>
      <c r="X174" s="69"/>
      <c r="Y174" s="69"/>
      <c r="Z174" s="69"/>
      <c r="AA174" s="69"/>
      <c r="AB174" s="69"/>
      <c r="AC174" s="69"/>
      <c r="AD174" s="69"/>
      <c r="AE174" s="69"/>
      <c r="AF174" s="69"/>
      <c r="AG174" s="69"/>
      <c r="AH174" s="69"/>
      <c r="AI174" s="69"/>
      <c r="AJ174" s="69"/>
      <c r="AK174" s="69"/>
      <c r="AL174" s="69"/>
      <c r="AM174" s="69"/>
      <c r="AN174" s="69"/>
      <c r="AO174" s="69"/>
      <c r="AP174" s="69"/>
      <c r="AQ174" s="69"/>
      <c r="AR174" s="69"/>
      <c r="AS174" s="69"/>
      <c r="AT174" s="69"/>
      <c r="AU174" s="69"/>
      <c r="AV174" s="69"/>
      <c r="AW174" s="69"/>
      <c r="AX174" s="69"/>
      <c r="AY174" s="69"/>
      <c r="AZ174" s="69"/>
      <c r="BA174" s="69"/>
      <c r="BB174" s="69"/>
      <c r="BC174" s="69"/>
      <c r="BD174" s="69"/>
      <c r="BE174" s="69"/>
      <c r="BF174" s="69"/>
      <c r="BG174" s="69"/>
    </row>
    <row r="175" spans="1:59" ht="27.6" customHeight="1" x14ac:dyDescent="0.2">
      <c r="A175" s="61" t="s">
        <v>125</v>
      </c>
      <c r="B175" s="33">
        <v>27</v>
      </c>
      <c r="C175" s="33">
        <v>43</v>
      </c>
      <c r="D175" s="28">
        <v>46</v>
      </c>
      <c r="E175" s="28">
        <v>53</v>
      </c>
      <c r="F175" s="36">
        <v>48</v>
      </c>
      <c r="G175" s="33">
        <v>51</v>
      </c>
      <c r="H175" s="33">
        <v>42</v>
      </c>
      <c r="I175" s="33">
        <v>45</v>
      </c>
      <c r="J175" s="33">
        <v>35</v>
      </c>
      <c r="K175" s="33">
        <v>42</v>
      </c>
      <c r="L175" s="103"/>
      <c r="M175" s="104"/>
      <c r="N175" s="37"/>
      <c r="O175" s="37"/>
      <c r="P175" s="37"/>
      <c r="Q175" s="37"/>
      <c r="R175" s="69"/>
      <c r="S175" s="69"/>
      <c r="T175" s="69"/>
      <c r="U175" s="69"/>
      <c r="V175" s="69"/>
      <c r="W175" s="69"/>
      <c r="X175" s="69"/>
      <c r="Y175" s="69"/>
      <c r="Z175" s="69"/>
      <c r="AA175" s="69"/>
      <c r="AB175" s="69"/>
      <c r="AC175" s="69"/>
      <c r="AD175" s="69"/>
      <c r="AE175" s="69"/>
      <c r="AF175" s="69"/>
      <c r="AG175" s="69"/>
      <c r="AH175" s="69"/>
      <c r="AI175" s="69"/>
      <c r="AJ175" s="69"/>
      <c r="AK175" s="69"/>
      <c r="AL175" s="69"/>
      <c r="AM175" s="69"/>
      <c r="AN175" s="69"/>
      <c r="AO175" s="69"/>
      <c r="AP175" s="69"/>
      <c r="AQ175" s="69"/>
      <c r="AR175" s="69"/>
      <c r="AS175" s="69"/>
      <c r="AT175" s="69"/>
      <c r="AU175" s="69"/>
      <c r="AV175" s="69"/>
      <c r="AW175" s="69"/>
      <c r="AX175" s="69"/>
      <c r="AY175" s="69"/>
      <c r="AZ175" s="69"/>
      <c r="BA175" s="69"/>
      <c r="BB175" s="69"/>
      <c r="BC175" s="69"/>
      <c r="BD175" s="69"/>
      <c r="BE175" s="69"/>
      <c r="BF175" s="69"/>
      <c r="BG175" s="69"/>
    </row>
    <row r="176" spans="1:59" s="58" customFormat="1" x14ac:dyDescent="0.2">
      <c r="A176" s="52"/>
      <c r="B176" s="33"/>
      <c r="C176" s="33"/>
      <c r="D176" s="21"/>
      <c r="E176" s="21"/>
      <c r="F176" s="37"/>
      <c r="G176" s="33"/>
      <c r="H176" s="33"/>
      <c r="I176" s="33"/>
      <c r="J176" s="33"/>
      <c r="K176" s="33"/>
      <c r="L176" s="103"/>
      <c r="M176" s="104"/>
      <c r="N176" s="37"/>
      <c r="O176" s="37"/>
      <c r="P176" s="37"/>
      <c r="Q176" s="37"/>
      <c r="R176" s="69"/>
      <c r="S176" s="69"/>
      <c r="T176" s="69"/>
      <c r="U176" s="69"/>
      <c r="V176" s="69"/>
      <c r="W176" s="69"/>
      <c r="X176" s="69"/>
      <c r="Y176" s="69"/>
      <c r="Z176" s="69"/>
      <c r="AA176" s="69"/>
      <c r="AB176" s="69"/>
      <c r="AC176" s="69"/>
      <c r="AD176" s="69"/>
      <c r="AE176" s="69"/>
      <c r="AF176" s="69"/>
      <c r="AG176" s="69"/>
      <c r="AH176" s="69"/>
      <c r="AI176" s="69"/>
      <c r="AJ176" s="69"/>
      <c r="AK176" s="69"/>
      <c r="AL176" s="69"/>
      <c r="AM176" s="69"/>
      <c r="AN176" s="69"/>
      <c r="AO176" s="69"/>
      <c r="AP176" s="69"/>
      <c r="AQ176" s="69"/>
      <c r="AR176" s="69"/>
      <c r="AS176" s="69"/>
      <c r="AT176" s="69"/>
      <c r="AU176" s="69"/>
      <c r="AV176" s="69"/>
      <c r="AW176" s="69"/>
      <c r="AX176" s="69"/>
      <c r="AY176" s="69"/>
      <c r="AZ176" s="69"/>
      <c r="BA176" s="69"/>
      <c r="BB176" s="69"/>
      <c r="BC176" s="69"/>
      <c r="BD176" s="69"/>
      <c r="BE176" s="69"/>
      <c r="BF176" s="69"/>
      <c r="BG176" s="69"/>
    </row>
    <row r="177" spans="1:17" s="69" customFormat="1" ht="25.5" x14ac:dyDescent="0.2">
      <c r="A177" s="61" t="s">
        <v>126</v>
      </c>
      <c r="B177" s="33">
        <v>8.8000000000000007</v>
      </c>
      <c r="C177" s="33">
        <v>13.9</v>
      </c>
      <c r="D177" s="18">
        <v>14.8</v>
      </c>
      <c r="E177" s="18">
        <v>16.8</v>
      </c>
      <c r="F177" s="108">
        <v>15.1</v>
      </c>
      <c r="G177" s="33">
        <v>14.7</v>
      </c>
      <c r="H177" s="41">
        <v>13</v>
      </c>
      <c r="I177" s="41">
        <v>14</v>
      </c>
      <c r="J177" s="41">
        <v>10.4</v>
      </c>
      <c r="K177" s="41">
        <v>13.3</v>
      </c>
      <c r="L177" s="103"/>
      <c r="M177" s="104"/>
      <c r="N177" s="37"/>
      <c r="O177" s="37"/>
      <c r="P177" s="37"/>
      <c r="Q177" s="37"/>
    </row>
    <row r="178" spans="1:17" s="69" customFormat="1" x14ac:dyDescent="0.2">
      <c r="A178" s="52"/>
      <c r="B178" s="33"/>
      <c r="C178" s="33"/>
      <c r="D178" s="18"/>
      <c r="E178" s="18"/>
      <c r="F178" s="28"/>
      <c r="G178" s="33"/>
      <c r="H178" s="41"/>
      <c r="I178" s="41"/>
      <c r="J178" s="41"/>
      <c r="K178" s="41"/>
      <c r="L178" s="103"/>
      <c r="M178" s="104"/>
      <c r="N178" s="37"/>
      <c r="O178" s="37"/>
      <c r="P178" s="37"/>
      <c r="Q178" s="37"/>
    </row>
    <row r="179" spans="1:17" s="69" customFormat="1" ht="38.25" x14ac:dyDescent="0.2">
      <c r="A179" s="61" t="s">
        <v>127</v>
      </c>
      <c r="B179" s="33">
        <v>8.6999999999999993</v>
      </c>
      <c r="C179" s="41">
        <v>13.3</v>
      </c>
      <c r="D179" s="18">
        <v>13.9</v>
      </c>
      <c r="E179" s="18">
        <v>15.1</v>
      </c>
      <c r="F179" s="21">
        <v>13.2</v>
      </c>
      <c r="G179" s="33">
        <v>13.9</v>
      </c>
      <c r="H179" s="41">
        <v>11</v>
      </c>
      <c r="I179" s="41">
        <v>11.7</v>
      </c>
      <c r="J179" s="41">
        <v>12</v>
      </c>
      <c r="K179" s="41">
        <v>10.6</v>
      </c>
      <c r="L179" s="103"/>
      <c r="M179" s="104"/>
      <c r="N179" s="37"/>
      <c r="O179" s="37"/>
      <c r="P179" s="37"/>
      <c r="Q179" s="37"/>
    </row>
    <row r="180" spans="1:17" s="69" customFormat="1" ht="25.5" x14ac:dyDescent="0.2">
      <c r="A180" s="63" t="s">
        <v>128</v>
      </c>
      <c r="B180" s="70"/>
      <c r="C180" s="57"/>
      <c r="D180" s="57"/>
      <c r="E180" s="57"/>
      <c r="F180" s="57"/>
      <c r="G180" s="57"/>
      <c r="H180" s="57"/>
      <c r="I180" s="57"/>
      <c r="J180" s="57"/>
      <c r="K180" s="57"/>
      <c r="L180" s="103"/>
      <c r="M180" s="104"/>
      <c r="N180" s="37"/>
      <c r="O180" s="37"/>
      <c r="P180" s="37"/>
      <c r="Q180" s="37"/>
    </row>
    <row r="181" spans="1:17" s="69" customFormat="1" ht="25.5" x14ac:dyDescent="0.2">
      <c r="A181" s="62" t="s">
        <v>129</v>
      </c>
      <c r="B181" s="91"/>
      <c r="C181" s="91"/>
      <c r="D181" s="91"/>
      <c r="E181" s="91"/>
      <c r="F181" s="91"/>
      <c r="G181" s="91"/>
      <c r="H181" s="37">
        <v>657</v>
      </c>
      <c r="I181" s="15">
        <v>693</v>
      </c>
      <c r="J181" s="15">
        <v>801</v>
      </c>
      <c r="K181" s="15">
        <v>530</v>
      </c>
      <c r="L181" s="103"/>
      <c r="M181" s="104"/>
      <c r="N181" s="37"/>
      <c r="O181" s="37"/>
      <c r="P181" s="37"/>
      <c r="Q181" s="37"/>
    </row>
    <row r="182" spans="1:17" s="69" customFormat="1" x14ac:dyDescent="0.2">
      <c r="A182" s="71"/>
      <c r="B182" s="37"/>
      <c r="C182" s="72"/>
      <c r="D182" s="72"/>
      <c r="E182" s="72"/>
      <c r="F182" s="72"/>
      <c r="G182" s="72"/>
      <c r="H182" s="72"/>
      <c r="I182" s="15"/>
      <c r="J182" s="15"/>
      <c r="K182" s="15"/>
      <c r="L182" s="103"/>
      <c r="M182" s="104"/>
      <c r="N182" s="37"/>
      <c r="O182" s="37"/>
      <c r="P182" s="37"/>
      <c r="Q182" s="37"/>
    </row>
    <row r="183" spans="1:17" s="69" customFormat="1" ht="38.25" x14ac:dyDescent="0.2">
      <c r="A183" s="62" t="s">
        <v>130</v>
      </c>
      <c r="B183" s="91"/>
      <c r="C183" s="91"/>
      <c r="D183" s="91"/>
      <c r="E183" s="91"/>
      <c r="F183" s="91"/>
      <c r="G183" s="91"/>
      <c r="H183" s="37">
        <v>36.4</v>
      </c>
      <c r="I183" s="15">
        <v>37.4</v>
      </c>
      <c r="J183" s="15">
        <v>38.9</v>
      </c>
      <c r="K183" s="15">
        <v>26.1</v>
      </c>
      <c r="L183" s="103"/>
      <c r="M183" s="104"/>
      <c r="N183" s="37"/>
      <c r="O183" s="37"/>
      <c r="P183" s="37"/>
      <c r="Q183" s="37"/>
    </row>
    <row r="184" spans="1:17" s="69" customFormat="1" x14ac:dyDescent="0.2">
      <c r="A184" s="71"/>
      <c r="B184" s="37"/>
      <c r="C184" s="37"/>
      <c r="D184" s="37"/>
      <c r="E184" s="37"/>
      <c r="F184" s="37"/>
      <c r="G184" s="37"/>
      <c r="H184" s="37"/>
      <c r="I184" s="15"/>
      <c r="J184" s="15"/>
      <c r="K184" s="15"/>
      <c r="L184" s="103"/>
      <c r="M184" s="104"/>
      <c r="N184" s="37"/>
      <c r="O184" s="37"/>
      <c r="P184" s="37"/>
      <c r="Q184" s="37"/>
    </row>
    <row r="185" spans="1:17" s="69" customFormat="1" ht="38.25" x14ac:dyDescent="0.2">
      <c r="A185" s="62" t="s">
        <v>131</v>
      </c>
      <c r="B185" s="91"/>
      <c r="C185" s="91"/>
      <c r="D185" s="91"/>
      <c r="E185" s="91"/>
      <c r="F185" s="91"/>
      <c r="G185" s="91"/>
      <c r="H185" s="91"/>
      <c r="I185" s="15">
        <v>213</v>
      </c>
      <c r="J185" s="15">
        <v>266</v>
      </c>
      <c r="K185" s="15">
        <v>216</v>
      </c>
      <c r="L185" s="103"/>
      <c r="M185" s="104"/>
      <c r="N185" s="37"/>
      <c r="O185" s="37"/>
      <c r="P185" s="37"/>
      <c r="Q185" s="37"/>
    </row>
    <row r="186" spans="1:17" s="69" customFormat="1" x14ac:dyDescent="0.2">
      <c r="A186" s="71"/>
      <c r="B186" s="37"/>
      <c r="C186" s="37"/>
      <c r="D186" s="37"/>
      <c r="E186" s="37"/>
      <c r="F186" s="37"/>
      <c r="G186" s="37"/>
      <c r="H186" s="37"/>
      <c r="I186" s="15"/>
      <c r="J186" s="15"/>
      <c r="K186" s="15"/>
      <c r="L186" s="103"/>
      <c r="M186" s="104"/>
      <c r="N186" s="37"/>
      <c r="O186" s="37"/>
      <c r="P186" s="37"/>
      <c r="Q186" s="37"/>
    </row>
    <row r="187" spans="1:17" s="69" customFormat="1" ht="25.5" x14ac:dyDescent="0.2">
      <c r="A187" s="62" t="s">
        <v>132</v>
      </c>
      <c r="B187" s="91"/>
      <c r="C187" s="91"/>
      <c r="D187" s="91"/>
      <c r="E187" s="91"/>
      <c r="F187" s="91"/>
      <c r="G187" s="91"/>
      <c r="H187" s="91"/>
      <c r="I187" s="15">
        <v>11.5</v>
      </c>
      <c r="J187" s="15">
        <v>12.9</v>
      </c>
      <c r="K187" s="15">
        <v>10.6</v>
      </c>
      <c r="L187" s="103"/>
      <c r="M187" s="104"/>
      <c r="N187" s="37"/>
      <c r="O187" s="37"/>
      <c r="P187" s="37"/>
      <c r="Q187" s="37"/>
    </row>
    <row r="188" spans="1:17" s="69" customFormat="1" x14ac:dyDescent="0.2">
      <c r="A188" s="71"/>
      <c r="B188" s="37"/>
      <c r="C188" s="72"/>
      <c r="D188" s="72"/>
      <c r="E188" s="72"/>
      <c r="F188" s="72"/>
      <c r="G188" s="72"/>
      <c r="H188" s="72"/>
      <c r="I188" s="72"/>
      <c r="J188" s="72"/>
      <c r="K188" s="72"/>
      <c r="L188" s="103"/>
      <c r="M188" s="104"/>
      <c r="N188" s="37"/>
      <c r="O188" s="37"/>
      <c r="P188" s="37"/>
      <c r="Q188" s="37"/>
    </row>
    <row r="189" spans="1:17" s="69" customFormat="1" ht="25.5" x14ac:dyDescent="0.2">
      <c r="A189" s="62" t="s">
        <v>180</v>
      </c>
      <c r="B189" s="37">
        <v>335</v>
      </c>
      <c r="C189" s="37">
        <v>302</v>
      </c>
      <c r="D189" s="37">
        <v>344</v>
      </c>
      <c r="E189" s="37">
        <v>282</v>
      </c>
      <c r="F189" s="37">
        <v>307</v>
      </c>
      <c r="G189" s="37">
        <v>298</v>
      </c>
      <c r="H189" s="37" t="s">
        <v>36</v>
      </c>
      <c r="I189" s="37">
        <v>311</v>
      </c>
      <c r="J189" s="37">
        <v>421</v>
      </c>
      <c r="K189" s="37">
        <v>254</v>
      </c>
      <c r="L189" s="103"/>
      <c r="M189" s="104"/>
      <c r="N189" s="37"/>
      <c r="O189" s="37"/>
      <c r="P189" s="37"/>
      <c r="Q189" s="37"/>
    </row>
    <row r="190" spans="1:17" s="69" customFormat="1" x14ac:dyDescent="0.2">
      <c r="A190" s="71"/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103"/>
      <c r="M190" s="104"/>
      <c r="N190" s="37"/>
      <c r="O190" s="37"/>
      <c r="P190" s="37"/>
      <c r="Q190" s="37"/>
    </row>
    <row r="191" spans="1:17" s="69" customFormat="1" ht="38.25" x14ac:dyDescent="0.2">
      <c r="A191" s="62" t="s">
        <v>181</v>
      </c>
      <c r="B191" s="37">
        <v>18.2</v>
      </c>
      <c r="C191" s="37">
        <v>17.3</v>
      </c>
      <c r="D191" s="37">
        <v>19.3</v>
      </c>
      <c r="E191" s="37">
        <v>15.5</v>
      </c>
      <c r="F191" s="37">
        <v>17.2</v>
      </c>
      <c r="G191" s="40">
        <v>17</v>
      </c>
      <c r="H191" s="37" t="s">
        <v>36</v>
      </c>
      <c r="I191" s="37">
        <v>16.8</v>
      </c>
      <c r="J191" s="37">
        <v>20.399999999999999</v>
      </c>
      <c r="K191" s="37">
        <v>12.5</v>
      </c>
      <c r="L191" s="103"/>
      <c r="M191" s="104"/>
      <c r="N191" s="37"/>
      <c r="O191" s="37"/>
      <c r="P191" s="37"/>
      <c r="Q191" s="37"/>
    </row>
    <row r="192" spans="1:17" s="69" customFormat="1" x14ac:dyDescent="0.2">
      <c r="A192" s="71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103"/>
      <c r="M192" s="104"/>
      <c r="N192" s="37"/>
      <c r="O192" s="37"/>
      <c r="P192" s="37"/>
      <c r="Q192" s="37"/>
    </row>
    <row r="193" spans="1:59" s="69" customFormat="1" ht="38.25" x14ac:dyDescent="0.2">
      <c r="A193" s="62" t="s">
        <v>182</v>
      </c>
      <c r="B193" s="37">
        <v>155</v>
      </c>
      <c r="C193" s="37">
        <v>132</v>
      </c>
      <c r="D193" s="37">
        <v>200</v>
      </c>
      <c r="E193" s="37">
        <v>127</v>
      </c>
      <c r="F193" s="37">
        <v>153</v>
      </c>
      <c r="G193" s="37">
        <v>64</v>
      </c>
      <c r="H193" s="37" t="s">
        <v>36</v>
      </c>
      <c r="I193" s="74">
        <v>74</v>
      </c>
      <c r="J193" s="74">
        <v>102</v>
      </c>
      <c r="K193" s="74">
        <v>80</v>
      </c>
      <c r="L193" s="103"/>
      <c r="M193" s="104"/>
      <c r="N193" s="37"/>
      <c r="O193" s="37"/>
      <c r="P193" s="37"/>
      <c r="Q193" s="37"/>
    </row>
    <row r="194" spans="1:59" s="69" customFormat="1" x14ac:dyDescent="0.2">
      <c r="A194" s="71"/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103"/>
      <c r="M194" s="104"/>
      <c r="N194" s="37"/>
      <c r="O194" s="37"/>
      <c r="P194" s="37"/>
      <c r="Q194" s="37"/>
    </row>
    <row r="195" spans="1:59" s="69" customFormat="1" ht="27" customHeight="1" x14ac:dyDescent="0.2">
      <c r="A195" s="62" t="s">
        <v>183</v>
      </c>
      <c r="B195" s="37">
        <v>8.4</v>
      </c>
      <c r="C195" s="37">
        <v>7.6</v>
      </c>
      <c r="D195" s="37">
        <v>11.2</v>
      </c>
      <c r="E195" s="40">
        <v>7</v>
      </c>
      <c r="F195" s="37">
        <v>8.6</v>
      </c>
      <c r="G195" s="37">
        <v>3.7</v>
      </c>
      <c r="H195" s="37" t="s">
        <v>36</v>
      </c>
      <c r="I195" s="34">
        <v>4</v>
      </c>
      <c r="J195" s="34">
        <v>4.9000000000000004</v>
      </c>
      <c r="K195" s="34">
        <v>3.9</v>
      </c>
      <c r="L195" s="103"/>
      <c r="M195" s="104"/>
      <c r="N195" s="37"/>
      <c r="O195" s="37"/>
      <c r="P195" s="37"/>
      <c r="Q195" s="37"/>
    </row>
    <row r="196" spans="1:59" s="69" customFormat="1" x14ac:dyDescent="0.2">
      <c r="A196" s="71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103"/>
      <c r="M196" s="104"/>
      <c r="N196" s="37"/>
      <c r="O196" s="37"/>
      <c r="P196" s="37"/>
      <c r="Q196" s="37"/>
    </row>
    <row r="197" spans="1:59" s="69" customFormat="1" ht="25.9" customHeight="1" x14ac:dyDescent="0.2">
      <c r="A197" s="62" t="s">
        <v>184</v>
      </c>
      <c r="B197" s="37">
        <v>57</v>
      </c>
      <c r="C197" s="37">
        <v>44</v>
      </c>
      <c r="D197" s="37">
        <v>38</v>
      </c>
      <c r="E197" s="37">
        <v>46</v>
      </c>
      <c r="F197" s="37">
        <v>42</v>
      </c>
      <c r="G197" s="37">
        <v>42</v>
      </c>
      <c r="H197" s="37" t="s">
        <v>36</v>
      </c>
      <c r="I197" s="37">
        <v>51</v>
      </c>
      <c r="J197" s="37">
        <v>28</v>
      </c>
      <c r="K197" s="37">
        <v>25</v>
      </c>
      <c r="L197" s="103"/>
      <c r="M197" s="104"/>
      <c r="N197" s="37"/>
      <c r="O197" s="37"/>
      <c r="P197" s="37"/>
      <c r="Q197" s="37"/>
    </row>
    <row r="198" spans="1:59" s="69" customFormat="1" x14ac:dyDescent="0.2">
      <c r="A198" s="71"/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103"/>
      <c r="M198" s="104"/>
      <c r="N198" s="37"/>
      <c r="O198" s="37"/>
      <c r="P198" s="37"/>
      <c r="Q198" s="37"/>
    </row>
    <row r="199" spans="1:59" s="69" customFormat="1" ht="38.25" x14ac:dyDescent="0.2">
      <c r="A199" s="62" t="s">
        <v>185</v>
      </c>
      <c r="B199" s="37">
        <v>3.1</v>
      </c>
      <c r="C199" s="37">
        <v>2.5</v>
      </c>
      <c r="D199" s="37">
        <v>2.1</v>
      </c>
      <c r="E199" s="37">
        <v>2.5</v>
      </c>
      <c r="F199" s="37">
        <v>2.4</v>
      </c>
      <c r="G199" s="37">
        <v>2.4</v>
      </c>
      <c r="H199" s="37" t="s">
        <v>36</v>
      </c>
      <c r="I199" s="37">
        <v>2.7</v>
      </c>
      <c r="J199" s="37">
        <v>1.4</v>
      </c>
      <c r="K199" s="37">
        <v>1.2</v>
      </c>
      <c r="L199" s="103"/>
      <c r="M199" s="104"/>
      <c r="N199" s="37"/>
      <c r="O199" s="37"/>
      <c r="P199" s="37"/>
      <c r="Q199" s="37"/>
    </row>
    <row r="200" spans="1:59" s="69" customFormat="1" x14ac:dyDescent="0.2">
      <c r="A200" s="71"/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103"/>
      <c r="M200" s="104"/>
      <c r="N200" s="37"/>
      <c r="O200" s="37"/>
      <c r="P200" s="37"/>
      <c r="Q200" s="37"/>
    </row>
    <row r="201" spans="1:59" s="69" customFormat="1" ht="38.25" x14ac:dyDescent="0.2">
      <c r="A201" s="62" t="s">
        <v>186</v>
      </c>
      <c r="B201" s="37">
        <v>23</v>
      </c>
      <c r="C201" s="37">
        <v>18</v>
      </c>
      <c r="D201" s="37">
        <v>21</v>
      </c>
      <c r="E201" s="37">
        <v>30</v>
      </c>
      <c r="F201" s="37">
        <v>31</v>
      </c>
      <c r="G201" s="37">
        <v>8</v>
      </c>
      <c r="H201" s="37" t="s">
        <v>36</v>
      </c>
      <c r="I201" s="34">
        <v>8</v>
      </c>
      <c r="J201" s="34">
        <v>5</v>
      </c>
      <c r="K201" s="34">
        <v>13</v>
      </c>
      <c r="L201" s="103"/>
      <c r="M201" s="104"/>
      <c r="N201" s="37"/>
      <c r="O201" s="37"/>
      <c r="P201" s="37"/>
      <c r="Q201" s="37"/>
    </row>
    <row r="202" spans="1:59" s="69" customFormat="1" x14ac:dyDescent="0.2">
      <c r="A202" s="71"/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103"/>
      <c r="M202" s="104"/>
      <c r="N202" s="37"/>
      <c r="O202" s="37"/>
      <c r="P202" s="37"/>
      <c r="Q202" s="37"/>
    </row>
    <row r="203" spans="1:59" s="69" customFormat="1" ht="27" customHeight="1" x14ac:dyDescent="0.2">
      <c r="A203" s="62" t="s">
        <v>187</v>
      </c>
      <c r="B203" s="37">
        <v>1.2</v>
      </c>
      <c r="C203" s="40">
        <v>1</v>
      </c>
      <c r="D203" s="37">
        <v>1.2</v>
      </c>
      <c r="E203" s="37">
        <v>1.7</v>
      </c>
      <c r="F203" s="37">
        <v>1.7</v>
      </c>
      <c r="G203" s="37">
        <v>0.5</v>
      </c>
      <c r="H203" s="37" t="s">
        <v>36</v>
      </c>
      <c r="I203" s="34">
        <v>0.4</v>
      </c>
      <c r="J203" s="34">
        <v>0.3</v>
      </c>
      <c r="K203" s="34">
        <v>0.6</v>
      </c>
      <c r="L203" s="103"/>
      <c r="M203" s="104"/>
      <c r="N203" s="37"/>
      <c r="O203" s="37"/>
      <c r="P203" s="37"/>
      <c r="Q203" s="37"/>
    </row>
    <row r="204" spans="1:59" s="69" customFormat="1" x14ac:dyDescent="0.2">
      <c r="A204" s="71"/>
      <c r="B204" s="37"/>
      <c r="C204" s="37"/>
      <c r="D204" s="28"/>
      <c r="E204" s="28"/>
      <c r="F204" s="18"/>
      <c r="G204" s="37"/>
      <c r="H204" s="37"/>
      <c r="I204" s="37"/>
      <c r="J204" s="37"/>
      <c r="K204" s="37"/>
      <c r="L204" s="103"/>
      <c r="M204" s="104"/>
      <c r="N204" s="37"/>
      <c r="O204" s="37"/>
      <c r="P204" s="37"/>
      <c r="Q204" s="37"/>
    </row>
    <row r="205" spans="1:59" s="69" customFormat="1" ht="27" customHeight="1" x14ac:dyDescent="0.2">
      <c r="A205" s="68" t="s">
        <v>188</v>
      </c>
      <c r="B205" s="28">
        <v>15</v>
      </c>
      <c r="C205" s="28">
        <v>6</v>
      </c>
      <c r="D205" s="36" t="s">
        <v>29</v>
      </c>
      <c r="E205" s="37">
        <v>7</v>
      </c>
      <c r="F205" s="36">
        <v>7</v>
      </c>
      <c r="G205" s="37" t="s">
        <v>29</v>
      </c>
      <c r="H205" s="37">
        <v>11</v>
      </c>
      <c r="I205" s="37">
        <v>7</v>
      </c>
      <c r="J205" s="37">
        <v>7</v>
      </c>
      <c r="K205" s="37" t="s">
        <v>30</v>
      </c>
      <c r="L205" s="103"/>
      <c r="M205" s="104"/>
      <c r="N205" s="37"/>
      <c r="O205" s="37"/>
      <c r="P205" s="37"/>
      <c r="Q205" s="37"/>
    </row>
    <row r="206" spans="1:59" s="69" customFormat="1" x14ac:dyDescent="0.2">
      <c r="A206" s="68"/>
      <c r="B206" s="37"/>
      <c r="C206" s="37"/>
      <c r="D206" s="21"/>
      <c r="E206" s="21"/>
      <c r="F206" s="18"/>
      <c r="G206" s="37"/>
      <c r="H206" s="37"/>
      <c r="I206" s="37"/>
      <c r="J206" s="37"/>
      <c r="K206" s="37"/>
      <c r="L206" s="103"/>
      <c r="M206" s="104"/>
      <c r="N206" s="37"/>
      <c r="O206" s="37"/>
      <c r="P206" s="37"/>
      <c r="Q206" s="37"/>
    </row>
    <row r="207" spans="1:59" s="69" customFormat="1" ht="27.6" customHeight="1" x14ac:dyDescent="0.2">
      <c r="A207" s="68" t="s">
        <v>189</v>
      </c>
      <c r="B207" s="40">
        <v>0.8</v>
      </c>
      <c r="C207" s="40">
        <v>0.3</v>
      </c>
      <c r="D207" s="18" t="s">
        <v>30</v>
      </c>
      <c r="E207" s="18">
        <v>0.4</v>
      </c>
      <c r="F207" s="37">
        <v>0.4</v>
      </c>
      <c r="G207" s="37" t="s">
        <v>30</v>
      </c>
      <c r="H207" s="37">
        <v>0.6</v>
      </c>
      <c r="I207" s="40">
        <v>0.4</v>
      </c>
      <c r="J207" s="40">
        <v>0.3</v>
      </c>
      <c r="K207" s="40" t="s">
        <v>30</v>
      </c>
      <c r="L207" s="103"/>
      <c r="M207" s="104"/>
      <c r="N207" s="37"/>
      <c r="O207" s="37"/>
      <c r="P207" s="37"/>
      <c r="Q207" s="37"/>
    </row>
    <row r="208" spans="1:59" s="58" customFormat="1" x14ac:dyDescent="0.2">
      <c r="A208" s="68"/>
      <c r="B208" s="37"/>
      <c r="C208" s="37"/>
      <c r="D208" s="21"/>
      <c r="E208" s="21"/>
      <c r="F208" s="28"/>
      <c r="G208" s="37"/>
      <c r="H208" s="37"/>
      <c r="I208" s="37"/>
      <c r="J208" s="37"/>
      <c r="K208" s="37"/>
      <c r="L208" s="103"/>
      <c r="M208" s="104"/>
      <c r="N208" s="37"/>
      <c r="O208" s="37"/>
      <c r="P208" s="37"/>
      <c r="Q208" s="37"/>
      <c r="R208" s="69"/>
      <c r="S208" s="69"/>
      <c r="T208" s="69"/>
      <c r="U208" s="69"/>
      <c r="V208" s="69"/>
      <c r="W208" s="69"/>
      <c r="X208" s="69"/>
      <c r="Y208" s="69"/>
      <c r="Z208" s="69"/>
      <c r="AA208" s="69"/>
      <c r="AB208" s="69"/>
      <c r="AC208" s="69"/>
      <c r="AD208" s="69"/>
      <c r="AE208" s="69"/>
      <c r="AF208" s="69"/>
      <c r="AG208" s="69"/>
      <c r="AH208" s="69"/>
      <c r="AI208" s="69"/>
      <c r="AJ208" s="69"/>
      <c r="AK208" s="69"/>
      <c r="AL208" s="69"/>
      <c r="AM208" s="69"/>
      <c r="AN208" s="69"/>
      <c r="AO208" s="69"/>
      <c r="AP208" s="69"/>
      <c r="AQ208" s="69"/>
      <c r="AR208" s="69"/>
      <c r="AS208" s="69"/>
      <c r="AT208" s="69"/>
      <c r="AU208" s="69"/>
      <c r="AV208" s="69"/>
      <c r="AW208" s="69"/>
      <c r="AX208" s="69"/>
      <c r="AY208" s="69"/>
      <c r="AZ208" s="69"/>
      <c r="BA208" s="69"/>
      <c r="BB208" s="69"/>
      <c r="BC208" s="69"/>
      <c r="BD208" s="69"/>
      <c r="BE208" s="69"/>
      <c r="BF208" s="69"/>
      <c r="BG208" s="69"/>
    </row>
    <row r="209" spans="1:59" ht="38.25" x14ac:dyDescent="0.2">
      <c r="A209" s="68" t="s">
        <v>190</v>
      </c>
      <c r="B209" s="37">
        <v>11</v>
      </c>
      <c r="C209" s="37" t="s">
        <v>29</v>
      </c>
      <c r="D209" s="28" t="s">
        <v>29</v>
      </c>
      <c r="E209" s="28">
        <v>7</v>
      </c>
      <c r="F209" s="28">
        <v>6</v>
      </c>
      <c r="G209" s="37" t="s">
        <v>29</v>
      </c>
      <c r="H209" s="37">
        <v>8</v>
      </c>
      <c r="I209" s="37" t="s">
        <v>29</v>
      </c>
      <c r="J209" s="37" t="s">
        <v>30</v>
      </c>
      <c r="K209" s="37" t="s">
        <v>30</v>
      </c>
      <c r="L209" s="103"/>
      <c r="M209" s="104"/>
      <c r="N209" s="37"/>
      <c r="O209" s="37"/>
      <c r="P209" s="37"/>
      <c r="Q209" s="37"/>
      <c r="R209" s="69"/>
      <c r="S209" s="69"/>
      <c r="T209" s="69"/>
      <c r="U209" s="69"/>
      <c r="V209" s="69"/>
      <c r="W209" s="69"/>
      <c r="X209" s="69"/>
      <c r="Y209" s="69"/>
      <c r="Z209" s="69"/>
      <c r="AA209" s="69"/>
      <c r="AB209" s="69"/>
      <c r="AC209" s="69"/>
      <c r="AD209" s="69"/>
      <c r="AE209" s="69"/>
      <c r="AF209" s="69"/>
      <c r="AG209" s="69"/>
      <c r="AH209" s="69"/>
      <c r="AI209" s="69"/>
      <c r="AJ209" s="69"/>
      <c r="AK209" s="69"/>
      <c r="AL209" s="69"/>
      <c r="AM209" s="69"/>
      <c r="AN209" s="69"/>
      <c r="AO209" s="69"/>
      <c r="AP209" s="69"/>
      <c r="AQ209" s="69"/>
      <c r="AR209" s="69"/>
      <c r="AS209" s="69"/>
      <c r="AT209" s="69"/>
      <c r="AU209" s="69"/>
      <c r="AV209" s="69"/>
      <c r="AW209" s="69"/>
      <c r="AX209" s="69"/>
      <c r="AY209" s="69"/>
      <c r="AZ209" s="69"/>
      <c r="BA209" s="69"/>
      <c r="BB209" s="69"/>
      <c r="BC209" s="69"/>
      <c r="BD209" s="69"/>
      <c r="BE209" s="69"/>
      <c r="BF209" s="69"/>
      <c r="BG209" s="69"/>
    </row>
    <row r="210" spans="1:59" x14ac:dyDescent="0.2">
      <c r="A210" s="68"/>
      <c r="B210" s="37"/>
      <c r="C210" s="37"/>
      <c r="D210" s="21"/>
      <c r="E210" s="21"/>
      <c r="F210" s="21"/>
      <c r="G210" s="37"/>
      <c r="H210" s="37"/>
      <c r="I210" s="37"/>
      <c r="J210" s="37"/>
      <c r="K210" s="37"/>
      <c r="L210" s="103"/>
      <c r="M210" s="104"/>
      <c r="N210" s="37"/>
      <c r="O210" s="37"/>
      <c r="P210" s="37"/>
      <c r="Q210" s="37"/>
      <c r="R210" s="69"/>
      <c r="S210" s="69"/>
      <c r="T210" s="69"/>
      <c r="U210" s="69"/>
      <c r="V210" s="69"/>
      <c r="W210" s="69"/>
      <c r="X210" s="69"/>
      <c r="Y210" s="69"/>
      <c r="Z210" s="69"/>
      <c r="AA210" s="69"/>
      <c r="AB210" s="69"/>
      <c r="AC210" s="69"/>
      <c r="AD210" s="69"/>
      <c r="AE210" s="69"/>
      <c r="AF210" s="69"/>
      <c r="AG210" s="69"/>
      <c r="AH210" s="69"/>
      <c r="AI210" s="69"/>
      <c r="AJ210" s="69"/>
      <c r="AK210" s="69"/>
      <c r="AL210" s="69"/>
      <c r="AM210" s="69"/>
      <c r="AN210" s="69"/>
      <c r="AO210" s="69"/>
      <c r="AP210" s="69"/>
      <c r="AQ210" s="69"/>
      <c r="AR210" s="69"/>
      <c r="AS210" s="69"/>
      <c r="AT210" s="69"/>
      <c r="AU210" s="69"/>
      <c r="AV210" s="69"/>
      <c r="AW210" s="69"/>
      <c r="AX210" s="69"/>
      <c r="AY210" s="69"/>
      <c r="AZ210" s="69"/>
      <c r="BA210" s="69"/>
      <c r="BB210" s="69"/>
      <c r="BC210" s="69"/>
      <c r="BD210" s="69"/>
      <c r="BE210" s="69"/>
      <c r="BF210" s="69"/>
      <c r="BG210" s="69"/>
    </row>
    <row r="211" spans="1:59" ht="25.5" x14ac:dyDescent="0.2">
      <c r="A211" s="68" t="s">
        <v>191</v>
      </c>
      <c r="B211" s="40">
        <v>0.6</v>
      </c>
      <c r="C211" s="40" t="s">
        <v>30</v>
      </c>
      <c r="D211" s="18" t="s">
        <v>30</v>
      </c>
      <c r="E211" s="18">
        <v>0.4</v>
      </c>
      <c r="F211" s="18">
        <v>0.4</v>
      </c>
      <c r="G211" s="40" t="s">
        <v>30</v>
      </c>
      <c r="H211" s="37">
        <v>0.4</v>
      </c>
      <c r="I211" s="40" t="s">
        <v>30</v>
      </c>
      <c r="J211" s="40" t="s">
        <v>30</v>
      </c>
      <c r="K211" s="40" t="s">
        <v>30</v>
      </c>
      <c r="L211" s="103"/>
      <c r="M211" s="104"/>
      <c r="N211" s="37"/>
      <c r="O211" s="37"/>
      <c r="P211" s="37"/>
      <c r="Q211" s="37"/>
      <c r="R211" s="69"/>
      <c r="S211" s="69"/>
      <c r="T211" s="69"/>
      <c r="U211" s="69"/>
      <c r="V211" s="69"/>
      <c r="W211" s="69"/>
      <c r="X211" s="69"/>
      <c r="Y211" s="69"/>
      <c r="Z211" s="69"/>
      <c r="AA211" s="69"/>
      <c r="AB211" s="69"/>
      <c r="AC211" s="69"/>
      <c r="AD211" s="69"/>
      <c r="AE211" s="69"/>
      <c r="AF211" s="69"/>
      <c r="AG211" s="69"/>
      <c r="AH211" s="69"/>
      <c r="AI211" s="69"/>
      <c r="AJ211" s="69"/>
      <c r="AK211" s="69"/>
      <c r="AL211" s="69"/>
      <c r="AM211" s="69"/>
      <c r="AN211" s="69"/>
      <c r="AO211" s="69"/>
      <c r="AP211" s="69"/>
      <c r="AQ211" s="69"/>
      <c r="AR211" s="69"/>
      <c r="AS211" s="69"/>
      <c r="AT211" s="69"/>
      <c r="AU211" s="69"/>
      <c r="AV211" s="69"/>
      <c r="AW211" s="69"/>
      <c r="AX211" s="69"/>
      <c r="AY211" s="69"/>
      <c r="AZ211" s="69"/>
      <c r="BA211" s="69"/>
      <c r="BB211" s="69"/>
      <c r="BC211" s="69"/>
      <c r="BD211" s="69"/>
      <c r="BE211" s="69"/>
      <c r="BF211" s="69"/>
      <c r="BG211" s="69"/>
    </row>
    <row r="212" spans="1:59" s="58" customFormat="1" ht="38.25" x14ac:dyDescent="0.2">
      <c r="A212" s="63" t="s">
        <v>133</v>
      </c>
      <c r="B212" s="70"/>
      <c r="C212" s="57"/>
      <c r="D212" s="57"/>
      <c r="E212" s="57"/>
      <c r="F212" s="57"/>
      <c r="G212" s="57"/>
      <c r="H212" s="57"/>
      <c r="I212" s="57"/>
      <c r="J212" s="57"/>
      <c r="K212" s="57"/>
      <c r="L212" s="103"/>
      <c r="M212" s="104"/>
      <c r="N212" s="37"/>
      <c r="O212" s="37"/>
      <c r="P212" s="37"/>
      <c r="Q212" s="37"/>
      <c r="R212" s="69"/>
      <c r="S212" s="69"/>
      <c r="T212" s="69"/>
      <c r="U212" s="69"/>
      <c r="V212" s="69"/>
      <c r="W212" s="69"/>
      <c r="X212" s="69"/>
      <c r="Y212" s="69"/>
      <c r="Z212" s="69"/>
      <c r="AA212" s="69"/>
      <c r="AB212" s="69"/>
      <c r="AC212" s="69"/>
      <c r="AD212" s="69"/>
      <c r="AE212" s="69"/>
      <c r="AF212" s="69"/>
      <c r="AG212" s="69"/>
      <c r="AH212" s="69"/>
      <c r="AI212" s="69"/>
      <c r="AJ212" s="69"/>
      <c r="AK212" s="69"/>
      <c r="AL212" s="69"/>
      <c r="AM212" s="69"/>
      <c r="AN212" s="69"/>
      <c r="AO212" s="69"/>
      <c r="AP212" s="69"/>
      <c r="AQ212" s="69"/>
      <c r="AR212" s="69"/>
      <c r="AS212" s="69"/>
      <c r="AT212" s="69"/>
      <c r="AU212" s="69"/>
      <c r="AV212" s="69"/>
      <c r="AW212" s="69"/>
      <c r="AX212" s="69"/>
      <c r="AY212" s="69"/>
      <c r="AZ212" s="69"/>
      <c r="BA212" s="69"/>
      <c r="BB212" s="69"/>
      <c r="BC212" s="69"/>
      <c r="BD212" s="69"/>
      <c r="BE212" s="69"/>
      <c r="BF212" s="69"/>
      <c r="BG212" s="69"/>
    </row>
    <row r="213" spans="1:59" ht="38.25" x14ac:dyDescent="0.2">
      <c r="A213" s="61" t="s">
        <v>134</v>
      </c>
      <c r="B213" s="42">
        <v>115439</v>
      </c>
      <c r="C213" s="42">
        <v>105438</v>
      </c>
      <c r="D213" s="28">
        <v>103598</v>
      </c>
      <c r="E213" s="28">
        <v>105197</v>
      </c>
      <c r="F213" s="28">
        <v>105467</v>
      </c>
      <c r="G213" s="42">
        <v>77245</v>
      </c>
      <c r="H213" s="42">
        <v>93146</v>
      </c>
      <c r="I213" s="42">
        <v>95163</v>
      </c>
      <c r="J213" s="42">
        <v>96827</v>
      </c>
      <c r="K213" s="42">
        <v>99958</v>
      </c>
      <c r="L213" s="103"/>
      <c r="M213" s="104"/>
      <c r="N213" s="37"/>
      <c r="O213" s="37"/>
      <c r="P213" s="37"/>
      <c r="Q213" s="37"/>
      <c r="R213" s="69"/>
      <c r="S213" s="69"/>
      <c r="T213" s="69"/>
      <c r="U213" s="69"/>
      <c r="V213" s="69"/>
      <c r="W213" s="69"/>
      <c r="X213" s="69"/>
      <c r="Y213" s="69"/>
      <c r="Z213" s="69"/>
      <c r="AA213" s="69"/>
      <c r="AB213" s="69"/>
      <c r="AC213" s="69"/>
      <c r="AD213" s="69"/>
      <c r="AE213" s="69"/>
      <c r="AF213" s="69"/>
      <c r="AG213" s="69"/>
      <c r="AH213" s="69"/>
      <c r="AI213" s="69"/>
      <c r="AJ213" s="69"/>
      <c r="AK213" s="69"/>
      <c r="AL213" s="69"/>
      <c r="AM213" s="69"/>
      <c r="AN213" s="69"/>
      <c r="AO213" s="69"/>
      <c r="AP213" s="69"/>
      <c r="AQ213" s="69"/>
      <c r="AR213" s="69"/>
      <c r="AS213" s="69"/>
      <c r="AT213" s="69"/>
      <c r="AU213" s="69"/>
      <c r="AV213" s="69"/>
      <c r="AW213" s="69"/>
      <c r="AX213" s="69"/>
      <c r="AY213" s="69"/>
      <c r="AZ213" s="69"/>
      <c r="BA213" s="69"/>
      <c r="BB213" s="69"/>
      <c r="BC213" s="69"/>
      <c r="BD213" s="69"/>
      <c r="BE213" s="69"/>
      <c r="BF213" s="69"/>
      <c r="BG213" s="69"/>
    </row>
    <row r="214" spans="1:59" x14ac:dyDescent="0.2">
      <c r="A214" s="61"/>
      <c r="D214" s="21"/>
      <c r="E214" s="21"/>
      <c r="F214" s="21"/>
      <c r="H214" s="73"/>
      <c r="I214" s="73"/>
      <c r="J214" s="73"/>
      <c r="K214" s="73"/>
      <c r="L214" s="103"/>
      <c r="M214" s="104"/>
      <c r="N214" s="37"/>
      <c r="O214" s="37"/>
      <c r="P214" s="37"/>
      <c r="Q214" s="37"/>
      <c r="R214" s="69"/>
      <c r="S214" s="69"/>
      <c r="T214" s="69"/>
      <c r="U214" s="69"/>
      <c r="V214" s="69"/>
      <c r="W214" s="69"/>
      <c r="X214" s="69"/>
      <c r="Y214" s="69"/>
      <c r="Z214" s="69"/>
      <c r="AA214" s="69"/>
      <c r="AB214" s="69"/>
      <c r="AC214" s="69"/>
      <c r="AD214" s="69"/>
      <c r="AE214" s="69"/>
      <c r="AF214" s="69"/>
      <c r="AG214" s="69"/>
      <c r="AH214" s="69"/>
      <c r="AI214" s="69"/>
      <c r="AJ214" s="69"/>
      <c r="AK214" s="69"/>
      <c r="AL214" s="69"/>
      <c r="AM214" s="69"/>
      <c r="AN214" s="69"/>
      <c r="AO214" s="69"/>
      <c r="AP214" s="69"/>
      <c r="AQ214" s="69"/>
      <c r="AR214" s="69"/>
      <c r="AS214" s="69"/>
      <c r="AT214" s="69"/>
      <c r="AU214" s="69"/>
      <c r="AV214" s="69"/>
      <c r="AW214" s="69"/>
      <c r="AX214" s="69"/>
      <c r="AY214" s="69"/>
      <c r="AZ214" s="69"/>
      <c r="BA214" s="69"/>
      <c r="BB214" s="69"/>
      <c r="BC214" s="69"/>
      <c r="BD214" s="69"/>
      <c r="BE214" s="69"/>
      <c r="BF214" s="69"/>
      <c r="BG214" s="69"/>
    </row>
    <row r="215" spans="1:59" ht="25.5" x14ac:dyDescent="0.2">
      <c r="A215" s="61" t="s">
        <v>135</v>
      </c>
      <c r="B215" s="41">
        <f>0.0778432171159459*100</f>
        <v>7.8</v>
      </c>
      <c r="C215" s="33">
        <v>7.7</v>
      </c>
      <c r="D215" s="18">
        <v>7.7</v>
      </c>
      <c r="E215" s="18">
        <v>7.8</v>
      </c>
      <c r="F215" s="18">
        <v>7.7</v>
      </c>
      <c r="G215" s="33">
        <v>5.5</v>
      </c>
      <c r="H215" s="35">
        <v>6.5</v>
      </c>
      <c r="I215" s="35">
        <v>6.3</v>
      </c>
      <c r="J215" s="35">
        <v>6.2</v>
      </c>
      <c r="K215" s="35">
        <v>4.9000000000000004</v>
      </c>
      <c r="L215" s="103"/>
      <c r="M215" s="104"/>
      <c r="N215" s="37"/>
      <c r="O215" s="37"/>
      <c r="P215" s="37"/>
      <c r="Q215" s="37"/>
      <c r="R215" s="69"/>
      <c r="S215" s="69"/>
      <c r="T215" s="69"/>
      <c r="U215" s="69"/>
      <c r="V215" s="69"/>
      <c r="W215" s="69"/>
      <c r="X215" s="69"/>
      <c r="Y215" s="69"/>
      <c r="Z215" s="69"/>
      <c r="AA215" s="69"/>
      <c r="AB215" s="69"/>
      <c r="AC215" s="69"/>
      <c r="AD215" s="69"/>
      <c r="AE215" s="69"/>
      <c r="AF215" s="69"/>
      <c r="AG215" s="69"/>
      <c r="AH215" s="69"/>
      <c r="AI215" s="69"/>
      <c r="AJ215" s="69"/>
      <c r="AK215" s="69"/>
      <c r="AL215" s="69"/>
      <c r="AM215" s="69"/>
      <c r="AN215" s="69"/>
      <c r="AO215" s="69"/>
      <c r="AP215" s="69"/>
      <c r="AQ215" s="69"/>
      <c r="AR215" s="69"/>
      <c r="AS215" s="69"/>
      <c r="AT215" s="69"/>
      <c r="AU215" s="69"/>
      <c r="AV215" s="69"/>
      <c r="AW215" s="69"/>
      <c r="AX215" s="69"/>
      <c r="AY215" s="69"/>
      <c r="AZ215" s="69"/>
      <c r="BA215" s="69"/>
      <c r="BB215" s="69"/>
      <c r="BC215" s="69"/>
      <c r="BD215" s="69"/>
      <c r="BE215" s="69"/>
      <c r="BF215" s="69"/>
      <c r="BG215" s="69"/>
    </row>
    <row r="216" spans="1:59" s="50" customFormat="1" ht="38.25" x14ac:dyDescent="0.2">
      <c r="A216" s="63" t="s">
        <v>136</v>
      </c>
      <c r="B216" s="70"/>
      <c r="C216" s="70"/>
      <c r="D216" s="70"/>
      <c r="E216" s="70"/>
      <c r="F216" s="70"/>
      <c r="G216" s="70"/>
      <c r="H216" s="70"/>
      <c r="I216" s="70"/>
      <c r="J216" s="70"/>
      <c r="K216" s="70"/>
      <c r="L216" s="103"/>
      <c r="M216" s="104"/>
      <c r="N216" s="37"/>
      <c r="O216" s="37"/>
      <c r="P216" s="37"/>
      <c r="Q216" s="37"/>
      <c r="R216" s="69"/>
      <c r="S216" s="69"/>
      <c r="T216" s="69"/>
      <c r="U216" s="69"/>
      <c r="V216" s="69"/>
      <c r="W216" s="69"/>
      <c r="X216" s="69"/>
      <c r="Y216" s="69"/>
      <c r="Z216" s="69"/>
      <c r="AA216" s="69"/>
      <c r="AB216" s="69"/>
      <c r="AC216" s="69"/>
      <c r="AD216" s="69"/>
      <c r="AE216" s="69"/>
      <c r="AF216" s="69"/>
      <c r="AG216" s="69"/>
      <c r="AH216" s="69"/>
      <c r="AI216" s="69"/>
      <c r="AJ216" s="69"/>
      <c r="AK216" s="69"/>
      <c r="AL216" s="69"/>
      <c r="AM216" s="69"/>
      <c r="AN216" s="69"/>
      <c r="AO216" s="69"/>
      <c r="AP216" s="69"/>
      <c r="AQ216" s="69"/>
      <c r="AR216" s="69"/>
      <c r="AS216" s="69"/>
      <c r="AT216" s="69"/>
      <c r="AU216" s="69"/>
      <c r="AV216" s="69"/>
      <c r="AW216" s="69"/>
      <c r="AX216" s="69"/>
      <c r="AY216" s="69"/>
      <c r="AZ216" s="69"/>
      <c r="BA216" s="69"/>
      <c r="BB216" s="69"/>
      <c r="BC216" s="69"/>
      <c r="BD216" s="69"/>
      <c r="BE216" s="69"/>
      <c r="BF216" s="69"/>
      <c r="BG216" s="69"/>
    </row>
    <row r="217" spans="1:59" ht="27" customHeight="1" x14ac:dyDescent="0.2">
      <c r="A217" s="61" t="s">
        <v>137</v>
      </c>
      <c r="B217" s="42">
        <v>187218</v>
      </c>
      <c r="C217" s="42">
        <v>165792</v>
      </c>
      <c r="D217" s="28">
        <v>176923</v>
      </c>
      <c r="E217" s="28">
        <v>175246</v>
      </c>
      <c r="F217" s="28">
        <v>174270</v>
      </c>
      <c r="G217" s="42">
        <v>174739</v>
      </c>
      <c r="H217" s="42">
        <v>187031</v>
      </c>
      <c r="I217" s="42">
        <v>200724</v>
      </c>
      <c r="J217" s="42">
        <v>238829</v>
      </c>
      <c r="K217" s="42">
        <v>235468</v>
      </c>
      <c r="L217" s="103"/>
      <c r="M217" s="104"/>
      <c r="N217" s="37"/>
      <c r="O217" s="37"/>
      <c r="P217" s="37"/>
      <c r="Q217" s="37"/>
      <c r="R217" s="69"/>
      <c r="S217" s="69"/>
      <c r="T217" s="69"/>
      <c r="U217" s="69"/>
      <c r="V217" s="69"/>
      <c r="W217" s="69"/>
      <c r="X217" s="69"/>
      <c r="Y217" s="69"/>
      <c r="Z217" s="69"/>
      <c r="AA217" s="69"/>
      <c r="AB217" s="69"/>
      <c r="AC217" s="69"/>
      <c r="AD217" s="69"/>
      <c r="AE217" s="69"/>
      <c r="AF217" s="69"/>
      <c r="AG217" s="69"/>
      <c r="AH217" s="69"/>
      <c r="AI217" s="69"/>
      <c r="AJ217" s="69"/>
      <c r="AK217" s="69"/>
      <c r="AL217" s="69"/>
      <c r="AM217" s="69"/>
      <c r="AN217" s="69"/>
      <c r="AO217" s="69"/>
      <c r="AP217" s="69"/>
      <c r="AQ217" s="69"/>
      <c r="AR217" s="69"/>
      <c r="AS217" s="69"/>
      <c r="AT217" s="69"/>
      <c r="AU217" s="69"/>
      <c r="AV217" s="69"/>
      <c r="AW217" s="69"/>
      <c r="AX217" s="69"/>
      <c r="AY217" s="69"/>
      <c r="AZ217" s="69"/>
      <c r="BA217" s="69"/>
      <c r="BB217" s="69"/>
      <c r="BC217" s="69"/>
      <c r="BD217" s="69"/>
      <c r="BE217" s="69"/>
      <c r="BF217" s="69"/>
      <c r="BG217" s="69"/>
    </row>
    <row r="218" spans="1:59" x14ac:dyDescent="0.2">
      <c r="A218" s="61"/>
      <c r="D218" s="21"/>
      <c r="E218" s="21"/>
      <c r="F218" s="28"/>
      <c r="H218" s="35"/>
      <c r="I218" s="35"/>
      <c r="J218" s="35"/>
      <c r="K218" s="35"/>
      <c r="L218" s="103"/>
      <c r="M218" s="104"/>
      <c r="N218" s="37"/>
      <c r="O218" s="37"/>
      <c r="P218" s="37"/>
      <c r="Q218" s="37"/>
      <c r="R218" s="69"/>
      <c r="S218" s="69"/>
      <c r="T218" s="69"/>
      <c r="U218" s="69"/>
      <c r="V218" s="69"/>
      <c r="W218" s="69"/>
      <c r="X218" s="69"/>
      <c r="Y218" s="69"/>
      <c r="Z218" s="69"/>
      <c r="AA218" s="69"/>
      <c r="AB218" s="69"/>
      <c r="AC218" s="69"/>
      <c r="AD218" s="69"/>
      <c r="AE218" s="69"/>
      <c r="AF218" s="69"/>
      <c r="AG218" s="69"/>
      <c r="AH218" s="69"/>
      <c r="AI218" s="69"/>
      <c r="AJ218" s="69"/>
      <c r="AK218" s="69"/>
      <c r="AL218" s="69"/>
      <c r="AM218" s="69"/>
      <c r="AN218" s="69"/>
      <c r="AO218" s="69"/>
      <c r="AP218" s="69"/>
      <c r="AQ218" s="69"/>
      <c r="AR218" s="69"/>
      <c r="AS218" s="69"/>
      <c r="AT218" s="69"/>
      <c r="AU218" s="69"/>
      <c r="AV218" s="69"/>
      <c r="AW218" s="69"/>
      <c r="AX218" s="69"/>
      <c r="AY218" s="69"/>
      <c r="AZ218" s="69"/>
      <c r="BA218" s="69"/>
      <c r="BB218" s="69"/>
      <c r="BC218" s="69"/>
      <c r="BD218" s="69"/>
      <c r="BE218" s="69"/>
      <c r="BF218" s="69"/>
      <c r="BG218" s="69"/>
    </row>
    <row r="219" spans="1:59" ht="25.5" x14ac:dyDescent="0.2">
      <c r="A219" s="61" t="s">
        <v>138</v>
      </c>
      <c r="B219" s="41">
        <f>B217/1338023*100</f>
        <v>14</v>
      </c>
      <c r="C219" s="41">
        <v>13.5</v>
      </c>
      <c r="D219" s="18">
        <v>14</v>
      </c>
      <c r="E219" s="18">
        <v>13.4</v>
      </c>
      <c r="F219" s="21">
        <v>13.8</v>
      </c>
      <c r="G219" s="33">
        <v>13.6</v>
      </c>
      <c r="H219" s="35">
        <v>14.3</v>
      </c>
      <c r="I219" s="35">
        <v>14.8</v>
      </c>
      <c r="J219" s="35">
        <v>16.399999999999999</v>
      </c>
      <c r="K219" s="35">
        <v>15.5</v>
      </c>
      <c r="L219" s="103"/>
      <c r="M219" s="104"/>
      <c r="N219" s="37"/>
      <c r="O219" s="37"/>
      <c r="P219" s="37"/>
      <c r="Q219" s="37"/>
      <c r="R219" s="69"/>
      <c r="S219" s="69"/>
      <c r="T219" s="69"/>
      <c r="U219" s="69"/>
      <c r="V219" s="69"/>
      <c r="W219" s="69"/>
      <c r="X219" s="69"/>
      <c r="Y219" s="69"/>
      <c r="Z219" s="69"/>
      <c r="AA219" s="69"/>
      <c r="AB219" s="69"/>
      <c r="AC219" s="69"/>
      <c r="AD219" s="69"/>
      <c r="AE219" s="69"/>
      <c r="AF219" s="69"/>
      <c r="AG219" s="69"/>
      <c r="AH219" s="69"/>
      <c r="AI219" s="69"/>
      <c r="AJ219" s="69"/>
      <c r="AK219" s="69"/>
      <c r="AL219" s="69"/>
      <c r="AM219" s="69"/>
      <c r="AN219" s="69"/>
      <c r="AO219" s="69"/>
      <c r="AP219" s="69"/>
      <c r="AQ219" s="69"/>
      <c r="AR219" s="69"/>
      <c r="AS219" s="69"/>
      <c r="AT219" s="69"/>
      <c r="AU219" s="69"/>
      <c r="AV219" s="69"/>
      <c r="AW219" s="69"/>
      <c r="AX219" s="69"/>
      <c r="AY219" s="69"/>
      <c r="AZ219" s="69"/>
      <c r="BA219" s="69"/>
      <c r="BB219" s="69"/>
      <c r="BC219" s="69"/>
      <c r="BD219" s="69"/>
      <c r="BE219" s="69"/>
      <c r="BF219" s="69"/>
      <c r="BG219" s="69"/>
    </row>
    <row r="220" spans="1:59" ht="38.25" x14ac:dyDescent="0.2">
      <c r="A220" s="63" t="s">
        <v>139</v>
      </c>
      <c r="B220" s="39"/>
      <c r="C220" s="57"/>
      <c r="D220" s="57"/>
      <c r="E220" s="57"/>
      <c r="F220" s="57"/>
      <c r="G220" s="57"/>
      <c r="H220" s="57"/>
      <c r="I220" s="57"/>
      <c r="J220" s="57"/>
      <c r="K220" s="57"/>
      <c r="L220" s="103"/>
      <c r="M220" s="104"/>
      <c r="N220" s="37"/>
      <c r="O220" s="37"/>
      <c r="P220" s="37"/>
      <c r="Q220" s="37"/>
      <c r="R220" s="69"/>
      <c r="S220" s="69"/>
      <c r="T220" s="69"/>
      <c r="U220" s="69"/>
      <c r="V220" s="69"/>
      <c r="W220" s="69"/>
      <c r="X220" s="69"/>
      <c r="Y220" s="69"/>
      <c r="Z220" s="69"/>
      <c r="AA220" s="69"/>
      <c r="AB220" s="69"/>
      <c r="AC220" s="69"/>
      <c r="AD220" s="69"/>
      <c r="AE220" s="69"/>
      <c r="AF220" s="69"/>
      <c r="AG220" s="69"/>
      <c r="AH220" s="69"/>
      <c r="AI220" s="69"/>
      <c r="AJ220" s="69"/>
      <c r="AK220" s="69"/>
      <c r="AL220" s="69"/>
      <c r="AM220" s="69"/>
      <c r="AN220" s="69"/>
      <c r="AO220" s="69"/>
      <c r="AP220" s="69"/>
      <c r="AQ220" s="69"/>
      <c r="AR220" s="69"/>
      <c r="AS220" s="69"/>
      <c r="AT220" s="69"/>
      <c r="AU220" s="69"/>
      <c r="AV220" s="69"/>
      <c r="AW220" s="69"/>
      <c r="AX220" s="69"/>
      <c r="AY220" s="69"/>
      <c r="AZ220" s="69"/>
      <c r="BA220" s="69"/>
      <c r="BB220" s="69"/>
      <c r="BC220" s="69"/>
      <c r="BD220" s="69"/>
      <c r="BE220" s="69"/>
      <c r="BF220" s="69"/>
      <c r="BG220" s="69"/>
    </row>
    <row r="221" spans="1:59" ht="38.25" x14ac:dyDescent="0.2">
      <c r="A221" s="61" t="s">
        <v>140</v>
      </c>
      <c r="B221" s="42">
        <v>303886</v>
      </c>
      <c r="C221" s="42">
        <v>271847</v>
      </c>
      <c r="D221" s="28">
        <v>270845</v>
      </c>
      <c r="E221" s="28">
        <v>275590</v>
      </c>
      <c r="F221" s="28">
        <v>258559</v>
      </c>
      <c r="G221" s="42">
        <v>273578</v>
      </c>
      <c r="H221" s="42">
        <v>263977</v>
      </c>
      <c r="I221" s="42">
        <v>250344</v>
      </c>
      <c r="J221" s="42">
        <v>261170</v>
      </c>
      <c r="K221" s="42">
        <v>273123</v>
      </c>
      <c r="L221" s="103"/>
      <c r="M221" s="104"/>
      <c r="N221" s="37"/>
      <c r="O221" s="37"/>
      <c r="P221" s="37"/>
      <c r="Q221" s="37"/>
      <c r="R221" s="69"/>
      <c r="S221" s="69"/>
      <c r="T221" s="69"/>
      <c r="U221" s="69"/>
      <c r="V221" s="69"/>
      <c r="W221" s="69"/>
      <c r="X221" s="69"/>
      <c r="Y221" s="69"/>
      <c r="Z221" s="69"/>
      <c r="AA221" s="69"/>
      <c r="AB221" s="69"/>
      <c r="AC221" s="69"/>
      <c r="AD221" s="69"/>
      <c r="AE221" s="69"/>
      <c r="AF221" s="69"/>
      <c r="AG221" s="69"/>
      <c r="AH221" s="69"/>
      <c r="AI221" s="69"/>
      <c r="AJ221" s="69"/>
      <c r="AK221" s="69"/>
      <c r="AL221" s="69"/>
      <c r="AM221" s="69"/>
      <c r="AN221" s="69"/>
      <c r="AO221" s="69"/>
      <c r="AP221" s="69"/>
      <c r="AQ221" s="69"/>
      <c r="AR221" s="69"/>
      <c r="AS221" s="69"/>
      <c r="AT221" s="69"/>
      <c r="AU221" s="69"/>
      <c r="AV221" s="69"/>
      <c r="AW221" s="69"/>
      <c r="AX221" s="69"/>
      <c r="AY221" s="69"/>
      <c r="AZ221" s="69"/>
      <c r="BA221" s="69"/>
      <c r="BB221" s="69"/>
      <c r="BC221" s="69"/>
      <c r="BD221" s="69"/>
      <c r="BE221" s="69"/>
      <c r="BF221" s="69"/>
      <c r="BG221" s="69"/>
    </row>
    <row r="222" spans="1:59" x14ac:dyDescent="0.2">
      <c r="A222" s="61"/>
      <c r="D222" s="21"/>
      <c r="E222" s="21"/>
      <c r="F222" s="28"/>
      <c r="G222" s="42"/>
      <c r="H222" s="35"/>
      <c r="I222" s="35"/>
      <c r="J222" s="35"/>
      <c r="K222" s="35"/>
      <c r="L222" s="103"/>
      <c r="M222" s="104"/>
      <c r="N222" s="37"/>
      <c r="O222" s="37"/>
      <c r="P222" s="37"/>
      <c r="Q222" s="37"/>
      <c r="R222" s="69"/>
      <c r="S222" s="69"/>
      <c r="T222" s="69"/>
      <c r="U222" s="69"/>
      <c r="V222" s="69"/>
      <c r="W222" s="69"/>
      <c r="X222" s="69"/>
      <c r="Y222" s="69"/>
      <c r="Z222" s="69"/>
      <c r="AA222" s="69"/>
      <c r="AB222" s="69"/>
      <c r="AC222" s="69"/>
      <c r="AD222" s="69"/>
      <c r="AE222" s="69"/>
      <c r="AF222" s="69"/>
      <c r="AG222" s="69"/>
      <c r="AH222" s="69"/>
      <c r="AI222" s="69"/>
      <c r="AJ222" s="69"/>
      <c r="AK222" s="69"/>
      <c r="AL222" s="69"/>
      <c r="AM222" s="69"/>
      <c r="AN222" s="69"/>
      <c r="AO222" s="69"/>
      <c r="AP222" s="69"/>
      <c r="AQ222" s="69"/>
      <c r="AR222" s="69"/>
      <c r="AS222" s="69"/>
      <c r="AT222" s="69"/>
      <c r="AU222" s="69"/>
      <c r="AV222" s="69"/>
      <c r="AW222" s="69"/>
      <c r="AX222" s="69"/>
      <c r="AY222" s="69"/>
      <c r="AZ222" s="69"/>
      <c r="BA222" s="69"/>
      <c r="BB222" s="69"/>
      <c r="BC222" s="69"/>
      <c r="BD222" s="69"/>
      <c r="BE222" s="69"/>
      <c r="BF222" s="69"/>
      <c r="BG222" s="69"/>
    </row>
    <row r="223" spans="1:59" ht="25.5" x14ac:dyDescent="0.2">
      <c r="A223" s="61" t="s">
        <v>141</v>
      </c>
      <c r="B223" s="41">
        <f>B221/1605947*100</f>
        <v>18.899999999999999</v>
      </c>
      <c r="C223" s="33">
        <v>18.2</v>
      </c>
      <c r="D223" s="18">
        <v>17.8</v>
      </c>
      <c r="E223" s="18">
        <v>17.7</v>
      </c>
      <c r="F223" s="108">
        <v>16.899999999999999</v>
      </c>
      <c r="G223" s="34">
        <v>18</v>
      </c>
      <c r="H223" s="35">
        <v>17.100000000000001</v>
      </c>
      <c r="I223" s="35">
        <v>15.6</v>
      </c>
      <c r="J223" s="35">
        <v>15.1</v>
      </c>
      <c r="K223" s="35">
        <v>15.3</v>
      </c>
      <c r="L223" s="103"/>
      <c r="M223" s="104"/>
      <c r="N223" s="37"/>
      <c r="O223" s="37"/>
      <c r="P223" s="37"/>
      <c r="Q223" s="37"/>
      <c r="R223" s="69"/>
      <c r="S223" s="69"/>
      <c r="T223" s="69"/>
      <c r="U223" s="69"/>
      <c r="V223" s="69"/>
      <c r="W223" s="69"/>
      <c r="X223" s="69"/>
      <c r="Y223" s="69"/>
      <c r="Z223" s="69"/>
      <c r="AA223" s="69"/>
      <c r="AB223" s="69"/>
      <c r="AC223" s="69"/>
      <c r="AD223" s="69"/>
      <c r="AE223" s="69"/>
      <c r="AF223" s="69"/>
      <c r="AG223" s="69"/>
      <c r="AH223" s="69"/>
      <c r="AI223" s="69"/>
      <c r="AJ223" s="69"/>
      <c r="AK223" s="69"/>
      <c r="AL223" s="69"/>
      <c r="AM223" s="69"/>
      <c r="AN223" s="69"/>
      <c r="AO223" s="69"/>
      <c r="AP223" s="69"/>
      <c r="AQ223" s="69"/>
      <c r="AR223" s="69"/>
      <c r="AS223" s="69"/>
      <c r="AT223" s="69"/>
      <c r="AU223" s="69"/>
      <c r="AV223" s="69"/>
      <c r="AW223" s="69"/>
      <c r="AX223" s="69"/>
      <c r="AY223" s="69"/>
      <c r="AZ223" s="69"/>
      <c r="BA223" s="69"/>
      <c r="BB223" s="69"/>
      <c r="BC223" s="69"/>
      <c r="BD223" s="69"/>
      <c r="BE223" s="69"/>
      <c r="BF223" s="69"/>
      <c r="BG223" s="69"/>
    </row>
    <row r="224" spans="1:59" s="58" customFormat="1" x14ac:dyDescent="0.2">
      <c r="A224" s="61"/>
      <c r="B224" s="33"/>
      <c r="C224" s="33"/>
      <c r="D224" s="21"/>
      <c r="E224" s="21"/>
      <c r="F224" s="21"/>
      <c r="G224" s="42"/>
      <c r="H224" s="35"/>
      <c r="I224" s="35"/>
      <c r="J224" s="35"/>
      <c r="K224" s="35"/>
      <c r="L224" s="103"/>
      <c r="M224" s="104"/>
      <c r="N224" s="37"/>
      <c r="O224" s="37"/>
      <c r="P224" s="37"/>
      <c r="Q224" s="37"/>
      <c r="R224" s="69"/>
      <c r="S224" s="69"/>
      <c r="T224" s="69"/>
      <c r="U224" s="69"/>
      <c r="V224" s="69"/>
      <c r="W224" s="69"/>
      <c r="X224" s="69"/>
      <c r="Y224" s="69"/>
      <c r="Z224" s="69"/>
      <c r="AA224" s="69"/>
      <c r="AB224" s="69"/>
      <c r="AC224" s="69"/>
      <c r="AD224" s="69"/>
      <c r="AE224" s="69"/>
      <c r="AF224" s="69"/>
      <c r="AG224" s="69"/>
      <c r="AH224" s="69"/>
      <c r="AI224" s="69"/>
      <c r="AJ224" s="69"/>
      <c r="AK224" s="69"/>
      <c r="AL224" s="69"/>
      <c r="AM224" s="69"/>
      <c r="AN224" s="69"/>
      <c r="AO224" s="69"/>
      <c r="AP224" s="69"/>
      <c r="AQ224" s="69"/>
      <c r="AR224" s="69"/>
      <c r="AS224" s="69"/>
      <c r="AT224" s="69"/>
      <c r="AU224" s="69"/>
      <c r="AV224" s="69"/>
      <c r="AW224" s="69"/>
      <c r="AX224" s="69"/>
      <c r="AY224" s="69"/>
      <c r="AZ224" s="69"/>
      <c r="BA224" s="69"/>
      <c r="BB224" s="69"/>
      <c r="BC224" s="69"/>
      <c r="BD224" s="69"/>
      <c r="BE224" s="69"/>
      <c r="BF224" s="69"/>
      <c r="BG224" s="69"/>
    </row>
    <row r="225" spans="1:59" s="69" customFormat="1" ht="25.5" x14ac:dyDescent="0.2">
      <c r="A225" s="61" t="s">
        <v>142</v>
      </c>
      <c r="B225" s="42">
        <v>206858</v>
      </c>
      <c r="C225" s="42">
        <v>191053</v>
      </c>
      <c r="D225" s="28">
        <v>198093</v>
      </c>
      <c r="E225" s="28">
        <v>193021</v>
      </c>
      <c r="F225" s="28">
        <v>194835</v>
      </c>
      <c r="G225" s="42">
        <v>208101</v>
      </c>
      <c r="H225" s="42">
        <v>194976</v>
      </c>
      <c r="I225" s="42">
        <v>132344</v>
      </c>
      <c r="J225" s="42">
        <v>205778</v>
      </c>
      <c r="K225" s="42">
        <v>226777</v>
      </c>
      <c r="L225" s="103"/>
      <c r="M225" s="104"/>
      <c r="N225" s="37"/>
      <c r="O225" s="37"/>
      <c r="P225" s="37"/>
      <c r="Q225" s="37"/>
    </row>
    <row r="226" spans="1:59" s="69" customFormat="1" x14ac:dyDescent="0.2">
      <c r="A226" s="61"/>
      <c r="B226" s="33"/>
      <c r="C226" s="33"/>
      <c r="D226" s="21"/>
      <c r="E226" s="21"/>
      <c r="F226" s="18"/>
      <c r="G226" s="33"/>
      <c r="H226" s="34"/>
      <c r="I226" s="34"/>
      <c r="J226" s="34"/>
      <c r="K226" s="34"/>
      <c r="L226" s="103"/>
      <c r="M226" s="104"/>
      <c r="N226" s="37"/>
      <c r="O226" s="37"/>
      <c r="P226" s="37"/>
      <c r="Q226" s="37"/>
    </row>
    <row r="227" spans="1:59" ht="27" customHeight="1" x14ac:dyDescent="0.2">
      <c r="A227" s="61" t="s">
        <v>143</v>
      </c>
      <c r="B227" s="41">
        <f>B225/1605947*100</f>
        <v>12.9</v>
      </c>
      <c r="C227" s="33">
        <v>12.8</v>
      </c>
      <c r="D227" s="18">
        <v>13</v>
      </c>
      <c r="E227" s="18">
        <v>12.4</v>
      </c>
      <c r="F227" s="37">
        <v>12.7</v>
      </c>
      <c r="G227" s="33">
        <v>13.7</v>
      </c>
      <c r="H227" s="35">
        <v>12.6</v>
      </c>
      <c r="I227" s="35">
        <v>8.1999999999999993</v>
      </c>
      <c r="J227" s="35">
        <v>11.9</v>
      </c>
      <c r="K227" s="35">
        <v>12.8</v>
      </c>
      <c r="L227" s="103"/>
      <c r="M227" s="104"/>
      <c r="N227" s="37"/>
      <c r="O227" s="37"/>
      <c r="P227" s="37"/>
      <c r="Q227" s="37"/>
      <c r="R227" s="69"/>
      <c r="S227" s="69"/>
      <c r="T227" s="69"/>
      <c r="U227" s="69"/>
      <c r="V227" s="69"/>
      <c r="W227" s="69"/>
      <c r="X227" s="69"/>
      <c r="Y227" s="69"/>
      <c r="Z227" s="69"/>
      <c r="AA227" s="69"/>
      <c r="AB227" s="69"/>
      <c r="AC227" s="69"/>
      <c r="AD227" s="69"/>
      <c r="AE227" s="69"/>
      <c r="AF227" s="69"/>
      <c r="AG227" s="69"/>
      <c r="AH227" s="69"/>
      <c r="AI227" s="69"/>
      <c r="AJ227" s="69"/>
      <c r="AK227" s="69"/>
      <c r="AL227" s="69"/>
      <c r="AM227" s="69"/>
      <c r="AN227" s="69"/>
      <c r="AO227" s="69"/>
      <c r="AP227" s="69"/>
      <c r="AQ227" s="69"/>
      <c r="AR227" s="69"/>
      <c r="AS227" s="69"/>
      <c r="AT227" s="69"/>
      <c r="AU227" s="69"/>
      <c r="AV227" s="69"/>
      <c r="AW227" s="69"/>
      <c r="AX227" s="69"/>
      <c r="AY227" s="69"/>
      <c r="AZ227" s="69"/>
      <c r="BA227" s="69"/>
      <c r="BB227" s="69"/>
      <c r="BC227" s="69"/>
      <c r="BD227" s="69"/>
      <c r="BE227" s="69"/>
      <c r="BF227" s="69"/>
      <c r="BG227" s="69"/>
    </row>
    <row r="228" spans="1:59" ht="25.5" x14ac:dyDescent="0.2">
      <c r="A228" s="63" t="s">
        <v>144</v>
      </c>
      <c r="B228" s="70"/>
      <c r="C228" s="57"/>
      <c r="D228" s="57"/>
      <c r="E228" s="57"/>
      <c r="F228" s="57"/>
      <c r="G228" s="57"/>
      <c r="H228" s="57"/>
      <c r="I228" s="57"/>
      <c r="J228" s="57"/>
      <c r="K228" s="57"/>
      <c r="L228" s="103"/>
      <c r="M228" s="104"/>
      <c r="N228" s="37"/>
      <c r="O228" s="37"/>
      <c r="P228" s="37"/>
      <c r="Q228" s="37"/>
      <c r="R228" s="69"/>
      <c r="S228" s="69"/>
      <c r="T228" s="69"/>
      <c r="U228" s="69"/>
      <c r="V228" s="69"/>
      <c r="W228" s="69"/>
      <c r="X228" s="69"/>
      <c r="Y228" s="69"/>
      <c r="Z228" s="69"/>
      <c r="AA228" s="69"/>
      <c r="AB228" s="69"/>
      <c r="AC228" s="69"/>
      <c r="AD228" s="69"/>
      <c r="AE228" s="69"/>
      <c r="AF228" s="69"/>
      <c r="AG228" s="69"/>
      <c r="AH228" s="69"/>
      <c r="AI228" s="69"/>
      <c r="AJ228" s="69"/>
      <c r="AK228" s="69"/>
      <c r="AL228" s="69"/>
      <c r="AM228" s="69"/>
      <c r="AN228" s="69"/>
      <c r="AO228" s="69"/>
      <c r="AP228" s="69"/>
      <c r="AQ228" s="69"/>
      <c r="AR228" s="69"/>
      <c r="AS228" s="69"/>
      <c r="AT228" s="69"/>
      <c r="AU228" s="69"/>
      <c r="AV228" s="69"/>
      <c r="AW228" s="69"/>
      <c r="AX228" s="69"/>
      <c r="AY228" s="69"/>
      <c r="AZ228" s="69"/>
      <c r="BA228" s="69"/>
      <c r="BB228" s="69"/>
      <c r="BC228" s="69"/>
      <c r="BD228" s="69"/>
      <c r="BE228" s="69"/>
      <c r="BF228" s="69"/>
      <c r="BG228" s="69"/>
    </row>
    <row r="229" spans="1:59" ht="25.5" x14ac:dyDescent="0.2">
      <c r="A229" s="62" t="s">
        <v>145</v>
      </c>
      <c r="B229" s="91"/>
      <c r="C229" s="91"/>
      <c r="D229" s="91"/>
      <c r="E229" s="91"/>
      <c r="F229" s="91"/>
      <c r="G229" s="91"/>
      <c r="H229" s="37">
        <v>44</v>
      </c>
      <c r="I229" s="37">
        <v>47</v>
      </c>
      <c r="J229" s="91"/>
      <c r="K229" s="91"/>
      <c r="L229" s="103"/>
      <c r="M229" s="104"/>
      <c r="N229" s="37"/>
      <c r="O229" s="37"/>
      <c r="P229" s="37"/>
      <c r="Q229" s="37"/>
      <c r="R229" s="69"/>
      <c r="S229" s="69"/>
      <c r="T229" s="69"/>
      <c r="U229" s="69"/>
      <c r="V229" s="69"/>
      <c r="W229" s="69"/>
      <c r="X229" s="69"/>
      <c r="Y229" s="69"/>
      <c r="Z229" s="69"/>
      <c r="AA229" s="69"/>
      <c r="AB229" s="69"/>
      <c r="AC229" s="69"/>
      <c r="AD229" s="69"/>
      <c r="AE229" s="69"/>
      <c r="AF229" s="69"/>
      <c r="AG229" s="69"/>
      <c r="AH229" s="69"/>
      <c r="AI229" s="69"/>
      <c r="AJ229" s="69"/>
      <c r="AK229" s="69"/>
      <c r="AL229" s="69"/>
      <c r="AM229" s="69"/>
      <c r="AN229" s="69"/>
      <c r="AO229" s="69"/>
      <c r="AP229" s="69"/>
      <c r="AQ229" s="69"/>
      <c r="AR229" s="69"/>
      <c r="AS229" s="69"/>
      <c r="AT229" s="69"/>
      <c r="AU229" s="69"/>
      <c r="AV229" s="69"/>
      <c r="AW229" s="69"/>
      <c r="AX229" s="69"/>
      <c r="AY229" s="69"/>
      <c r="AZ229" s="69"/>
      <c r="BA229" s="69"/>
      <c r="BB229" s="69"/>
      <c r="BC229" s="69"/>
      <c r="BD229" s="69"/>
      <c r="BE229" s="69"/>
      <c r="BF229" s="69"/>
      <c r="BG229" s="69"/>
    </row>
    <row r="230" spans="1:59" x14ac:dyDescent="0.2">
      <c r="A230" s="62"/>
      <c r="B230" s="37"/>
      <c r="C230" s="37"/>
      <c r="D230" s="37"/>
      <c r="G230" s="37"/>
      <c r="H230" s="37"/>
      <c r="I230" s="37"/>
      <c r="J230" s="37"/>
      <c r="K230" s="37"/>
      <c r="L230" s="103"/>
      <c r="M230" s="104"/>
      <c r="N230" s="37"/>
      <c r="O230" s="37"/>
      <c r="P230" s="37"/>
      <c r="Q230" s="37"/>
      <c r="R230" s="69"/>
      <c r="S230" s="69"/>
      <c r="T230" s="69"/>
      <c r="U230" s="69"/>
      <c r="V230" s="69"/>
      <c r="W230" s="69"/>
      <c r="X230" s="69"/>
      <c r="Y230" s="69"/>
      <c r="Z230" s="69"/>
      <c r="AA230" s="69"/>
      <c r="AB230" s="69"/>
      <c r="AC230" s="69"/>
      <c r="AD230" s="69"/>
      <c r="AE230" s="69"/>
      <c r="AF230" s="69"/>
      <c r="AG230" s="69"/>
      <c r="AH230" s="69"/>
      <c r="AI230" s="69"/>
      <c r="AJ230" s="69"/>
      <c r="AK230" s="69"/>
      <c r="AL230" s="69"/>
      <c r="AM230" s="69"/>
      <c r="AN230" s="69"/>
      <c r="AO230" s="69"/>
      <c r="AP230" s="69"/>
      <c r="AQ230" s="69"/>
      <c r="AR230" s="69"/>
      <c r="AS230" s="69"/>
      <c r="AT230" s="69"/>
      <c r="AU230" s="69"/>
      <c r="AV230" s="69"/>
      <c r="AW230" s="69"/>
      <c r="AX230" s="69"/>
      <c r="AY230" s="69"/>
      <c r="AZ230" s="69"/>
      <c r="BA230" s="69"/>
      <c r="BB230" s="69"/>
      <c r="BC230" s="69"/>
      <c r="BD230" s="69"/>
      <c r="BE230" s="69"/>
      <c r="BF230" s="69"/>
      <c r="BG230" s="69"/>
    </row>
    <row r="231" spans="1:59" ht="38.25" x14ac:dyDescent="0.2">
      <c r="A231" s="61" t="s">
        <v>146</v>
      </c>
      <c r="B231" s="41">
        <v>2.1</v>
      </c>
      <c r="C231" s="41">
        <v>2.5</v>
      </c>
      <c r="D231" s="12">
        <v>2.5</v>
      </c>
      <c r="E231" s="17" t="s">
        <v>36</v>
      </c>
      <c r="F231" s="108">
        <v>3</v>
      </c>
      <c r="G231" s="34" t="s">
        <v>30</v>
      </c>
      <c r="H231" s="35">
        <v>2.4</v>
      </c>
      <c r="I231" s="35">
        <v>2.5</v>
      </c>
      <c r="J231" s="91"/>
      <c r="K231" s="91"/>
      <c r="L231" s="103"/>
      <c r="M231" s="104"/>
      <c r="N231" s="37"/>
      <c r="O231" s="37"/>
      <c r="P231" s="37"/>
      <c r="Q231" s="37"/>
      <c r="R231" s="69"/>
      <c r="S231" s="69"/>
      <c r="T231" s="69"/>
      <c r="U231" s="69"/>
      <c r="V231" s="69"/>
      <c r="W231" s="69"/>
      <c r="X231" s="69"/>
      <c r="Y231" s="69"/>
      <c r="Z231" s="69"/>
      <c r="AA231" s="69"/>
      <c r="AB231" s="69"/>
      <c r="AC231" s="69"/>
      <c r="AD231" s="69"/>
      <c r="AE231" s="69"/>
      <c r="AF231" s="69"/>
      <c r="AG231" s="69"/>
      <c r="AH231" s="69"/>
      <c r="AI231" s="69"/>
      <c r="AJ231" s="69"/>
      <c r="AK231" s="69"/>
      <c r="AL231" s="69"/>
      <c r="AM231" s="69"/>
      <c r="AN231" s="69"/>
      <c r="AO231" s="69"/>
      <c r="AP231" s="69"/>
      <c r="AQ231" s="69"/>
      <c r="AR231" s="69"/>
      <c r="AS231" s="69"/>
      <c r="AT231" s="69"/>
      <c r="AU231" s="69"/>
      <c r="AV231" s="69"/>
      <c r="AW231" s="69"/>
      <c r="AX231" s="69"/>
      <c r="AY231" s="69"/>
      <c r="AZ231" s="69"/>
      <c r="BA231" s="69"/>
      <c r="BB231" s="69"/>
      <c r="BC231" s="69"/>
      <c r="BD231" s="69"/>
      <c r="BE231" s="69"/>
      <c r="BF231" s="69"/>
      <c r="BG231" s="69"/>
    </row>
    <row r="232" spans="1:59" x14ac:dyDescent="0.2">
      <c r="A232" s="61"/>
      <c r="B232" s="41"/>
      <c r="C232" s="41"/>
      <c r="D232" s="12"/>
      <c r="E232" s="17"/>
      <c r="F232" s="28"/>
      <c r="H232" s="35"/>
      <c r="I232" s="35"/>
      <c r="J232" s="35"/>
      <c r="K232" s="35"/>
      <c r="L232" s="103"/>
      <c r="M232" s="104"/>
      <c r="N232" s="37"/>
      <c r="O232" s="37"/>
      <c r="P232" s="37"/>
      <c r="Q232" s="37"/>
      <c r="R232" s="69"/>
      <c r="S232" s="69"/>
      <c r="T232" s="69"/>
      <c r="U232" s="69"/>
      <c r="V232" s="69"/>
      <c r="W232" s="69"/>
      <c r="X232" s="69"/>
      <c r="Y232" s="69"/>
      <c r="Z232" s="69"/>
      <c r="AA232" s="69"/>
      <c r="AB232" s="69"/>
      <c r="AC232" s="69"/>
      <c r="AD232" s="69"/>
      <c r="AE232" s="69"/>
      <c r="AF232" s="69"/>
      <c r="AG232" s="69"/>
      <c r="AH232" s="69"/>
      <c r="AI232" s="69"/>
      <c r="AJ232" s="69"/>
      <c r="AK232" s="69"/>
      <c r="AL232" s="69"/>
      <c r="AM232" s="69"/>
      <c r="AN232" s="69"/>
      <c r="AO232" s="69"/>
      <c r="AP232" s="69"/>
      <c r="AQ232" s="69"/>
      <c r="AR232" s="69"/>
      <c r="AS232" s="69"/>
      <c r="AT232" s="69"/>
      <c r="AU232" s="69"/>
      <c r="AV232" s="69"/>
      <c r="AW232" s="69"/>
      <c r="AX232" s="69"/>
      <c r="AY232" s="69"/>
      <c r="AZ232" s="69"/>
      <c r="BA232" s="69"/>
      <c r="BB232" s="69"/>
      <c r="BC232" s="69"/>
      <c r="BD232" s="69"/>
      <c r="BE232" s="69"/>
      <c r="BF232" s="69"/>
      <c r="BG232" s="69"/>
    </row>
    <row r="233" spans="1:59" ht="38.25" x14ac:dyDescent="0.2">
      <c r="A233" s="61" t="s">
        <v>147</v>
      </c>
      <c r="B233" s="92"/>
      <c r="C233" s="92"/>
      <c r="D233" s="93"/>
      <c r="E233" s="94"/>
      <c r="F233" s="95"/>
      <c r="G233" s="91"/>
      <c r="H233" s="42">
        <v>33</v>
      </c>
      <c r="I233" s="42">
        <v>39</v>
      </c>
      <c r="J233" s="91"/>
      <c r="K233" s="91"/>
      <c r="L233" s="103"/>
      <c r="M233" s="104"/>
      <c r="N233" s="37"/>
      <c r="O233" s="37"/>
      <c r="P233" s="37"/>
      <c r="Q233" s="37"/>
      <c r="R233" s="69"/>
      <c r="S233" s="69"/>
      <c r="T233" s="69"/>
      <c r="U233" s="69"/>
      <c r="V233" s="69"/>
      <c r="W233" s="69"/>
      <c r="X233" s="69"/>
      <c r="Y233" s="69"/>
      <c r="Z233" s="69"/>
      <c r="AA233" s="69"/>
      <c r="AB233" s="69"/>
      <c r="AC233" s="69"/>
      <c r="AD233" s="69"/>
      <c r="AE233" s="69"/>
      <c r="AF233" s="69"/>
      <c r="AG233" s="69"/>
      <c r="AH233" s="69"/>
      <c r="AI233" s="69"/>
      <c r="AJ233" s="69"/>
      <c r="AK233" s="69"/>
      <c r="AL233" s="69"/>
      <c r="AM233" s="69"/>
      <c r="AN233" s="69"/>
      <c r="AO233" s="69"/>
      <c r="AP233" s="69"/>
      <c r="AQ233" s="69"/>
      <c r="AR233" s="69"/>
      <c r="AS233" s="69"/>
      <c r="AT233" s="69"/>
      <c r="AU233" s="69"/>
      <c r="AV233" s="69"/>
      <c r="AW233" s="69"/>
      <c r="AX233" s="69"/>
      <c r="AY233" s="69"/>
      <c r="AZ233" s="69"/>
      <c r="BA233" s="69"/>
      <c r="BB233" s="69"/>
      <c r="BC233" s="69"/>
      <c r="BD233" s="69"/>
      <c r="BE233" s="69"/>
      <c r="BF233" s="69"/>
      <c r="BG233" s="69"/>
    </row>
    <row r="234" spans="1:59" x14ac:dyDescent="0.2">
      <c r="A234" s="61"/>
      <c r="B234" s="41"/>
      <c r="C234" s="40"/>
      <c r="D234" s="12"/>
      <c r="E234" s="17"/>
      <c r="F234" s="21"/>
      <c r="H234" s="35"/>
      <c r="I234" s="35"/>
      <c r="J234" s="35"/>
      <c r="K234" s="35"/>
      <c r="L234" s="103"/>
      <c r="M234" s="104"/>
      <c r="N234" s="37"/>
      <c r="O234" s="37"/>
      <c r="P234" s="37"/>
      <c r="Q234" s="37"/>
      <c r="R234" s="69"/>
      <c r="S234" s="69"/>
      <c r="T234" s="69"/>
      <c r="U234" s="69"/>
      <c r="V234" s="69"/>
      <c r="W234" s="69"/>
      <c r="X234" s="69"/>
      <c r="Y234" s="69"/>
      <c r="Z234" s="69"/>
      <c r="AA234" s="69"/>
      <c r="AB234" s="69"/>
      <c r="AC234" s="69"/>
      <c r="AD234" s="69"/>
      <c r="AE234" s="69"/>
      <c r="AF234" s="69"/>
      <c r="AG234" s="69"/>
      <c r="AH234" s="69"/>
      <c r="AI234" s="69"/>
      <c r="AJ234" s="69"/>
      <c r="AK234" s="69"/>
      <c r="AL234" s="69"/>
      <c r="AM234" s="69"/>
      <c r="AN234" s="69"/>
      <c r="AO234" s="69"/>
      <c r="AP234" s="69"/>
      <c r="AQ234" s="69"/>
      <c r="AR234" s="69"/>
      <c r="AS234" s="69"/>
      <c r="AT234" s="69"/>
      <c r="AU234" s="69"/>
      <c r="AV234" s="69"/>
      <c r="AW234" s="69"/>
      <c r="AX234" s="69"/>
      <c r="AY234" s="69"/>
      <c r="AZ234" s="69"/>
      <c r="BA234" s="69"/>
      <c r="BB234" s="69"/>
      <c r="BC234" s="69"/>
      <c r="BD234" s="69"/>
      <c r="BE234" s="69"/>
      <c r="BF234" s="69"/>
      <c r="BG234" s="69"/>
    </row>
    <row r="235" spans="1:59" ht="38.25" x14ac:dyDescent="0.2">
      <c r="A235" s="61" t="s">
        <v>148</v>
      </c>
      <c r="B235" s="41">
        <v>2.6</v>
      </c>
      <c r="C235" s="41">
        <v>2.7</v>
      </c>
      <c r="D235" s="12">
        <v>2.6</v>
      </c>
      <c r="E235" s="17" t="s">
        <v>36</v>
      </c>
      <c r="F235" s="18">
        <v>2.2000000000000002</v>
      </c>
      <c r="G235" s="33">
        <v>2.2999999999999998</v>
      </c>
      <c r="H235" s="34">
        <v>1.8</v>
      </c>
      <c r="I235" s="34">
        <v>2.1</v>
      </c>
      <c r="J235" s="91"/>
      <c r="K235" s="91"/>
      <c r="L235" s="103"/>
      <c r="M235" s="104"/>
      <c r="N235" s="37"/>
      <c r="O235" s="37"/>
      <c r="P235" s="37"/>
      <c r="Q235" s="37"/>
      <c r="R235" s="69"/>
      <c r="S235" s="69"/>
      <c r="T235" s="69"/>
      <c r="U235" s="69"/>
      <c r="V235" s="69"/>
      <c r="W235" s="69"/>
      <c r="X235" s="69"/>
      <c r="Y235" s="69"/>
      <c r="Z235" s="69"/>
      <c r="AA235" s="69"/>
      <c r="AB235" s="69"/>
      <c r="AC235" s="69"/>
      <c r="AD235" s="69"/>
      <c r="AE235" s="69"/>
      <c r="AF235" s="69"/>
      <c r="AG235" s="69"/>
      <c r="AH235" s="69"/>
      <c r="AI235" s="69"/>
      <c r="AJ235" s="69"/>
      <c r="AK235" s="69"/>
      <c r="AL235" s="69"/>
      <c r="AM235" s="69"/>
      <c r="AN235" s="69"/>
      <c r="AO235" s="69"/>
      <c r="AP235" s="69"/>
      <c r="AQ235" s="69"/>
      <c r="AR235" s="69"/>
      <c r="AS235" s="69"/>
      <c r="AT235" s="69"/>
      <c r="AU235" s="69"/>
      <c r="AV235" s="69"/>
      <c r="AW235" s="69"/>
      <c r="AX235" s="69"/>
      <c r="AY235" s="69"/>
      <c r="AZ235" s="69"/>
      <c r="BA235" s="69"/>
      <c r="BB235" s="69"/>
      <c r="BC235" s="69"/>
      <c r="BD235" s="69"/>
      <c r="BE235" s="69"/>
      <c r="BF235" s="69"/>
      <c r="BG235" s="69"/>
    </row>
    <row r="236" spans="1:59" x14ac:dyDescent="0.2">
      <c r="A236" s="61"/>
      <c r="B236" s="41"/>
      <c r="C236" s="41"/>
      <c r="D236" s="12"/>
      <c r="E236" s="17"/>
      <c r="F236" s="18"/>
      <c r="H236" s="34"/>
      <c r="I236" s="34"/>
      <c r="J236" s="34"/>
      <c r="K236" s="34"/>
      <c r="L236" s="103"/>
      <c r="M236" s="104"/>
      <c r="N236" s="37"/>
      <c r="O236" s="37"/>
      <c r="P236" s="37"/>
      <c r="Q236" s="37"/>
      <c r="R236" s="69"/>
      <c r="S236" s="69"/>
      <c r="T236" s="69"/>
      <c r="U236" s="69"/>
      <c r="V236" s="69"/>
      <c r="W236" s="69"/>
      <c r="X236" s="69"/>
      <c r="Y236" s="69"/>
      <c r="Z236" s="69"/>
      <c r="AA236" s="69"/>
      <c r="AB236" s="69"/>
      <c r="AC236" s="69"/>
      <c r="AD236" s="69"/>
      <c r="AE236" s="69"/>
      <c r="AF236" s="69"/>
      <c r="AG236" s="69"/>
      <c r="AH236" s="69"/>
      <c r="AI236" s="69"/>
      <c r="AJ236" s="69"/>
      <c r="AK236" s="69"/>
      <c r="AL236" s="69"/>
      <c r="AM236" s="69"/>
      <c r="AN236" s="69"/>
      <c r="AO236" s="69"/>
      <c r="AP236" s="69"/>
      <c r="AQ236" s="69"/>
      <c r="AR236" s="69"/>
      <c r="AS236" s="69"/>
      <c r="AT236" s="69"/>
      <c r="AU236" s="69"/>
      <c r="AV236" s="69"/>
      <c r="AW236" s="69"/>
      <c r="AX236" s="69"/>
      <c r="AY236" s="69"/>
      <c r="AZ236" s="69"/>
      <c r="BA236" s="69"/>
      <c r="BB236" s="69"/>
      <c r="BC236" s="69"/>
      <c r="BD236" s="69"/>
      <c r="BE236" s="69"/>
      <c r="BF236" s="69"/>
      <c r="BG236" s="69"/>
    </row>
    <row r="237" spans="1:59" ht="25.9" customHeight="1" x14ac:dyDescent="0.2">
      <c r="A237" s="61" t="s">
        <v>149</v>
      </c>
      <c r="B237" s="92"/>
      <c r="C237" s="92"/>
      <c r="D237" s="92"/>
      <c r="E237" s="92"/>
      <c r="F237" s="92"/>
      <c r="G237" s="92"/>
      <c r="H237" s="74">
        <v>38</v>
      </c>
      <c r="I237" s="74">
        <v>37</v>
      </c>
      <c r="J237" s="91"/>
      <c r="K237" s="91"/>
      <c r="L237" s="103"/>
      <c r="M237" s="104"/>
      <c r="N237" s="37"/>
      <c r="O237" s="37"/>
      <c r="P237" s="37"/>
      <c r="Q237" s="37"/>
      <c r="R237" s="69"/>
      <c r="S237" s="69"/>
      <c r="T237" s="69"/>
      <c r="U237" s="69"/>
      <c r="V237" s="69"/>
      <c r="W237" s="69"/>
      <c r="X237" s="69"/>
      <c r="Y237" s="69"/>
      <c r="Z237" s="69"/>
      <c r="AA237" s="69"/>
      <c r="AB237" s="69"/>
      <c r="AC237" s="69"/>
      <c r="AD237" s="69"/>
      <c r="AE237" s="69"/>
      <c r="AF237" s="69"/>
      <c r="AG237" s="69"/>
      <c r="AH237" s="69"/>
      <c r="AI237" s="69"/>
      <c r="AJ237" s="69"/>
      <c r="AK237" s="69"/>
      <c r="AL237" s="69"/>
      <c r="AM237" s="69"/>
      <c r="AN237" s="69"/>
      <c r="AO237" s="69"/>
      <c r="AP237" s="69"/>
      <c r="AQ237" s="69"/>
      <c r="AR237" s="69"/>
      <c r="AS237" s="69"/>
      <c r="AT237" s="69"/>
      <c r="AU237" s="69"/>
      <c r="AV237" s="69"/>
      <c r="AW237" s="69"/>
      <c r="AX237" s="69"/>
      <c r="AY237" s="69"/>
      <c r="AZ237" s="69"/>
      <c r="BA237" s="69"/>
      <c r="BB237" s="69"/>
      <c r="BC237" s="69"/>
      <c r="BD237" s="69"/>
      <c r="BE237" s="69"/>
      <c r="BF237" s="69"/>
      <c r="BG237" s="69"/>
    </row>
    <row r="238" spans="1:59" x14ac:dyDescent="0.2">
      <c r="A238" s="61"/>
      <c r="B238" s="41"/>
      <c r="C238" s="41"/>
      <c r="D238" s="12"/>
      <c r="E238" s="17"/>
      <c r="F238" s="21"/>
      <c r="H238" s="34"/>
      <c r="I238" s="34"/>
      <c r="J238" s="34"/>
      <c r="K238" s="34"/>
      <c r="L238" s="103"/>
      <c r="M238" s="104"/>
      <c r="N238" s="37"/>
      <c r="O238" s="37"/>
      <c r="P238" s="37"/>
      <c r="Q238" s="37"/>
      <c r="R238" s="69"/>
      <c r="S238" s="69"/>
      <c r="T238" s="69"/>
      <c r="U238" s="69"/>
      <c r="V238" s="69"/>
      <c r="W238" s="69"/>
      <c r="X238" s="69"/>
      <c r="Y238" s="69"/>
      <c r="Z238" s="69"/>
      <c r="AA238" s="69"/>
      <c r="AB238" s="69"/>
      <c r="AC238" s="69"/>
      <c r="AD238" s="69"/>
      <c r="AE238" s="69"/>
      <c r="AF238" s="69"/>
      <c r="AG238" s="69"/>
      <c r="AH238" s="69"/>
      <c r="AI238" s="69"/>
      <c r="AJ238" s="69"/>
      <c r="AK238" s="69"/>
      <c r="AL238" s="69"/>
      <c r="AM238" s="69"/>
      <c r="AN238" s="69"/>
      <c r="AO238" s="69"/>
      <c r="AP238" s="69"/>
      <c r="AQ238" s="69"/>
      <c r="AR238" s="69"/>
      <c r="AS238" s="69"/>
      <c r="AT238" s="69"/>
      <c r="AU238" s="69"/>
      <c r="AV238" s="69"/>
      <c r="AW238" s="69"/>
      <c r="AX238" s="69"/>
      <c r="AY238" s="69"/>
      <c r="AZ238" s="69"/>
      <c r="BA238" s="69"/>
      <c r="BB238" s="69"/>
      <c r="BC238" s="69"/>
      <c r="BD238" s="69"/>
      <c r="BE238" s="69"/>
      <c r="BF238" s="69"/>
      <c r="BG238" s="69"/>
    </row>
    <row r="239" spans="1:59" ht="25.5" x14ac:dyDescent="0.2">
      <c r="A239" s="61" t="s">
        <v>150</v>
      </c>
      <c r="B239" s="41">
        <v>3.1</v>
      </c>
      <c r="C239" s="41">
        <v>3</v>
      </c>
      <c r="D239" s="12">
        <v>2.7</v>
      </c>
      <c r="E239" s="17" t="s">
        <v>36</v>
      </c>
      <c r="F239" s="34" t="s">
        <v>36</v>
      </c>
      <c r="G239" s="37">
        <v>2.2999999999999998</v>
      </c>
      <c r="H239" s="34">
        <v>2.1</v>
      </c>
      <c r="I239" s="34">
        <v>2</v>
      </c>
      <c r="J239" s="91"/>
      <c r="K239" s="91"/>
      <c r="L239" s="103"/>
      <c r="M239" s="104"/>
      <c r="N239" s="37"/>
      <c r="O239" s="37"/>
      <c r="P239" s="37"/>
      <c r="Q239" s="37"/>
      <c r="R239" s="69"/>
      <c r="S239" s="69"/>
      <c r="T239" s="69"/>
      <c r="U239" s="69"/>
      <c r="V239" s="69"/>
      <c r="W239" s="69"/>
      <c r="X239" s="69"/>
      <c r="Y239" s="69"/>
      <c r="Z239" s="69"/>
      <c r="AA239" s="69"/>
      <c r="AB239" s="69"/>
      <c r="AC239" s="69"/>
      <c r="AD239" s="69"/>
      <c r="AE239" s="69"/>
      <c r="AF239" s="69"/>
      <c r="AG239" s="69"/>
      <c r="AH239" s="69"/>
      <c r="AI239" s="69"/>
      <c r="AJ239" s="69"/>
      <c r="AK239" s="69"/>
      <c r="AL239" s="69"/>
      <c r="AM239" s="69"/>
      <c r="AN239" s="69"/>
      <c r="AO239" s="69"/>
      <c r="AP239" s="69"/>
      <c r="AQ239" s="69"/>
      <c r="AR239" s="69"/>
      <c r="AS239" s="69"/>
      <c r="AT239" s="69"/>
      <c r="AU239" s="69"/>
      <c r="AV239" s="69"/>
      <c r="AW239" s="69"/>
      <c r="AX239" s="69"/>
      <c r="AY239" s="69"/>
      <c r="AZ239" s="69"/>
      <c r="BA239" s="69"/>
      <c r="BB239" s="69"/>
      <c r="BC239" s="69"/>
      <c r="BD239" s="69"/>
      <c r="BE239" s="69"/>
      <c r="BF239" s="69"/>
      <c r="BG239" s="69"/>
    </row>
    <row r="240" spans="1:59" x14ac:dyDescent="0.2">
      <c r="A240" s="61"/>
      <c r="B240" s="41"/>
      <c r="C240" s="41"/>
      <c r="D240" s="12"/>
      <c r="E240" s="17"/>
      <c r="F240" s="28"/>
      <c r="H240" s="34"/>
      <c r="I240" s="34"/>
      <c r="J240" s="34"/>
      <c r="K240" s="34"/>
      <c r="L240" s="103"/>
      <c r="M240" s="104"/>
      <c r="N240" s="37"/>
      <c r="O240" s="37"/>
      <c r="P240" s="37"/>
      <c r="Q240" s="37"/>
      <c r="R240" s="69"/>
      <c r="S240" s="69"/>
      <c r="T240" s="69"/>
      <c r="U240" s="69"/>
      <c r="V240" s="69"/>
      <c r="W240" s="69"/>
      <c r="X240" s="69"/>
      <c r="Y240" s="69"/>
      <c r="Z240" s="69"/>
      <c r="AA240" s="69"/>
      <c r="AB240" s="69"/>
      <c r="AC240" s="69"/>
      <c r="AD240" s="69"/>
      <c r="AE240" s="69"/>
      <c r="AF240" s="69"/>
      <c r="AG240" s="69"/>
      <c r="AH240" s="69"/>
      <c r="AI240" s="69"/>
      <c r="AJ240" s="69"/>
      <c r="AK240" s="69"/>
      <c r="AL240" s="69"/>
      <c r="AM240" s="69"/>
      <c r="AN240" s="69"/>
      <c r="AO240" s="69"/>
      <c r="AP240" s="69"/>
      <c r="AQ240" s="69"/>
      <c r="AR240" s="69"/>
      <c r="AS240" s="69"/>
      <c r="AT240" s="69"/>
      <c r="AU240" s="69"/>
      <c r="AV240" s="69"/>
      <c r="AW240" s="69"/>
      <c r="AX240" s="69"/>
      <c r="AY240" s="69"/>
      <c r="AZ240" s="69"/>
      <c r="BA240" s="69"/>
      <c r="BB240" s="69"/>
      <c r="BC240" s="69"/>
      <c r="BD240" s="69"/>
      <c r="BE240" s="69"/>
      <c r="BF240" s="69"/>
      <c r="BG240" s="69"/>
    </row>
    <row r="241" spans="1:59" ht="38.25" x14ac:dyDescent="0.2">
      <c r="A241" s="61" t="s">
        <v>151</v>
      </c>
      <c r="B241" s="92"/>
      <c r="C241" s="92"/>
      <c r="D241" s="92"/>
      <c r="E241" s="92"/>
      <c r="F241" s="92"/>
      <c r="G241" s="92"/>
      <c r="H241" s="96"/>
      <c r="I241" s="96"/>
      <c r="J241" s="96"/>
      <c r="K241" s="96"/>
      <c r="L241" s="103"/>
      <c r="M241" s="104"/>
      <c r="N241" s="37"/>
      <c r="O241" s="37"/>
      <c r="P241" s="37"/>
      <c r="Q241" s="37"/>
      <c r="R241" s="69"/>
      <c r="S241" s="69"/>
      <c r="T241" s="69"/>
      <c r="U241" s="69"/>
      <c r="V241" s="69"/>
      <c r="W241" s="69"/>
      <c r="X241" s="69"/>
      <c r="Y241" s="69"/>
      <c r="Z241" s="69"/>
      <c r="AA241" s="69"/>
      <c r="AB241" s="69"/>
      <c r="AC241" s="69"/>
      <c r="AD241" s="69"/>
      <c r="AE241" s="69"/>
      <c r="AF241" s="69"/>
      <c r="AG241" s="69"/>
      <c r="AH241" s="69"/>
      <c r="AI241" s="69"/>
      <c r="AJ241" s="69"/>
      <c r="AK241" s="69"/>
      <c r="AL241" s="69"/>
      <c r="AM241" s="69"/>
      <c r="AN241" s="69"/>
      <c r="AO241" s="69"/>
      <c r="AP241" s="69"/>
      <c r="AQ241" s="69"/>
      <c r="AR241" s="69"/>
      <c r="AS241" s="69"/>
      <c r="AT241" s="69"/>
      <c r="AU241" s="69"/>
      <c r="AV241" s="69"/>
      <c r="AW241" s="69"/>
      <c r="AX241" s="69"/>
      <c r="AY241" s="69"/>
      <c r="AZ241" s="69"/>
      <c r="BA241" s="69"/>
      <c r="BB241" s="69"/>
      <c r="BC241" s="69"/>
      <c r="BD241" s="69"/>
      <c r="BE241" s="69"/>
      <c r="BF241" s="69"/>
      <c r="BG241" s="69"/>
    </row>
    <row r="242" spans="1:59" ht="12.6" customHeight="1" x14ac:dyDescent="0.2">
      <c r="A242" s="61"/>
      <c r="B242" s="41"/>
      <c r="C242" s="41"/>
      <c r="D242" s="12"/>
      <c r="E242" s="17"/>
      <c r="F242" s="21"/>
      <c r="H242" s="34"/>
      <c r="I242" s="34"/>
      <c r="J242" s="34"/>
      <c r="K242" s="34"/>
      <c r="L242" s="103"/>
      <c r="M242" s="104"/>
      <c r="N242" s="37"/>
      <c r="O242" s="37"/>
      <c r="P242" s="37"/>
      <c r="Q242" s="37"/>
      <c r="R242" s="69"/>
      <c r="S242" s="69"/>
      <c r="T242" s="69"/>
      <c r="U242" s="69"/>
      <c r="V242" s="69"/>
      <c r="W242" s="69"/>
      <c r="X242" s="69"/>
      <c r="Y242" s="69"/>
      <c r="Z242" s="69"/>
      <c r="AA242" s="69"/>
      <c r="AB242" s="69"/>
      <c r="AC242" s="69"/>
      <c r="AD242" s="69"/>
      <c r="AE242" s="69"/>
      <c r="AF242" s="69"/>
      <c r="AG242" s="69"/>
      <c r="AH242" s="69"/>
      <c r="AI242" s="69"/>
      <c r="AJ242" s="69"/>
      <c r="AK242" s="69"/>
      <c r="AL242" s="69"/>
      <c r="AM242" s="69"/>
      <c r="AN242" s="69"/>
      <c r="AO242" s="69"/>
      <c r="AP242" s="69"/>
      <c r="AQ242" s="69"/>
      <c r="AR242" s="69"/>
      <c r="AS242" s="69"/>
      <c r="AT242" s="69"/>
      <c r="AU242" s="69"/>
      <c r="AV242" s="69"/>
      <c r="AW242" s="69"/>
      <c r="AX242" s="69"/>
      <c r="AY242" s="69"/>
      <c r="AZ242" s="69"/>
      <c r="BA242" s="69"/>
      <c r="BB242" s="69"/>
      <c r="BC242" s="69"/>
      <c r="BD242" s="69"/>
      <c r="BE242" s="69"/>
      <c r="BF242" s="69"/>
      <c r="BG242" s="69"/>
    </row>
    <row r="243" spans="1:59" ht="38.25" x14ac:dyDescent="0.2">
      <c r="A243" s="61" t="s">
        <v>152</v>
      </c>
      <c r="B243" s="41">
        <v>3.4</v>
      </c>
      <c r="C243" s="41">
        <v>2.9</v>
      </c>
      <c r="D243" s="12" t="s">
        <v>36</v>
      </c>
      <c r="E243" s="17" t="s">
        <v>36</v>
      </c>
      <c r="F243" s="18">
        <v>2.1</v>
      </c>
      <c r="G243" s="34" t="s">
        <v>36</v>
      </c>
      <c r="H243" s="34" t="s">
        <v>36</v>
      </c>
      <c r="I243" s="34" t="s">
        <v>36</v>
      </c>
      <c r="J243" s="96"/>
      <c r="K243" s="96"/>
      <c r="L243" s="103"/>
      <c r="M243" s="104"/>
      <c r="N243" s="37"/>
      <c r="O243" s="37"/>
      <c r="P243" s="37"/>
      <c r="Q243" s="37"/>
      <c r="R243" s="69"/>
      <c r="S243" s="69"/>
      <c r="T243" s="69"/>
      <c r="U243" s="69"/>
      <c r="V243" s="69"/>
      <c r="W243" s="69"/>
      <c r="X243" s="69"/>
      <c r="Y243" s="69"/>
      <c r="Z243" s="69"/>
      <c r="AA243" s="69"/>
      <c r="AB243" s="69"/>
      <c r="AC243" s="69"/>
      <c r="AD243" s="69"/>
      <c r="AE243" s="69"/>
      <c r="AF243" s="69"/>
      <c r="AG243" s="69"/>
      <c r="AH243" s="69"/>
      <c r="AI243" s="69"/>
      <c r="AJ243" s="69"/>
      <c r="AK243" s="69"/>
      <c r="AL243" s="69"/>
      <c r="AM243" s="69"/>
      <c r="AN243" s="69"/>
      <c r="AO243" s="69"/>
      <c r="AP243" s="69"/>
      <c r="AQ243" s="69"/>
      <c r="AR243" s="69"/>
      <c r="AS243" s="69"/>
      <c r="AT243" s="69"/>
      <c r="AU243" s="69"/>
      <c r="AV243" s="69"/>
      <c r="AW243" s="69"/>
      <c r="AX243" s="69"/>
      <c r="AY243" s="69"/>
      <c r="AZ243" s="69"/>
      <c r="BA243" s="69"/>
      <c r="BB243" s="69"/>
      <c r="BC243" s="69"/>
      <c r="BD243" s="69"/>
      <c r="BE243" s="69"/>
      <c r="BF243" s="69"/>
      <c r="BG243" s="69"/>
    </row>
    <row r="244" spans="1:59" x14ac:dyDescent="0.2">
      <c r="A244" s="61"/>
      <c r="B244" s="41"/>
      <c r="C244" s="41"/>
      <c r="D244" s="12"/>
      <c r="E244" s="17"/>
      <c r="F244" s="18"/>
      <c r="H244" s="34"/>
      <c r="I244" s="34"/>
      <c r="J244" s="34"/>
      <c r="K244" s="34"/>
      <c r="L244" s="103"/>
      <c r="M244" s="104"/>
      <c r="N244" s="37"/>
      <c r="O244" s="37"/>
      <c r="P244" s="37"/>
      <c r="Q244" s="37"/>
      <c r="R244" s="69"/>
      <c r="S244" s="69"/>
      <c r="T244" s="69"/>
      <c r="U244" s="69"/>
      <c r="V244" s="69"/>
      <c r="W244" s="69"/>
      <c r="X244" s="69"/>
      <c r="Y244" s="69"/>
      <c r="Z244" s="69"/>
      <c r="AA244" s="69"/>
      <c r="AB244" s="69"/>
      <c r="AC244" s="69"/>
      <c r="AD244" s="69"/>
      <c r="AE244" s="69"/>
      <c r="AF244" s="69"/>
      <c r="AG244" s="69"/>
      <c r="AH244" s="69"/>
      <c r="AI244" s="69"/>
      <c r="AJ244" s="69"/>
      <c r="AK244" s="69"/>
      <c r="AL244" s="69"/>
      <c r="AM244" s="69"/>
      <c r="AN244" s="69"/>
      <c r="AO244" s="69"/>
      <c r="AP244" s="69"/>
      <c r="AQ244" s="69"/>
      <c r="AR244" s="69"/>
      <c r="AS244" s="69"/>
      <c r="AT244" s="69"/>
      <c r="AU244" s="69"/>
      <c r="AV244" s="69"/>
      <c r="AW244" s="69"/>
      <c r="AX244" s="69"/>
      <c r="AY244" s="69"/>
      <c r="AZ244" s="69"/>
      <c r="BA244" s="69"/>
      <c r="BB244" s="69"/>
      <c r="BC244" s="69"/>
      <c r="BD244" s="69"/>
      <c r="BE244" s="69"/>
      <c r="BF244" s="69"/>
      <c r="BG244" s="69"/>
    </row>
    <row r="245" spans="1:59" ht="25.5" x14ac:dyDescent="0.2">
      <c r="A245" s="61" t="s">
        <v>153</v>
      </c>
      <c r="B245" s="92"/>
      <c r="C245" s="92"/>
      <c r="D245" s="92"/>
      <c r="E245" s="92"/>
      <c r="F245" s="92"/>
      <c r="G245" s="92"/>
      <c r="H245" s="74">
        <v>68</v>
      </c>
      <c r="I245" s="74">
        <v>33</v>
      </c>
      <c r="J245" s="96"/>
      <c r="K245" s="96"/>
      <c r="L245" s="103"/>
      <c r="M245" s="104"/>
      <c r="N245" s="37"/>
      <c r="O245" s="37"/>
      <c r="P245" s="37"/>
      <c r="Q245" s="37"/>
      <c r="R245" s="69"/>
      <c r="S245" s="69"/>
      <c r="T245" s="69"/>
      <c r="U245" s="69"/>
      <c r="V245" s="69"/>
      <c r="W245" s="69"/>
      <c r="X245" s="69"/>
      <c r="Y245" s="69"/>
      <c r="Z245" s="69"/>
      <c r="AA245" s="69"/>
      <c r="AB245" s="69"/>
      <c r="AC245" s="69"/>
      <c r="AD245" s="69"/>
      <c r="AE245" s="69"/>
      <c r="AF245" s="69"/>
      <c r="AG245" s="69"/>
      <c r="AH245" s="69"/>
      <c r="AI245" s="69"/>
      <c r="AJ245" s="69"/>
      <c r="AK245" s="69"/>
      <c r="AL245" s="69"/>
      <c r="AM245" s="69"/>
      <c r="AN245" s="69"/>
      <c r="AO245" s="69"/>
      <c r="AP245" s="69"/>
      <c r="AQ245" s="69"/>
      <c r="AR245" s="69"/>
      <c r="AS245" s="69"/>
      <c r="AT245" s="69"/>
      <c r="AU245" s="69"/>
      <c r="AV245" s="69"/>
      <c r="AW245" s="69"/>
      <c r="AX245" s="69"/>
      <c r="AY245" s="69"/>
      <c r="AZ245" s="69"/>
      <c r="BA245" s="69"/>
      <c r="BB245" s="69"/>
      <c r="BC245" s="69"/>
      <c r="BD245" s="69"/>
      <c r="BE245" s="69"/>
      <c r="BF245" s="69"/>
      <c r="BG245" s="69"/>
    </row>
    <row r="246" spans="1:59" x14ac:dyDescent="0.2">
      <c r="A246" s="61"/>
      <c r="B246" s="41"/>
      <c r="C246" s="40"/>
      <c r="D246" s="12"/>
      <c r="E246" s="17"/>
      <c r="H246" s="34"/>
      <c r="I246" s="34"/>
      <c r="J246" s="34"/>
      <c r="K246" s="34"/>
      <c r="L246" s="103"/>
      <c r="M246" s="104"/>
      <c r="N246" s="37"/>
      <c r="O246" s="37"/>
      <c r="P246" s="37"/>
      <c r="Q246" s="37"/>
      <c r="R246" s="69"/>
      <c r="S246" s="69"/>
      <c r="T246" s="69"/>
      <c r="U246" s="69"/>
      <c r="V246" s="69"/>
      <c r="W246" s="69"/>
      <c r="X246" s="69"/>
      <c r="Y246" s="69"/>
      <c r="Z246" s="69"/>
      <c r="AA246" s="69"/>
      <c r="AB246" s="69"/>
      <c r="AC246" s="69"/>
      <c r="AD246" s="69"/>
      <c r="AE246" s="69"/>
      <c r="AF246" s="69"/>
      <c r="AG246" s="69"/>
      <c r="AH246" s="69"/>
      <c r="AI246" s="69"/>
      <c r="AJ246" s="69"/>
      <c r="AK246" s="69"/>
      <c r="AL246" s="69"/>
      <c r="AM246" s="69"/>
      <c r="AN246" s="69"/>
      <c r="AO246" s="69"/>
      <c r="AP246" s="69"/>
      <c r="AQ246" s="69"/>
      <c r="AR246" s="69"/>
      <c r="AS246" s="69"/>
      <c r="AT246" s="69"/>
      <c r="AU246" s="69"/>
      <c r="AV246" s="69"/>
      <c r="AW246" s="69"/>
      <c r="AX246" s="69"/>
      <c r="AY246" s="69"/>
      <c r="AZ246" s="69"/>
      <c r="BA246" s="69"/>
      <c r="BB246" s="69"/>
      <c r="BC246" s="69"/>
      <c r="BD246" s="69"/>
      <c r="BE246" s="69"/>
      <c r="BF246" s="69"/>
      <c r="BG246" s="69"/>
    </row>
    <row r="247" spans="1:59" ht="25.5" x14ac:dyDescent="0.2">
      <c r="A247" s="61" t="s">
        <v>154</v>
      </c>
      <c r="B247" s="41">
        <v>4.0999999999999996</v>
      </c>
      <c r="C247" s="41">
        <v>4.5999999999999996</v>
      </c>
      <c r="D247" s="12">
        <v>4.4000000000000004</v>
      </c>
      <c r="E247" s="17" t="s">
        <v>36</v>
      </c>
      <c r="F247" s="108">
        <v>3</v>
      </c>
      <c r="G247" s="33">
        <v>4.0999999999999996</v>
      </c>
      <c r="H247" s="34">
        <v>3.8</v>
      </c>
      <c r="I247" s="34">
        <v>1.8</v>
      </c>
      <c r="J247" s="96"/>
      <c r="K247" s="96"/>
      <c r="L247" s="103"/>
      <c r="M247" s="104"/>
      <c r="N247" s="37"/>
      <c r="O247" s="37"/>
      <c r="P247" s="37"/>
      <c r="Q247" s="37"/>
      <c r="R247" s="69"/>
      <c r="S247" s="69"/>
      <c r="T247" s="69"/>
      <c r="U247" s="69"/>
      <c r="V247" s="69"/>
      <c r="W247" s="69"/>
      <c r="X247" s="69"/>
      <c r="Y247" s="69"/>
      <c r="Z247" s="69"/>
      <c r="AA247" s="69"/>
      <c r="AB247" s="69"/>
      <c r="AC247" s="69"/>
      <c r="AD247" s="69"/>
      <c r="AE247" s="69"/>
      <c r="AF247" s="69"/>
      <c r="AG247" s="69"/>
      <c r="AH247" s="69"/>
      <c r="AI247" s="69"/>
      <c r="AJ247" s="69"/>
      <c r="AK247" s="69"/>
      <c r="AL247" s="69"/>
      <c r="AM247" s="69"/>
      <c r="AN247" s="69"/>
      <c r="AO247" s="69"/>
      <c r="AP247" s="69"/>
      <c r="AQ247" s="69"/>
      <c r="AR247" s="69"/>
      <c r="AS247" s="69"/>
      <c r="AT247" s="69"/>
      <c r="AU247" s="69"/>
      <c r="AV247" s="69"/>
      <c r="AW247" s="69"/>
      <c r="AX247" s="69"/>
      <c r="AY247" s="69"/>
      <c r="AZ247" s="69"/>
      <c r="BA247" s="69"/>
      <c r="BB247" s="69"/>
      <c r="BC247" s="69"/>
      <c r="BD247" s="69"/>
      <c r="BE247" s="69"/>
      <c r="BF247" s="69"/>
      <c r="BG247" s="69"/>
    </row>
    <row r="248" spans="1:59" x14ac:dyDescent="0.2">
      <c r="A248" s="61"/>
      <c r="B248" s="41"/>
      <c r="C248" s="41"/>
      <c r="D248" s="18"/>
      <c r="E248" s="18"/>
      <c r="F248" s="17"/>
      <c r="H248" s="35"/>
      <c r="I248" s="35"/>
      <c r="J248" s="35"/>
      <c r="K248" s="35"/>
      <c r="L248" s="103"/>
      <c r="M248" s="104"/>
      <c r="N248" s="37"/>
      <c r="O248" s="37"/>
      <c r="P248" s="37"/>
      <c r="Q248" s="37"/>
      <c r="R248" s="69"/>
      <c r="S248" s="69"/>
      <c r="T248" s="69"/>
      <c r="U248" s="69"/>
      <c r="V248" s="69"/>
      <c r="W248" s="69"/>
      <c r="X248" s="69"/>
      <c r="Y248" s="69"/>
      <c r="Z248" s="69"/>
      <c r="AA248" s="69"/>
      <c r="AB248" s="69"/>
      <c r="AC248" s="69"/>
      <c r="AD248" s="69"/>
      <c r="AE248" s="69"/>
      <c r="AF248" s="69"/>
      <c r="AG248" s="69"/>
      <c r="AH248" s="69"/>
      <c r="AI248" s="69"/>
      <c r="AJ248" s="69"/>
      <c r="AK248" s="69"/>
      <c r="AL248" s="69"/>
      <c r="AM248" s="69"/>
      <c r="AN248" s="69"/>
      <c r="AO248" s="69"/>
      <c r="AP248" s="69"/>
      <c r="AQ248" s="69"/>
      <c r="AR248" s="69"/>
      <c r="AS248" s="69"/>
      <c r="AT248" s="69"/>
      <c r="AU248" s="69"/>
      <c r="AV248" s="69"/>
      <c r="AW248" s="69"/>
      <c r="AX248" s="69"/>
      <c r="AY248" s="69"/>
      <c r="AZ248" s="69"/>
      <c r="BA248" s="69"/>
      <c r="BB248" s="69"/>
      <c r="BC248" s="69"/>
      <c r="BD248" s="69"/>
      <c r="BE248" s="69"/>
      <c r="BF248" s="69"/>
      <c r="BG248" s="69"/>
    </row>
    <row r="249" spans="1:59" ht="25.5" x14ac:dyDescent="0.2">
      <c r="A249" s="61" t="s">
        <v>155</v>
      </c>
      <c r="B249" s="92"/>
      <c r="C249" s="92"/>
      <c r="D249" s="92"/>
      <c r="E249" s="92"/>
      <c r="F249" s="92"/>
      <c r="G249" s="92"/>
      <c r="H249" s="42">
        <v>10</v>
      </c>
      <c r="I249" s="42">
        <v>96</v>
      </c>
      <c r="J249" s="96"/>
      <c r="K249" s="96"/>
      <c r="L249" s="103"/>
      <c r="M249" s="104"/>
      <c r="N249" s="37"/>
      <c r="O249" s="37"/>
      <c r="P249" s="37"/>
      <c r="Q249" s="37"/>
      <c r="R249" s="69"/>
      <c r="S249" s="69"/>
      <c r="T249" s="69"/>
      <c r="U249" s="69"/>
      <c r="V249" s="69"/>
      <c r="W249" s="69"/>
      <c r="X249" s="69"/>
      <c r="Y249" s="69"/>
      <c r="Z249" s="69"/>
      <c r="AA249" s="69"/>
      <c r="AB249" s="69"/>
      <c r="AC249" s="69"/>
      <c r="AD249" s="69"/>
      <c r="AE249" s="69"/>
      <c r="AF249" s="69"/>
      <c r="AG249" s="69"/>
      <c r="AH249" s="69"/>
      <c r="AI249" s="69"/>
      <c r="AJ249" s="69"/>
      <c r="AK249" s="69"/>
      <c r="AL249" s="69"/>
      <c r="AM249" s="69"/>
      <c r="AN249" s="69"/>
      <c r="AO249" s="69"/>
      <c r="AP249" s="69"/>
      <c r="AQ249" s="69"/>
      <c r="AR249" s="69"/>
      <c r="AS249" s="69"/>
      <c r="AT249" s="69"/>
      <c r="AU249" s="69"/>
      <c r="AV249" s="69"/>
      <c r="AW249" s="69"/>
      <c r="AX249" s="69"/>
      <c r="AY249" s="69"/>
      <c r="AZ249" s="69"/>
      <c r="BA249" s="69"/>
      <c r="BB249" s="69"/>
      <c r="BC249" s="69"/>
      <c r="BD249" s="69"/>
      <c r="BE249" s="69"/>
      <c r="BF249" s="69"/>
      <c r="BG249" s="69"/>
    </row>
    <row r="250" spans="1:59" x14ac:dyDescent="0.2">
      <c r="A250" s="61"/>
      <c r="B250" s="41"/>
      <c r="C250" s="41"/>
      <c r="D250" s="18"/>
      <c r="E250" s="18"/>
      <c r="F250" s="17"/>
      <c r="H250" s="35"/>
      <c r="I250" s="35"/>
      <c r="J250" s="35"/>
      <c r="K250" s="35"/>
      <c r="L250" s="103"/>
      <c r="M250" s="104"/>
      <c r="N250" s="37"/>
      <c r="O250" s="37"/>
      <c r="P250" s="37"/>
      <c r="Q250" s="37"/>
      <c r="R250" s="69"/>
      <c r="S250" s="69"/>
      <c r="T250" s="69"/>
      <c r="U250" s="69"/>
      <c r="V250" s="69"/>
      <c r="W250" s="69"/>
      <c r="X250" s="69"/>
      <c r="Y250" s="69"/>
      <c r="Z250" s="69"/>
      <c r="AA250" s="69"/>
      <c r="AB250" s="69"/>
      <c r="AC250" s="69"/>
      <c r="AD250" s="69"/>
      <c r="AE250" s="69"/>
      <c r="AF250" s="69"/>
      <c r="AG250" s="69"/>
      <c r="AH250" s="69"/>
      <c r="AI250" s="69"/>
      <c r="AJ250" s="69"/>
      <c r="AK250" s="69"/>
      <c r="AL250" s="69"/>
      <c r="AM250" s="69"/>
      <c r="AN250" s="69"/>
      <c r="AO250" s="69"/>
      <c r="AP250" s="69"/>
      <c r="AQ250" s="69"/>
      <c r="AR250" s="69"/>
      <c r="AS250" s="69"/>
      <c r="AT250" s="69"/>
      <c r="AU250" s="69"/>
      <c r="AV250" s="69"/>
      <c r="AW250" s="69"/>
      <c r="AX250" s="69"/>
      <c r="AY250" s="69"/>
      <c r="AZ250" s="69"/>
      <c r="BA250" s="69"/>
      <c r="BB250" s="69"/>
      <c r="BC250" s="69"/>
      <c r="BD250" s="69"/>
      <c r="BE250" s="69"/>
      <c r="BF250" s="69"/>
      <c r="BG250" s="69"/>
    </row>
    <row r="251" spans="1:59" ht="27" customHeight="1" x14ac:dyDescent="0.2">
      <c r="A251" s="61" t="s">
        <v>156</v>
      </c>
      <c r="B251" s="41">
        <v>5.3</v>
      </c>
      <c r="C251" s="41">
        <v>5.0999999999999996</v>
      </c>
      <c r="D251" s="12">
        <v>4.5999999999999996</v>
      </c>
      <c r="E251" s="17" t="s">
        <v>36</v>
      </c>
      <c r="F251" s="17">
        <v>5.7</v>
      </c>
      <c r="G251" s="33">
        <v>4.5</v>
      </c>
      <c r="H251" s="35">
        <v>0.6</v>
      </c>
      <c r="I251" s="35">
        <v>5.2</v>
      </c>
      <c r="J251" s="96"/>
      <c r="K251" s="96"/>
      <c r="L251" s="103"/>
      <c r="M251" s="104"/>
      <c r="N251" s="37"/>
      <c r="O251" s="37"/>
      <c r="P251" s="37"/>
      <c r="Q251" s="37"/>
      <c r="R251" s="69"/>
      <c r="S251" s="69"/>
      <c r="T251" s="69"/>
      <c r="U251" s="69"/>
      <c r="V251" s="69"/>
      <c r="W251" s="69"/>
      <c r="X251" s="69"/>
      <c r="Y251" s="69"/>
      <c r="Z251" s="69"/>
      <c r="AA251" s="69"/>
      <c r="AB251" s="69"/>
      <c r="AC251" s="69"/>
      <c r="AD251" s="69"/>
      <c r="AE251" s="69"/>
      <c r="AF251" s="69"/>
      <c r="AG251" s="69"/>
      <c r="AH251" s="69"/>
      <c r="AI251" s="69"/>
      <c r="AJ251" s="69"/>
      <c r="AK251" s="69"/>
      <c r="AL251" s="69"/>
      <c r="AM251" s="69"/>
      <c r="AN251" s="69"/>
      <c r="AO251" s="69"/>
      <c r="AP251" s="69"/>
      <c r="AQ251" s="69"/>
      <c r="AR251" s="69"/>
      <c r="AS251" s="69"/>
      <c r="AT251" s="69"/>
      <c r="AU251" s="69"/>
      <c r="AV251" s="69"/>
      <c r="AW251" s="69"/>
      <c r="AX251" s="69"/>
      <c r="AY251" s="69"/>
      <c r="AZ251" s="69"/>
      <c r="BA251" s="69"/>
      <c r="BB251" s="69"/>
      <c r="BC251" s="69"/>
      <c r="BD251" s="69"/>
      <c r="BE251" s="69"/>
      <c r="BF251" s="69"/>
      <c r="BG251" s="69"/>
    </row>
    <row r="252" spans="1:59" x14ac:dyDescent="0.2">
      <c r="A252" s="61"/>
      <c r="B252" s="41"/>
      <c r="C252" s="41"/>
      <c r="D252" s="12"/>
      <c r="E252" s="17"/>
      <c r="F252" s="17"/>
      <c r="H252" s="35"/>
      <c r="I252" s="35"/>
      <c r="J252" s="35"/>
      <c r="K252" s="35"/>
      <c r="L252" s="103"/>
      <c r="M252" s="104"/>
      <c r="N252" s="37"/>
      <c r="O252" s="37"/>
      <c r="P252" s="37"/>
      <c r="Q252" s="37"/>
      <c r="R252" s="69"/>
      <c r="S252" s="69"/>
      <c r="T252" s="69"/>
      <c r="U252" s="69"/>
      <c r="V252" s="69"/>
      <c r="W252" s="69"/>
      <c r="X252" s="69"/>
      <c r="Y252" s="69"/>
      <c r="Z252" s="69"/>
      <c r="AA252" s="69"/>
      <c r="AB252" s="69"/>
      <c r="AC252" s="69"/>
      <c r="AD252" s="69"/>
      <c r="AE252" s="69"/>
      <c r="AF252" s="69"/>
      <c r="AG252" s="69"/>
      <c r="AH252" s="69"/>
      <c r="AI252" s="69"/>
      <c r="AJ252" s="69"/>
      <c r="AK252" s="69"/>
      <c r="AL252" s="69"/>
      <c r="AM252" s="69"/>
      <c r="AN252" s="69"/>
      <c r="AO252" s="69"/>
      <c r="AP252" s="69"/>
      <c r="AQ252" s="69"/>
      <c r="AR252" s="69"/>
      <c r="AS252" s="69"/>
      <c r="AT252" s="69"/>
      <c r="AU252" s="69"/>
      <c r="AV252" s="69"/>
      <c r="AW252" s="69"/>
      <c r="AX252" s="69"/>
      <c r="AY252" s="69"/>
      <c r="AZ252" s="69"/>
      <c r="BA252" s="69"/>
      <c r="BB252" s="69"/>
      <c r="BC252" s="69"/>
      <c r="BD252" s="69"/>
      <c r="BE252" s="69"/>
      <c r="BF252" s="69"/>
      <c r="BG252" s="69"/>
    </row>
    <row r="253" spans="1:59" ht="25.5" x14ac:dyDescent="0.2">
      <c r="A253" s="61" t="s">
        <v>157</v>
      </c>
      <c r="B253" s="92"/>
      <c r="C253" s="92"/>
      <c r="D253" s="92"/>
      <c r="E253" s="92"/>
      <c r="F253" s="92"/>
      <c r="G253" s="92"/>
      <c r="H253" s="42">
        <v>131</v>
      </c>
      <c r="I253" s="42">
        <v>146</v>
      </c>
      <c r="J253" s="96"/>
      <c r="K253" s="96"/>
      <c r="L253" s="103"/>
      <c r="M253" s="104"/>
      <c r="N253" s="37"/>
      <c r="O253" s="37"/>
      <c r="P253" s="37"/>
      <c r="Q253" s="37"/>
      <c r="R253" s="69"/>
      <c r="S253" s="69"/>
      <c r="T253" s="69"/>
      <c r="U253" s="69"/>
      <c r="V253" s="69"/>
      <c r="W253" s="69"/>
      <c r="X253" s="69"/>
      <c r="Y253" s="69"/>
      <c r="Z253" s="69"/>
      <c r="AA253" s="69"/>
      <c r="AB253" s="69"/>
      <c r="AC253" s="69"/>
      <c r="AD253" s="69"/>
      <c r="AE253" s="69"/>
      <c r="AF253" s="69"/>
      <c r="AG253" s="69"/>
      <c r="AH253" s="69"/>
      <c r="AI253" s="69"/>
      <c r="AJ253" s="69"/>
      <c r="AK253" s="69"/>
      <c r="AL253" s="69"/>
      <c r="AM253" s="69"/>
      <c r="AN253" s="69"/>
      <c r="AO253" s="69"/>
      <c r="AP253" s="69"/>
      <c r="AQ253" s="69"/>
      <c r="AR253" s="69"/>
      <c r="AS253" s="69"/>
      <c r="AT253" s="69"/>
      <c r="AU253" s="69"/>
      <c r="AV253" s="69"/>
      <c r="AW253" s="69"/>
      <c r="AX253" s="69"/>
      <c r="AY253" s="69"/>
      <c r="AZ253" s="69"/>
      <c r="BA253" s="69"/>
      <c r="BB253" s="69"/>
      <c r="BC253" s="69"/>
      <c r="BD253" s="69"/>
      <c r="BE253" s="69"/>
      <c r="BF253" s="69"/>
      <c r="BG253" s="69"/>
    </row>
    <row r="254" spans="1:59" x14ac:dyDescent="0.2">
      <c r="A254" s="61"/>
      <c r="B254" s="41"/>
      <c r="C254" s="41"/>
      <c r="D254" s="18"/>
      <c r="E254" s="18"/>
      <c r="F254" s="17"/>
      <c r="H254" s="35"/>
      <c r="I254" s="35"/>
      <c r="J254" s="35"/>
      <c r="K254" s="35"/>
      <c r="L254" s="103"/>
      <c r="M254" s="104"/>
      <c r="N254" s="37"/>
      <c r="O254" s="37"/>
      <c r="P254" s="37"/>
      <c r="Q254" s="37"/>
      <c r="R254" s="69"/>
      <c r="S254" s="69"/>
      <c r="T254" s="69"/>
      <c r="U254" s="69"/>
      <c r="V254" s="69"/>
      <c r="W254" s="69"/>
      <c r="X254" s="69"/>
      <c r="Y254" s="69"/>
      <c r="Z254" s="69"/>
      <c r="AA254" s="69"/>
      <c r="AB254" s="69"/>
      <c r="AC254" s="69"/>
      <c r="AD254" s="69"/>
      <c r="AE254" s="69"/>
      <c r="AF254" s="69"/>
      <c r="AG254" s="69"/>
      <c r="AH254" s="69"/>
      <c r="AI254" s="69"/>
      <c r="AJ254" s="69"/>
      <c r="AK254" s="69"/>
      <c r="AL254" s="69"/>
      <c r="AM254" s="69"/>
      <c r="AN254" s="69"/>
      <c r="AO254" s="69"/>
      <c r="AP254" s="69"/>
      <c r="AQ254" s="69"/>
      <c r="AR254" s="69"/>
      <c r="AS254" s="69"/>
      <c r="AT254" s="69"/>
      <c r="AU254" s="69"/>
      <c r="AV254" s="69"/>
      <c r="AW254" s="69"/>
      <c r="AX254" s="69"/>
      <c r="AY254" s="69"/>
      <c r="AZ254" s="69"/>
      <c r="BA254" s="69"/>
      <c r="BB254" s="69"/>
      <c r="BC254" s="69"/>
      <c r="BD254" s="69"/>
      <c r="BE254" s="69"/>
      <c r="BF254" s="69"/>
      <c r="BG254" s="69"/>
    </row>
    <row r="255" spans="1:59" ht="25.9" customHeight="1" x14ac:dyDescent="0.2">
      <c r="A255" s="61" t="s">
        <v>158</v>
      </c>
      <c r="B255" s="41">
        <v>5.4</v>
      </c>
      <c r="C255" s="41">
        <v>6</v>
      </c>
      <c r="D255" s="12">
        <v>6.2</v>
      </c>
      <c r="E255" s="17" t="s">
        <v>36</v>
      </c>
      <c r="F255" s="17">
        <v>6.1</v>
      </c>
      <c r="G255" s="33">
        <v>6.8</v>
      </c>
      <c r="H255" s="35">
        <v>7.2</v>
      </c>
      <c r="I255" s="35">
        <v>7.9</v>
      </c>
      <c r="J255" s="96"/>
      <c r="K255" s="96"/>
      <c r="L255" s="103"/>
      <c r="M255" s="104"/>
      <c r="N255" s="37"/>
      <c r="O255" s="37"/>
      <c r="P255" s="37"/>
      <c r="Q255" s="37"/>
      <c r="R255" s="69"/>
      <c r="S255" s="69"/>
      <c r="T255" s="69"/>
      <c r="U255" s="69"/>
      <c r="V255" s="69"/>
      <c r="W255" s="69"/>
      <c r="X255" s="69"/>
      <c r="Y255" s="69"/>
      <c r="Z255" s="69"/>
      <c r="AA255" s="69"/>
      <c r="AB255" s="69"/>
      <c r="AC255" s="69"/>
      <c r="AD255" s="69"/>
      <c r="AE255" s="69"/>
      <c r="AF255" s="69"/>
      <c r="AG255" s="69"/>
      <c r="AH255" s="69"/>
      <c r="AI255" s="69"/>
      <c r="AJ255" s="69"/>
      <c r="AK255" s="69"/>
      <c r="AL255" s="69"/>
      <c r="AM255" s="69"/>
      <c r="AN255" s="69"/>
      <c r="AO255" s="69"/>
      <c r="AP255" s="69"/>
      <c r="AQ255" s="69"/>
      <c r="AR255" s="69"/>
      <c r="AS255" s="69"/>
      <c r="AT255" s="69"/>
      <c r="AU255" s="69"/>
      <c r="AV255" s="69"/>
      <c r="AW255" s="69"/>
      <c r="AX255" s="69"/>
      <c r="AY255" s="69"/>
      <c r="AZ255" s="69"/>
      <c r="BA255" s="69"/>
      <c r="BB255" s="69"/>
      <c r="BC255" s="69"/>
      <c r="BD255" s="69"/>
      <c r="BE255" s="69"/>
      <c r="BF255" s="69"/>
      <c r="BG255" s="69"/>
    </row>
    <row r="256" spans="1:59" s="58" customFormat="1" x14ac:dyDescent="0.2">
      <c r="A256" s="61"/>
      <c r="B256" s="41"/>
      <c r="C256" s="41"/>
      <c r="D256" s="12"/>
      <c r="E256" s="17"/>
      <c r="F256" s="17"/>
      <c r="G256" s="33"/>
      <c r="H256" s="35"/>
      <c r="I256" s="35"/>
      <c r="J256" s="35"/>
      <c r="K256" s="35"/>
      <c r="L256" s="103"/>
      <c r="M256" s="104"/>
      <c r="N256" s="37"/>
      <c r="O256" s="37"/>
      <c r="P256" s="37"/>
      <c r="Q256" s="37"/>
      <c r="R256" s="69"/>
      <c r="S256" s="69"/>
      <c r="T256" s="69"/>
      <c r="U256" s="69"/>
      <c r="V256" s="69"/>
      <c r="W256" s="69"/>
      <c r="X256" s="69"/>
      <c r="Y256" s="69"/>
      <c r="Z256" s="69"/>
      <c r="AA256" s="69"/>
      <c r="AB256" s="69"/>
      <c r="AC256" s="69"/>
      <c r="AD256" s="69"/>
      <c r="AE256" s="69"/>
      <c r="AF256" s="69"/>
      <c r="AG256" s="69"/>
      <c r="AH256" s="69"/>
      <c r="AI256" s="69"/>
      <c r="AJ256" s="69"/>
      <c r="AK256" s="69"/>
      <c r="AL256" s="69"/>
      <c r="AM256" s="69"/>
      <c r="AN256" s="69"/>
      <c r="AO256" s="69"/>
      <c r="AP256" s="69"/>
      <c r="AQ256" s="69"/>
      <c r="AR256" s="69"/>
      <c r="AS256" s="69"/>
      <c r="AT256" s="69"/>
      <c r="AU256" s="69"/>
      <c r="AV256" s="69"/>
      <c r="AW256" s="69"/>
      <c r="AX256" s="69"/>
      <c r="AY256" s="69"/>
      <c r="AZ256" s="69"/>
      <c r="BA256" s="69"/>
      <c r="BB256" s="69"/>
      <c r="BC256" s="69"/>
      <c r="BD256" s="69"/>
      <c r="BE256" s="69"/>
      <c r="BF256" s="69"/>
      <c r="BG256" s="69"/>
    </row>
    <row r="257" spans="1:85" ht="25.5" x14ac:dyDescent="0.2">
      <c r="A257" s="61" t="s">
        <v>159</v>
      </c>
      <c r="B257" s="92"/>
      <c r="C257" s="92"/>
      <c r="D257" s="92"/>
      <c r="E257" s="92"/>
      <c r="F257" s="92"/>
      <c r="G257" s="92"/>
      <c r="H257" s="42">
        <v>487</v>
      </c>
      <c r="I257" s="42">
        <v>504</v>
      </c>
      <c r="J257" s="96"/>
      <c r="K257" s="96"/>
      <c r="L257" s="103"/>
      <c r="M257" s="104"/>
      <c r="N257" s="37"/>
      <c r="O257" s="37"/>
      <c r="P257" s="37"/>
      <c r="Q257" s="37"/>
      <c r="R257" s="69"/>
      <c r="S257" s="69"/>
      <c r="T257" s="69"/>
      <c r="U257" s="69"/>
      <c r="V257" s="69"/>
      <c r="W257" s="69"/>
      <c r="X257" s="69"/>
      <c r="Y257" s="69"/>
      <c r="Z257" s="69"/>
      <c r="AA257" s="69"/>
      <c r="AB257" s="69"/>
      <c r="AC257" s="69"/>
      <c r="AD257" s="69"/>
      <c r="AE257" s="69"/>
      <c r="AF257" s="69"/>
      <c r="AG257" s="69"/>
      <c r="AH257" s="69"/>
      <c r="AI257" s="69"/>
      <c r="AJ257" s="69"/>
      <c r="AK257" s="69"/>
      <c r="AL257" s="69"/>
      <c r="AM257" s="69"/>
      <c r="AN257" s="69"/>
      <c r="AO257" s="69"/>
      <c r="AP257" s="69"/>
      <c r="AQ257" s="69"/>
      <c r="AR257" s="69"/>
      <c r="AS257" s="69"/>
      <c r="AT257" s="69"/>
      <c r="AU257" s="69"/>
      <c r="AV257" s="69"/>
      <c r="AW257" s="69"/>
      <c r="AX257" s="69"/>
      <c r="AY257" s="69"/>
      <c r="AZ257" s="69"/>
      <c r="BA257" s="69"/>
      <c r="BB257" s="69"/>
      <c r="BC257" s="69"/>
      <c r="BD257" s="69"/>
      <c r="BE257" s="69"/>
      <c r="BF257" s="69"/>
      <c r="BG257" s="69"/>
    </row>
    <row r="258" spans="1:85" x14ac:dyDescent="0.2">
      <c r="A258" s="61"/>
      <c r="B258" s="41"/>
      <c r="C258" s="41"/>
      <c r="D258" s="18"/>
      <c r="E258" s="18"/>
      <c r="F258" s="17"/>
      <c r="H258" s="35"/>
      <c r="I258" s="35"/>
      <c r="J258" s="35"/>
      <c r="K258" s="35"/>
      <c r="L258" s="103"/>
      <c r="M258" s="104"/>
      <c r="N258" s="37"/>
      <c r="O258" s="37"/>
      <c r="P258" s="37"/>
      <c r="Q258" s="37"/>
      <c r="R258" s="69"/>
      <c r="S258" s="69"/>
      <c r="T258" s="69"/>
      <c r="U258" s="69"/>
      <c r="V258" s="69"/>
      <c r="W258" s="69"/>
      <c r="X258" s="69"/>
      <c r="Y258" s="69"/>
      <c r="Z258" s="69"/>
      <c r="AA258" s="69"/>
      <c r="AB258" s="69"/>
      <c r="AC258" s="69"/>
      <c r="AD258" s="69"/>
      <c r="AE258" s="69"/>
      <c r="AF258" s="69"/>
      <c r="AG258" s="69"/>
      <c r="AH258" s="69"/>
      <c r="AI258" s="69"/>
      <c r="AJ258" s="69"/>
      <c r="AK258" s="69"/>
      <c r="AL258" s="69"/>
      <c r="AM258" s="69"/>
      <c r="AN258" s="69"/>
      <c r="AO258" s="69"/>
      <c r="AP258" s="69"/>
      <c r="AQ258" s="69"/>
      <c r="AR258" s="69"/>
      <c r="AS258" s="69"/>
      <c r="AT258" s="69"/>
      <c r="AU258" s="69"/>
      <c r="AV258" s="69"/>
      <c r="AW258" s="69"/>
      <c r="AX258" s="69"/>
      <c r="AY258" s="69"/>
      <c r="AZ258" s="69"/>
      <c r="BA258" s="69"/>
      <c r="BB258" s="69"/>
      <c r="BC258" s="69"/>
      <c r="BD258" s="69"/>
      <c r="BE258" s="69"/>
      <c r="BF258" s="69"/>
      <c r="BG258" s="69"/>
    </row>
    <row r="259" spans="1:85" ht="38.25" x14ac:dyDescent="0.2">
      <c r="A259" s="61" t="s">
        <v>160</v>
      </c>
      <c r="B259" s="41">
        <v>28.9</v>
      </c>
      <c r="C259" s="41">
        <v>27.6</v>
      </c>
      <c r="D259" s="12">
        <v>27.4</v>
      </c>
      <c r="E259" s="17" t="s">
        <v>36</v>
      </c>
      <c r="F259" s="17">
        <v>28.7</v>
      </c>
      <c r="G259" s="33">
        <v>29.6</v>
      </c>
      <c r="H259" s="35">
        <v>27</v>
      </c>
      <c r="I259" s="35">
        <v>27.2</v>
      </c>
      <c r="J259" s="96"/>
      <c r="K259" s="96"/>
      <c r="L259" s="103"/>
      <c r="M259" s="104"/>
      <c r="N259" s="37"/>
      <c r="O259" s="37"/>
      <c r="P259" s="37"/>
      <c r="Q259" s="37"/>
      <c r="R259" s="69"/>
      <c r="S259" s="69"/>
      <c r="T259" s="69"/>
      <c r="U259" s="69"/>
      <c r="V259" s="69"/>
      <c r="W259" s="69"/>
      <c r="X259" s="69"/>
      <c r="Y259" s="69"/>
      <c r="Z259" s="69"/>
      <c r="AA259" s="69"/>
      <c r="AB259" s="69"/>
      <c r="AC259" s="69"/>
      <c r="AD259" s="69"/>
      <c r="AE259" s="69"/>
      <c r="AF259" s="69"/>
      <c r="AG259" s="69"/>
      <c r="AH259" s="69"/>
      <c r="AI259" s="69"/>
      <c r="AJ259" s="69"/>
      <c r="AK259" s="69"/>
      <c r="AL259" s="69"/>
      <c r="AM259" s="69"/>
      <c r="AN259" s="69"/>
      <c r="AO259" s="69"/>
      <c r="AP259" s="69"/>
      <c r="AQ259" s="69"/>
      <c r="AR259" s="69"/>
      <c r="AS259" s="69"/>
      <c r="AT259" s="69"/>
      <c r="AU259" s="69"/>
      <c r="AV259" s="69"/>
      <c r="AW259" s="69"/>
      <c r="AX259" s="69"/>
      <c r="AY259" s="69"/>
      <c r="AZ259" s="69"/>
      <c r="BA259" s="69"/>
      <c r="BB259" s="69"/>
      <c r="BC259" s="69"/>
      <c r="BD259" s="69"/>
      <c r="BE259" s="69"/>
      <c r="BF259" s="69"/>
      <c r="BG259" s="69"/>
    </row>
    <row r="260" spans="1:85" x14ac:dyDescent="0.2">
      <c r="A260" s="63" t="s">
        <v>161</v>
      </c>
      <c r="B260" s="70"/>
      <c r="C260" s="57"/>
      <c r="D260" s="57"/>
      <c r="E260" s="57"/>
      <c r="F260" s="57"/>
      <c r="G260" s="57"/>
      <c r="H260" s="57"/>
      <c r="I260" s="57"/>
      <c r="J260" s="57"/>
      <c r="K260" s="57"/>
      <c r="L260" s="103"/>
      <c r="M260" s="104"/>
      <c r="N260" s="37"/>
      <c r="O260" s="37"/>
      <c r="P260" s="37"/>
      <c r="Q260" s="37"/>
      <c r="R260" s="69"/>
      <c r="S260" s="69"/>
      <c r="T260" s="69"/>
      <c r="U260" s="69"/>
      <c r="V260" s="69"/>
      <c r="W260" s="69"/>
      <c r="X260" s="69"/>
      <c r="Y260" s="69"/>
      <c r="Z260" s="69"/>
      <c r="AA260" s="69"/>
      <c r="AB260" s="69"/>
      <c r="AC260" s="69"/>
      <c r="AD260" s="69"/>
      <c r="AE260" s="69"/>
      <c r="AF260" s="69"/>
      <c r="AG260" s="69"/>
      <c r="AH260" s="69"/>
      <c r="AI260" s="69"/>
      <c r="AJ260" s="69"/>
      <c r="AK260" s="69"/>
      <c r="AL260" s="69"/>
      <c r="AM260" s="69"/>
      <c r="AN260" s="69"/>
      <c r="AO260" s="69"/>
      <c r="AP260" s="69"/>
      <c r="AQ260" s="69"/>
      <c r="AR260" s="69"/>
      <c r="AS260" s="69"/>
      <c r="AT260" s="69"/>
      <c r="AU260" s="69"/>
      <c r="AV260" s="69"/>
      <c r="AW260" s="69"/>
      <c r="AX260" s="69"/>
      <c r="AY260" s="69"/>
      <c r="AZ260" s="69"/>
      <c r="BA260" s="69"/>
      <c r="BB260" s="69"/>
      <c r="BC260" s="69"/>
      <c r="BD260" s="69"/>
      <c r="BE260" s="69"/>
      <c r="BF260" s="69"/>
      <c r="BG260" s="69"/>
    </row>
    <row r="261" spans="1:85" ht="25.5" x14ac:dyDescent="0.2">
      <c r="A261" s="61" t="s">
        <v>162</v>
      </c>
      <c r="B261" s="42">
        <v>5898</v>
      </c>
      <c r="C261" s="42">
        <v>5689</v>
      </c>
      <c r="D261" s="28">
        <v>5390</v>
      </c>
      <c r="E261" s="28">
        <v>4484</v>
      </c>
      <c r="F261" s="28">
        <v>4312</v>
      </c>
      <c r="G261" s="42">
        <v>4510</v>
      </c>
      <c r="H261" s="42">
        <v>4234</v>
      </c>
      <c r="I261" s="42">
        <v>4328</v>
      </c>
      <c r="J261" s="42">
        <v>3988</v>
      </c>
      <c r="K261" s="42">
        <v>3558</v>
      </c>
      <c r="L261" s="103"/>
      <c r="M261" s="104"/>
      <c r="N261" s="37"/>
      <c r="O261" s="37"/>
      <c r="P261" s="37"/>
      <c r="Q261" s="37"/>
      <c r="R261" s="69"/>
      <c r="S261" s="69"/>
      <c r="T261" s="69"/>
      <c r="U261" s="69"/>
      <c r="V261" s="69"/>
      <c r="W261" s="69"/>
      <c r="X261" s="69"/>
      <c r="Y261" s="69"/>
      <c r="Z261" s="69"/>
      <c r="AA261" s="69"/>
      <c r="AB261" s="69"/>
      <c r="AC261" s="69"/>
      <c r="AD261" s="69"/>
      <c r="AE261" s="69"/>
      <c r="AF261" s="69"/>
      <c r="AG261" s="69"/>
      <c r="AH261" s="69"/>
      <c r="AI261" s="69"/>
      <c r="AJ261" s="69"/>
      <c r="AK261" s="69"/>
      <c r="AL261" s="69"/>
      <c r="AM261" s="69"/>
      <c r="AN261" s="69"/>
      <c r="AO261" s="69"/>
      <c r="AP261" s="69"/>
      <c r="AQ261" s="69"/>
      <c r="AR261" s="69"/>
      <c r="AS261" s="69"/>
      <c r="AT261" s="69"/>
      <c r="AU261" s="69"/>
      <c r="AV261" s="69"/>
      <c r="AW261" s="69"/>
      <c r="AX261" s="69"/>
      <c r="AY261" s="69"/>
      <c r="AZ261" s="69"/>
      <c r="BA261" s="69"/>
      <c r="BB261" s="69"/>
      <c r="BC261" s="69"/>
      <c r="BD261" s="69"/>
      <c r="BE261" s="69"/>
      <c r="BF261" s="69"/>
      <c r="BG261" s="69"/>
    </row>
    <row r="262" spans="1:85" x14ac:dyDescent="0.2">
      <c r="A262" s="61"/>
      <c r="B262" s="42"/>
      <c r="C262" s="42"/>
      <c r="D262" s="28"/>
      <c r="E262" s="28"/>
      <c r="F262" s="17"/>
      <c r="G262" s="42"/>
      <c r="H262" s="42"/>
      <c r="I262" s="42"/>
      <c r="J262" s="42"/>
      <c r="K262" s="42"/>
      <c r="L262" s="103"/>
      <c r="M262" s="104"/>
      <c r="N262" s="37"/>
      <c r="O262" s="37"/>
      <c r="P262" s="37"/>
      <c r="Q262" s="37"/>
      <c r="R262" s="69"/>
      <c r="S262" s="69"/>
      <c r="T262" s="69"/>
      <c r="U262" s="69"/>
      <c r="V262" s="69"/>
      <c r="W262" s="69"/>
      <c r="X262" s="69"/>
      <c r="Y262" s="69"/>
      <c r="Z262" s="69"/>
      <c r="AA262" s="69"/>
      <c r="AB262" s="69"/>
      <c r="AC262" s="69"/>
      <c r="AD262" s="69"/>
      <c r="AE262" s="69"/>
      <c r="AF262" s="69"/>
      <c r="AG262" s="69"/>
      <c r="AH262" s="69"/>
      <c r="AI262" s="69"/>
      <c r="AJ262" s="69"/>
      <c r="AK262" s="69"/>
      <c r="AL262" s="69"/>
      <c r="AM262" s="69"/>
      <c r="AN262" s="69"/>
      <c r="AO262" s="69"/>
      <c r="AP262" s="69"/>
      <c r="AQ262" s="69"/>
      <c r="AR262" s="69"/>
      <c r="AS262" s="69"/>
      <c r="AT262" s="69"/>
      <c r="AU262" s="69"/>
      <c r="AV262" s="69"/>
      <c r="AW262" s="69"/>
      <c r="AX262" s="69"/>
      <c r="AY262" s="69"/>
      <c r="AZ262" s="69"/>
      <c r="BA262" s="69"/>
      <c r="BB262" s="69"/>
      <c r="BC262" s="69"/>
      <c r="BD262" s="69"/>
      <c r="BE262" s="69"/>
      <c r="BF262" s="69"/>
      <c r="BG262" s="69"/>
    </row>
    <row r="263" spans="1:85" ht="38.25" x14ac:dyDescent="0.2">
      <c r="A263" s="61" t="s">
        <v>163</v>
      </c>
      <c r="B263" s="42">
        <v>125938</v>
      </c>
      <c r="C263" s="42">
        <v>124218</v>
      </c>
      <c r="D263" s="28">
        <v>124618</v>
      </c>
      <c r="E263" s="28">
        <v>126268</v>
      </c>
      <c r="F263" s="28">
        <v>128887</v>
      </c>
      <c r="G263" s="42">
        <v>128892</v>
      </c>
      <c r="H263" s="74">
        <v>134891</v>
      </c>
      <c r="I263" s="74">
        <v>141395</v>
      </c>
      <c r="J263" s="74">
        <v>142572</v>
      </c>
      <c r="K263" s="74">
        <v>149973</v>
      </c>
      <c r="L263" s="103"/>
      <c r="M263" s="104"/>
      <c r="N263" s="37"/>
      <c r="O263" s="37"/>
      <c r="P263" s="37"/>
      <c r="Q263" s="37"/>
      <c r="R263" s="69"/>
      <c r="S263" s="69"/>
      <c r="T263" s="69"/>
      <c r="U263" s="69"/>
      <c r="V263" s="69"/>
      <c r="W263" s="69"/>
      <c r="X263" s="69"/>
      <c r="Y263" s="69"/>
      <c r="Z263" s="69"/>
      <c r="AA263" s="69"/>
      <c r="AB263" s="69"/>
      <c r="AC263" s="69"/>
      <c r="AD263" s="69"/>
      <c r="AE263" s="69"/>
      <c r="AF263" s="69"/>
      <c r="AG263" s="69"/>
      <c r="AH263" s="69"/>
      <c r="AI263" s="69"/>
      <c r="AJ263" s="69"/>
      <c r="AK263" s="69"/>
      <c r="AL263" s="69"/>
      <c r="AM263" s="69"/>
      <c r="AN263" s="69"/>
      <c r="AO263" s="69"/>
      <c r="AP263" s="69"/>
      <c r="AQ263" s="69"/>
      <c r="AR263" s="69"/>
      <c r="AS263" s="69"/>
      <c r="AT263" s="69"/>
      <c r="AU263" s="69"/>
      <c r="AV263" s="69"/>
      <c r="AW263" s="69"/>
      <c r="AX263" s="69"/>
      <c r="AY263" s="69"/>
      <c r="AZ263" s="69"/>
      <c r="BA263" s="69"/>
      <c r="BB263" s="69"/>
      <c r="BC263" s="69"/>
      <c r="BD263" s="69"/>
      <c r="BE263" s="69"/>
      <c r="BF263" s="69"/>
      <c r="BG263" s="69"/>
    </row>
    <row r="264" spans="1:85" x14ac:dyDescent="0.2">
      <c r="A264" s="52"/>
      <c r="D264" s="21"/>
      <c r="E264" s="21"/>
      <c r="F264" s="17"/>
      <c r="H264" s="34"/>
      <c r="I264" s="34"/>
      <c r="J264" s="34"/>
      <c r="K264" s="34"/>
      <c r="L264" s="103"/>
      <c r="M264" s="104"/>
      <c r="N264" s="37"/>
      <c r="O264" s="37"/>
      <c r="P264" s="37"/>
      <c r="Q264" s="37"/>
      <c r="R264" s="69"/>
      <c r="S264" s="69"/>
      <c r="T264" s="69"/>
      <c r="U264" s="69"/>
      <c r="V264" s="69"/>
      <c r="W264" s="69"/>
      <c r="X264" s="69"/>
      <c r="Y264" s="69"/>
      <c r="Z264" s="69"/>
      <c r="AA264" s="69"/>
      <c r="AB264" s="69"/>
      <c r="AC264" s="69"/>
      <c r="AD264" s="69"/>
      <c r="AE264" s="69"/>
      <c r="AF264" s="69"/>
      <c r="AG264" s="69"/>
      <c r="AH264" s="69"/>
      <c r="AI264" s="69"/>
      <c r="AJ264" s="69"/>
      <c r="AK264" s="69"/>
      <c r="AL264" s="69"/>
      <c r="AM264" s="69"/>
      <c r="AN264" s="69"/>
      <c r="AO264" s="69"/>
      <c r="AP264" s="69"/>
      <c r="AQ264" s="69"/>
      <c r="AR264" s="69"/>
      <c r="AS264" s="69"/>
      <c r="AT264" s="69"/>
      <c r="AU264" s="69"/>
      <c r="AV264" s="69"/>
      <c r="AW264" s="69"/>
      <c r="AX264" s="69"/>
      <c r="AY264" s="69"/>
      <c r="AZ264" s="69"/>
      <c r="BA264" s="69"/>
      <c r="BB264" s="69"/>
      <c r="BC264" s="69"/>
      <c r="BD264" s="69"/>
      <c r="BE264" s="69"/>
      <c r="BF264" s="69"/>
      <c r="BG264" s="69"/>
    </row>
    <row r="265" spans="1:85" ht="38.25" x14ac:dyDescent="0.2">
      <c r="A265" s="61" t="s">
        <v>164</v>
      </c>
      <c r="B265" s="41">
        <f>0.0468325684066763*100</f>
        <v>4.7</v>
      </c>
      <c r="C265" s="33">
        <v>4.5999999999999996</v>
      </c>
      <c r="D265" s="18">
        <v>4.3</v>
      </c>
      <c r="E265" s="18">
        <v>3.6</v>
      </c>
      <c r="F265" s="18">
        <v>3.3</v>
      </c>
      <c r="G265" s="37">
        <v>3.5</v>
      </c>
      <c r="H265" s="35">
        <v>3.1</v>
      </c>
      <c r="I265" s="35">
        <v>3.1</v>
      </c>
      <c r="J265" s="35">
        <v>2.8</v>
      </c>
      <c r="K265" s="35">
        <v>2.4</v>
      </c>
      <c r="L265" s="103"/>
      <c r="M265" s="104"/>
      <c r="N265" s="37"/>
      <c r="O265" s="37"/>
      <c r="P265" s="37"/>
      <c r="Q265" s="37"/>
      <c r="R265" s="69"/>
      <c r="S265" s="69"/>
      <c r="T265" s="69"/>
      <c r="U265" s="69"/>
      <c r="V265" s="69"/>
      <c r="W265" s="69"/>
      <c r="X265" s="69"/>
      <c r="Y265" s="69"/>
      <c r="Z265" s="69"/>
      <c r="AA265" s="69"/>
      <c r="AB265" s="69"/>
      <c r="AC265" s="69"/>
      <c r="AD265" s="69"/>
      <c r="AE265" s="69"/>
      <c r="AF265" s="69"/>
      <c r="AG265" s="69"/>
      <c r="AH265" s="69"/>
      <c r="AI265" s="69"/>
      <c r="AJ265" s="69"/>
      <c r="AK265" s="69"/>
      <c r="AL265" s="69"/>
      <c r="AM265" s="69"/>
      <c r="AN265" s="69"/>
      <c r="AO265" s="69"/>
      <c r="AP265" s="69"/>
      <c r="AQ265" s="69"/>
      <c r="AR265" s="69"/>
      <c r="AS265" s="69"/>
      <c r="AT265" s="69"/>
      <c r="AU265" s="69"/>
      <c r="AV265" s="69"/>
      <c r="AW265" s="69"/>
      <c r="AX265" s="69"/>
      <c r="AY265" s="69"/>
      <c r="AZ265" s="69"/>
      <c r="BA265" s="69"/>
      <c r="BB265" s="69"/>
      <c r="BC265" s="69"/>
      <c r="BD265" s="69"/>
      <c r="BE265" s="69"/>
      <c r="BF265" s="69"/>
      <c r="BG265" s="69"/>
    </row>
    <row r="266" spans="1:85" x14ac:dyDescent="0.2">
      <c r="A266" s="52"/>
      <c r="D266" s="21"/>
      <c r="E266" s="21"/>
      <c r="F266" s="17"/>
      <c r="H266" s="35"/>
      <c r="I266" s="35"/>
      <c r="J266" s="35"/>
      <c r="K266" s="35"/>
      <c r="L266" s="103"/>
      <c r="M266" s="104"/>
      <c r="N266" s="37"/>
      <c r="O266" s="37"/>
      <c r="P266" s="37"/>
      <c r="Q266" s="37"/>
      <c r="R266" s="69"/>
      <c r="S266" s="69"/>
      <c r="T266" s="69"/>
      <c r="U266" s="69"/>
      <c r="V266" s="69"/>
      <c r="W266" s="69"/>
      <c r="X266" s="69"/>
      <c r="Y266" s="69"/>
      <c r="Z266" s="69"/>
      <c r="AA266" s="69"/>
      <c r="AB266" s="69"/>
      <c r="AC266" s="69"/>
      <c r="AD266" s="69"/>
      <c r="AE266" s="69"/>
      <c r="AF266" s="69"/>
      <c r="AG266" s="69"/>
      <c r="AH266" s="69"/>
      <c r="AI266" s="69"/>
      <c r="AJ266" s="69"/>
      <c r="AK266" s="69"/>
      <c r="AL266" s="69"/>
      <c r="AM266" s="69"/>
      <c r="AN266" s="69"/>
      <c r="AO266" s="69"/>
      <c r="AP266" s="69"/>
      <c r="AQ266" s="69"/>
      <c r="AR266" s="69"/>
      <c r="AS266" s="69"/>
      <c r="AT266" s="69"/>
      <c r="AU266" s="69"/>
      <c r="AV266" s="69"/>
      <c r="AW266" s="69"/>
      <c r="AX266" s="69"/>
      <c r="AY266" s="69"/>
      <c r="AZ266" s="69"/>
      <c r="BA266" s="69"/>
      <c r="BB266" s="69"/>
      <c r="BC266" s="69"/>
      <c r="BD266" s="69"/>
      <c r="BE266" s="69"/>
      <c r="BF266" s="69"/>
      <c r="BG266" s="69"/>
    </row>
    <row r="267" spans="1:85" ht="25.5" x14ac:dyDescent="0.2">
      <c r="A267" s="61" t="s">
        <v>165</v>
      </c>
      <c r="B267" s="42">
        <v>207178</v>
      </c>
      <c r="C267" s="42">
        <v>199733</v>
      </c>
      <c r="D267" s="28">
        <v>148163</v>
      </c>
      <c r="E267" s="28">
        <v>114577</v>
      </c>
      <c r="F267" s="28">
        <v>129782</v>
      </c>
      <c r="G267" s="42">
        <v>116500</v>
      </c>
      <c r="H267" s="42">
        <v>148064</v>
      </c>
      <c r="I267" s="42">
        <v>123645</v>
      </c>
      <c r="J267" s="42">
        <v>126096</v>
      </c>
      <c r="K267" s="42">
        <v>212638</v>
      </c>
      <c r="L267" s="103"/>
      <c r="M267" s="104"/>
      <c r="N267" s="37"/>
      <c r="O267" s="37"/>
      <c r="P267" s="37"/>
      <c r="Q267" s="37"/>
      <c r="R267" s="69"/>
      <c r="S267" s="69"/>
      <c r="T267" s="69"/>
      <c r="U267" s="69"/>
      <c r="V267" s="69"/>
      <c r="W267" s="69"/>
      <c r="X267" s="69"/>
      <c r="Y267" s="69"/>
      <c r="Z267" s="69"/>
      <c r="AA267" s="69"/>
      <c r="AB267" s="69"/>
      <c r="AC267" s="69"/>
      <c r="AD267" s="69"/>
      <c r="AE267" s="69"/>
      <c r="AF267" s="69"/>
      <c r="AG267" s="69"/>
      <c r="AH267" s="69"/>
      <c r="AI267" s="69"/>
      <c r="AJ267" s="69"/>
      <c r="AK267" s="69"/>
      <c r="AL267" s="69"/>
      <c r="AM267" s="69"/>
      <c r="AN267" s="69"/>
      <c r="AO267" s="69"/>
      <c r="AP267" s="69"/>
      <c r="AQ267" s="69"/>
      <c r="AR267" s="69"/>
      <c r="AS267" s="69"/>
      <c r="AT267" s="69"/>
      <c r="AU267" s="69"/>
      <c r="AV267" s="69"/>
      <c r="AW267" s="69"/>
      <c r="AX267" s="69"/>
      <c r="AY267" s="69"/>
      <c r="AZ267" s="69"/>
      <c r="BA267" s="69"/>
      <c r="BB267" s="69"/>
      <c r="BC267" s="69"/>
      <c r="BD267" s="69"/>
      <c r="BE267" s="69"/>
      <c r="BF267" s="69"/>
      <c r="BG267" s="69"/>
      <c r="BH267" s="69"/>
      <c r="BI267" s="69"/>
      <c r="BJ267" s="69"/>
      <c r="BK267" s="69"/>
      <c r="BL267" s="69"/>
      <c r="BM267" s="69"/>
      <c r="BN267" s="69"/>
      <c r="BO267" s="69"/>
      <c r="BP267" s="69"/>
      <c r="BQ267" s="69"/>
      <c r="BR267" s="69"/>
      <c r="BS267" s="69"/>
      <c r="BT267" s="69"/>
      <c r="BU267" s="69"/>
      <c r="BV267" s="69"/>
      <c r="BW267" s="69"/>
      <c r="BX267" s="69"/>
      <c r="BY267" s="69"/>
      <c r="BZ267" s="69"/>
      <c r="CA267" s="69"/>
      <c r="CB267" s="69"/>
      <c r="CC267" s="69"/>
      <c r="CD267" s="69"/>
      <c r="CE267" s="69"/>
      <c r="CF267" s="69"/>
      <c r="CG267" s="69"/>
    </row>
    <row r="268" spans="1:85" s="58" customFormat="1" x14ac:dyDescent="0.2">
      <c r="A268" s="61"/>
      <c r="B268" s="42"/>
      <c r="C268" s="42"/>
      <c r="D268" s="28"/>
      <c r="E268" s="28"/>
      <c r="F268" s="28"/>
      <c r="G268" s="42"/>
      <c r="H268" s="42"/>
      <c r="I268" s="42"/>
      <c r="J268" s="42"/>
      <c r="K268" s="42"/>
      <c r="L268" s="103"/>
      <c r="M268" s="104"/>
      <c r="N268" s="37"/>
      <c r="O268" s="37"/>
      <c r="P268" s="37"/>
      <c r="Q268" s="37"/>
      <c r="R268" s="69"/>
      <c r="S268" s="69"/>
      <c r="T268" s="69"/>
      <c r="U268" s="69"/>
      <c r="V268" s="69"/>
      <c r="W268" s="69"/>
      <c r="X268" s="69"/>
      <c r="Y268" s="69"/>
      <c r="Z268" s="69"/>
      <c r="AA268" s="69"/>
      <c r="AB268" s="69"/>
      <c r="AC268" s="69"/>
      <c r="AD268" s="69"/>
      <c r="AE268" s="69"/>
      <c r="AF268" s="69"/>
      <c r="AG268" s="69"/>
      <c r="AH268" s="69"/>
      <c r="AI268" s="69"/>
      <c r="AJ268" s="69"/>
      <c r="AK268" s="69"/>
      <c r="AL268" s="69"/>
      <c r="AM268" s="69"/>
      <c r="AN268" s="69"/>
      <c r="AO268" s="69"/>
      <c r="AP268" s="69"/>
      <c r="AQ268" s="69"/>
      <c r="AR268" s="69"/>
      <c r="AS268" s="69"/>
      <c r="AT268" s="69"/>
      <c r="AU268" s="69"/>
      <c r="AV268" s="69"/>
      <c r="AW268" s="69"/>
      <c r="AX268" s="69"/>
      <c r="AY268" s="69"/>
      <c r="AZ268" s="69"/>
      <c r="BA268" s="69"/>
      <c r="BB268" s="69"/>
      <c r="BC268" s="69"/>
      <c r="BD268" s="69"/>
      <c r="BE268" s="69"/>
      <c r="BF268" s="69"/>
      <c r="BG268" s="69"/>
      <c r="BH268" s="69"/>
      <c r="BI268" s="69"/>
      <c r="BJ268" s="69"/>
      <c r="BK268" s="69"/>
      <c r="BL268" s="69"/>
      <c r="BM268" s="69"/>
      <c r="BN268" s="69"/>
      <c r="BO268" s="69"/>
      <c r="BP268" s="69"/>
      <c r="BQ268" s="69"/>
      <c r="BR268" s="69"/>
      <c r="BS268" s="69"/>
      <c r="BT268" s="69"/>
      <c r="BU268" s="69"/>
      <c r="BV268" s="69"/>
      <c r="BW268" s="69"/>
      <c r="BX268" s="69"/>
      <c r="BY268" s="69"/>
      <c r="BZ268" s="69"/>
      <c r="CA268" s="69"/>
      <c r="CB268" s="69"/>
      <c r="CC268" s="69"/>
      <c r="CD268" s="69"/>
      <c r="CE268" s="69"/>
      <c r="CF268" s="69"/>
      <c r="CG268" s="69"/>
    </row>
    <row r="269" spans="1:85" ht="25.5" x14ac:dyDescent="0.2">
      <c r="A269" s="61" t="s">
        <v>35</v>
      </c>
      <c r="B269" s="97"/>
      <c r="C269" s="97"/>
      <c r="D269" s="97"/>
      <c r="E269" s="97"/>
      <c r="F269" s="97"/>
      <c r="G269" s="42">
        <v>1646786</v>
      </c>
      <c r="H269" s="42">
        <v>1725906</v>
      </c>
      <c r="I269" s="42">
        <v>1787398</v>
      </c>
      <c r="J269" s="42">
        <v>1808941</v>
      </c>
      <c r="K269" s="42">
        <v>1883407</v>
      </c>
      <c r="L269" s="116"/>
      <c r="M269" s="104"/>
      <c r="N269" s="37"/>
      <c r="O269" s="37"/>
      <c r="P269" s="37"/>
      <c r="Q269" s="37"/>
      <c r="R269" s="69"/>
      <c r="S269" s="69"/>
      <c r="T269" s="69"/>
      <c r="U269" s="69"/>
      <c r="V269" s="69"/>
      <c r="W269" s="69"/>
      <c r="X269" s="69"/>
      <c r="Y269" s="69"/>
      <c r="Z269" s="69"/>
      <c r="AA269" s="69"/>
      <c r="AB269" s="69"/>
      <c r="AC269" s="69"/>
      <c r="AD269" s="69"/>
      <c r="AE269" s="69"/>
      <c r="AF269" s="69"/>
      <c r="AG269" s="69"/>
      <c r="AH269" s="69"/>
      <c r="AI269" s="69"/>
      <c r="AJ269" s="69"/>
      <c r="AK269" s="69"/>
      <c r="AL269" s="69"/>
      <c r="AM269" s="69"/>
      <c r="AN269" s="69"/>
      <c r="AO269" s="69"/>
      <c r="AP269" s="69"/>
      <c r="AQ269" s="69"/>
      <c r="AR269" s="69"/>
      <c r="AS269" s="69"/>
      <c r="AT269" s="69"/>
      <c r="AU269" s="69"/>
      <c r="AV269" s="69"/>
      <c r="AW269" s="69"/>
      <c r="AX269" s="69"/>
      <c r="AY269" s="69"/>
      <c r="AZ269" s="69"/>
      <c r="BA269" s="69"/>
      <c r="BB269" s="69"/>
      <c r="BC269" s="69"/>
      <c r="BD269" s="69"/>
      <c r="BE269" s="69"/>
      <c r="BF269" s="69"/>
      <c r="BG269" s="69"/>
      <c r="BH269" s="69"/>
      <c r="BI269" s="69"/>
      <c r="BJ269" s="69"/>
      <c r="BK269" s="69"/>
      <c r="BL269" s="69"/>
      <c r="BM269" s="69"/>
      <c r="BN269" s="69"/>
      <c r="BO269" s="69"/>
      <c r="BP269" s="69"/>
      <c r="BQ269" s="69"/>
      <c r="BR269" s="69"/>
      <c r="BS269" s="69"/>
      <c r="BT269" s="69"/>
      <c r="BU269" s="69"/>
      <c r="BV269" s="69"/>
      <c r="BW269" s="69"/>
      <c r="BX269" s="69"/>
      <c r="BY269" s="69"/>
      <c r="BZ269" s="69"/>
      <c r="CA269" s="69"/>
      <c r="CB269" s="69"/>
      <c r="CC269" s="69"/>
      <c r="CD269" s="69"/>
      <c r="CE269" s="69"/>
      <c r="CF269" s="69"/>
      <c r="CG269" s="69"/>
    </row>
    <row r="270" spans="1:85" x14ac:dyDescent="0.2">
      <c r="A270" s="52"/>
      <c r="D270" s="21"/>
      <c r="E270" s="28"/>
      <c r="F270" s="17"/>
      <c r="H270" s="35"/>
      <c r="I270" s="35"/>
      <c r="J270" s="35"/>
      <c r="K270" s="35"/>
      <c r="L270" s="103"/>
      <c r="M270" s="104"/>
      <c r="N270" s="37"/>
      <c r="O270" s="37"/>
      <c r="P270" s="37"/>
      <c r="Q270" s="37"/>
      <c r="R270" s="69"/>
      <c r="S270" s="69"/>
      <c r="T270" s="69"/>
      <c r="U270" s="69"/>
      <c r="V270" s="69"/>
      <c r="W270" s="69"/>
      <c r="X270" s="69"/>
      <c r="Y270" s="69"/>
      <c r="Z270" s="69"/>
      <c r="AA270" s="69"/>
      <c r="AB270" s="69"/>
      <c r="AC270" s="69"/>
      <c r="AD270" s="69"/>
      <c r="AE270" s="69"/>
      <c r="AF270" s="69"/>
      <c r="AG270" s="69"/>
      <c r="AH270" s="69"/>
      <c r="AI270" s="69"/>
      <c r="AJ270" s="69"/>
      <c r="AK270" s="69"/>
      <c r="AL270" s="69"/>
      <c r="AM270" s="69"/>
      <c r="AN270" s="69"/>
      <c r="AO270" s="69"/>
      <c r="AP270" s="69"/>
      <c r="AQ270" s="69"/>
      <c r="AR270" s="69"/>
      <c r="AS270" s="69"/>
      <c r="AT270" s="69"/>
      <c r="AU270" s="69"/>
      <c r="AV270" s="69"/>
      <c r="AW270" s="69"/>
      <c r="AX270" s="69"/>
      <c r="AY270" s="69"/>
      <c r="AZ270" s="69"/>
      <c r="BA270" s="69"/>
      <c r="BB270" s="69"/>
      <c r="BC270" s="69"/>
      <c r="BD270" s="69"/>
      <c r="BE270" s="69"/>
      <c r="BF270" s="69"/>
      <c r="BG270" s="69"/>
      <c r="BH270" s="69"/>
      <c r="BI270" s="69"/>
      <c r="BJ270" s="69"/>
      <c r="BK270" s="69"/>
      <c r="BL270" s="69"/>
      <c r="BM270" s="69"/>
      <c r="BN270" s="69"/>
      <c r="BO270" s="69"/>
      <c r="BP270" s="69"/>
      <c r="BQ270" s="69"/>
      <c r="BR270" s="69"/>
      <c r="BS270" s="69"/>
      <c r="BT270" s="69"/>
      <c r="BU270" s="69"/>
      <c r="BV270" s="69"/>
      <c r="BW270" s="69"/>
      <c r="BX270" s="69"/>
      <c r="BY270" s="69"/>
      <c r="BZ270" s="69"/>
      <c r="CA270" s="69"/>
      <c r="CB270" s="69"/>
      <c r="CC270" s="69"/>
      <c r="CD270" s="69"/>
      <c r="CE270" s="69"/>
      <c r="CF270" s="69"/>
      <c r="CG270" s="69"/>
    </row>
    <row r="271" spans="1:85" ht="38.25" x14ac:dyDescent="0.2">
      <c r="A271" s="61" t="s">
        <v>166</v>
      </c>
      <c r="B271" s="41">
        <f>0.123241231662797*100</f>
        <v>12.3</v>
      </c>
      <c r="C271" s="33">
        <v>12.7</v>
      </c>
      <c r="D271" s="18">
        <v>9.5</v>
      </c>
      <c r="E271" s="18">
        <v>7.2</v>
      </c>
      <c r="F271" s="18">
        <v>8</v>
      </c>
      <c r="G271" s="33">
        <v>7.1</v>
      </c>
      <c r="H271" s="35">
        <v>8.6</v>
      </c>
      <c r="I271" s="35">
        <v>6.9</v>
      </c>
      <c r="J271" s="35">
        <v>7</v>
      </c>
      <c r="K271" s="35">
        <v>11.2</v>
      </c>
      <c r="L271" s="103"/>
      <c r="M271" s="104"/>
      <c r="N271" s="37"/>
      <c r="O271" s="37"/>
      <c r="P271" s="37"/>
      <c r="Q271" s="37"/>
      <c r="R271" s="69"/>
      <c r="S271" s="69"/>
      <c r="T271" s="69"/>
      <c r="U271" s="69"/>
      <c r="V271" s="69"/>
      <c r="W271" s="69"/>
      <c r="X271" s="69"/>
      <c r="Y271" s="69"/>
      <c r="Z271" s="69"/>
      <c r="AA271" s="69"/>
      <c r="AB271" s="69"/>
      <c r="AC271" s="69"/>
      <c r="AD271" s="69"/>
      <c r="AE271" s="69"/>
      <c r="AF271" s="69"/>
      <c r="AG271" s="69"/>
      <c r="AH271" s="69"/>
      <c r="AI271" s="69"/>
      <c r="AJ271" s="69"/>
      <c r="AK271" s="69"/>
      <c r="AL271" s="69"/>
      <c r="AM271" s="69"/>
      <c r="AN271" s="69"/>
      <c r="AO271" s="69"/>
      <c r="AP271" s="69"/>
      <c r="AQ271" s="69"/>
      <c r="AR271" s="69"/>
      <c r="AS271" s="69"/>
      <c r="AT271" s="69"/>
      <c r="AU271" s="69"/>
      <c r="AV271" s="69"/>
      <c r="AW271" s="69"/>
      <c r="AX271" s="69"/>
      <c r="AY271" s="69"/>
      <c r="AZ271" s="69"/>
      <c r="BA271" s="69"/>
      <c r="BB271" s="69"/>
      <c r="BC271" s="69"/>
      <c r="BD271" s="69"/>
      <c r="BE271" s="69"/>
      <c r="BF271" s="69"/>
      <c r="BG271" s="69"/>
      <c r="BH271" s="69"/>
      <c r="BI271" s="69"/>
      <c r="BJ271" s="69"/>
      <c r="BK271" s="69"/>
      <c r="BL271" s="69"/>
      <c r="BM271" s="69"/>
      <c r="BN271" s="69"/>
      <c r="BO271" s="69"/>
      <c r="BP271" s="69"/>
      <c r="BQ271" s="69"/>
      <c r="BR271" s="69"/>
      <c r="BS271" s="69"/>
      <c r="BT271" s="69"/>
      <c r="BU271" s="69"/>
      <c r="BV271" s="69"/>
      <c r="BW271" s="69"/>
      <c r="BX271" s="69"/>
      <c r="BY271" s="69"/>
      <c r="BZ271" s="69"/>
      <c r="CA271" s="69"/>
      <c r="CB271" s="69"/>
      <c r="CC271" s="69"/>
      <c r="CD271" s="69"/>
      <c r="CE271" s="69"/>
      <c r="CF271" s="69"/>
      <c r="CG271" s="69"/>
    </row>
    <row r="272" spans="1:85" s="58" customFormat="1" ht="25.5" x14ac:dyDescent="0.2">
      <c r="A272" s="63" t="s">
        <v>167</v>
      </c>
      <c r="B272" s="70"/>
      <c r="C272" s="57"/>
      <c r="D272" s="57"/>
      <c r="E272" s="57"/>
      <c r="F272" s="57"/>
      <c r="G272" s="57"/>
      <c r="H272" s="57"/>
      <c r="I272" s="57"/>
      <c r="J272" s="57"/>
      <c r="K272" s="57"/>
      <c r="L272" s="103"/>
      <c r="M272" s="104"/>
      <c r="N272" s="37"/>
      <c r="O272" s="37"/>
      <c r="P272" s="37"/>
      <c r="Q272" s="37"/>
      <c r="R272" s="69"/>
      <c r="S272" s="69"/>
      <c r="T272" s="69"/>
      <c r="U272" s="69"/>
      <c r="V272" s="69"/>
      <c r="W272" s="69"/>
      <c r="X272" s="69"/>
      <c r="Y272" s="69"/>
      <c r="Z272" s="69"/>
      <c r="AA272" s="69"/>
      <c r="AB272" s="69"/>
      <c r="AC272" s="69"/>
      <c r="AD272" s="69"/>
      <c r="AE272" s="69"/>
      <c r="AF272" s="69"/>
      <c r="AG272" s="69"/>
      <c r="AH272" s="69"/>
      <c r="AI272" s="69"/>
      <c r="AJ272" s="69"/>
      <c r="AK272" s="69"/>
      <c r="AL272" s="69"/>
      <c r="AM272" s="69"/>
      <c r="AN272" s="69"/>
      <c r="AO272" s="69"/>
      <c r="AP272" s="69"/>
      <c r="AQ272" s="69"/>
      <c r="AR272" s="69"/>
      <c r="AS272" s="69"/>
      <c r="AT272" s="69"/>
      <c r="AU272" s="69"/>
      <c r="AV272" s="69"/>
      <c r="AW272" s="69"/>
      <c r="AX272" s="69"/>
      <c r="AY272" s="69"/>
      <c r="AZ272" s="69"/>
      <c r="BA272" s="69"/>
      <c r="BB272" s="69"/>
      <c r="BC272" s="69"/>
      <c r="BD272" s="69"/>
      <c r="BE272" s="69"/>
      <c r="BF272" s="69"/>
      <c r="BG272" s="69"/>
      <c r="BH272" s="69"/>
      <c r="BI272" s="69"/>
      <c r="BJ272" s="69"/>
      <c r="BK272" s="69"/>
      <c r="BL272" s="69"/>
      <c r="BM272" s="69"/>
      <c r="BN272" s="69"/>
      <c r="BO272" s="69"/>
      <c r="BP272" s="69"/>
      <c r="BQ272" s="69"/>
      <c r="BR272" s="69"/>
      <c r="BS272" s="69"/>
      <c r="BT272" s="69"/>
      <c r="BU272" s="69"/>
      <c r="BV272" s="69"/>
      <c r="BW272" s="69"/>
      <c r="BX272" s="69"/>
      <c r="BY272" s="69"/>
      <c r="BZ272" s="69"/>
      <c r="CA272" s="69"/>
      <c r="CB272" s="69"/>
      <c r="CC272" s="69"/>
      <c r="CD272" s="69"/>
      <c r="CE272" s="69"/>
      <c r="CF272" s="69"/>
      <c r="CG272" s="69"/>
    </row>
    <row r="273" spans="1:85" ht="24" customHeight="1" x14ac:dyDescent="0.2">
      <c r="A273" s="61" t="s">
        <v>168</v>
      </c>
      <c r="B273" s="76">
        <v>601849000</v>
      </c>
      <c r="C273" s="75">
        <v>623095000</v>
      </c>
      <c r="D273" s="13">
        <v>633054000</v>
      </c>
      <c r="E273" s="13">
        <v>568516000</v>
      </c>
      <c r="F273" s="13">
        <v>660533000</v>
      </c>
      <c r="G273" s="77">
        <v>668686000</v>
      </c>
      <c r="H273" s="78">
        <v>655971000</v>
      </c>
      <c r="I273" s="78">
        <v>631907000</v>
      </c>
      <c r="J273" s="78">
        <v>632760000</v>
      </c>
      <c r="K273" s="78">
        <v>688626000</v>
      </c>
      <c r="L273" s="103"/>
      <c r="M273" s="104"/>
      <c r="N273" s="37"/>
      <c r="O273" s="37"/>
      <c r="P273" s="37"/>
      <c r="Q273" s="37"/>
      <c r="R273" s="69"/>
      <c r="S273" s="69"/>
      <c r="T273" s="69"/>
      <c r="U273" s="69"/>
      <c r="V273" s="69"/>
      <c r="W273" s="69"/>
      <c r="X273" s="69"/>
      <c r="Y273" s="69"/>
      <c r="Z273" s="69"/>
      <c r="AA273" s="69"/>
      <c r="AB273" s="69"/>
      <c r="AC273" s="69"/>
      <c r="AD273" s="69"/>
      <c r="AE273" s="69"/>
      <c r="AF273" s="69"/>
      <c r="AG273" s="69"/>
      <c r="AH273" s="69"/>
      <c r="AI273" s="69"/>
      <c r="AJ273" s="69"/>
      <c r="AK273" s="69"/>
      <c r="AL273" s="69"/>
      <c r="AM273" s="69"/>
      <c r="AN273" s="69"/>
      <c r="AO273" s="69"/>
      <c r="AP273" s="69"/>
      <c r="AQ273" s="69"/>
      <c r="AR273" s="69"/>
      <c r="AS273" s="69"/>
      <c r="AT273" s="69"/>
      <c r="AU273" s="69"/>
      <c r="AV273" s="69"/>
      <c r="AW273" s="69"/>
      <c r="AX273" s="69"/>
      <c r="AY273" s="69"/>
      <c r="AZ273" s="69"/>
      <c r="BA273" s="69"/>
      <c r="BB273" s="69"/>
      <c r="BC273" s="69"/>
      <c r="BD273" s="69"/>
      <c r="BE273" s="69"/>
      <c r="BF273" s="69"/>
      <c r="BG273" s="69"/>
      <c r="BH273" s="69"/>
      <c r="BI273" s="69"/>
      <c r="BJ273" s="69"/>
      <c r="BK273" s="69"/>
      <c r="BL273" s="69"/>
      <c r="BM273" s="69"/>
      <c r="BN273" s="69"/>
      <c r="BO273" s="69"/>
      <c r="BP273" s="69"/>
      <c r="BQ273" s="69"/>
      <c r="BR273" s="69"/>
      <c r="BS273" s="69"/>
      <c r="BT273" s="69"/>
      <c r="BU273" s="69"/>
      <c r="BV273" s="69"/>
      <c r="BW273" s="69"/>
      <c r="BX273" s="69"/>
      <c r="BY273" s="69"/>
      <c r="BZ273" s="69"/>
      <c r="CA273" s="69"/>
      <c r="CB273" s="69"/>
      <c r="CC273" s="69"/>
      <c r="CD273" s="69"/>
      <c r="CE273" s="69"/>
      <c r="CF273" s="69"/>
      <c r="CG273" s="69"/>
    </row>
    <row r="274" spans="1:85" x14ac:dyDescent="0.2">
      <c r="A274" s="52"/>
      <c r="B274" s="79"/>
      <c r="D274" s="14"/>
      <c r="E274" s="14"/>
      <c r="F274" s="21"/>
      <c r="H274" s="35"/>
      <c r="I274" s="35"/>
      <c r="J274" s="35"/>
      <c r="K274" s="35"/>
      <c r="L274" s="103"/>
      <c r="M274" s="104"/>
      <c r="N274" s="37"/>
      <c r="O274" s="37"/>
      <c r="P274" s="37"/>
      <c r="Q274" s="37"/>
      <c r="R274" s="69"/>
      <c r="S274" s="69"/>
      <c r="T274" s="69"/>
      <c r="U274" s="69"/>
      <c r="V274" s="69"/>
      <c r="W274" s="69"/>
      <c r="X274" s="69"/>
      <c r="Y274" s="69"/>
      <c r="Z274" s="69"/>
      <c r="AA274" s="69"/>
      <c r="AB274" s="69"/>
      <c r="AC274" s="69"/>
      <c r="AD274" s="69"/>
      <c r="AE274" s="69"/>
      <c r="AF274" s="69"/>
      <c r="AG274" s="69"/>
      <c r="AH274" s="69"/>
      <c r="AI274" s="69"/>
      <c r="AJ274" s="69"/>
      <c r="AK274" s="69"/>
      <c r="AL274" s="69"/>
      <c r="AM274" s="69"/>
      <c r="AN274" s="69"/>
      <c r="AO274" s="69"/>
      <c r="AP274" s="69"/>
      <c r="AQ274" s="69"/>
      <c r="AR274" s="69"/>
      <c r="AS274" s="69"/>
      <c r="AT274" s="69"/>
      <c r="AU274" s="69"/>
      <c r="AV274" s="69"/>
      <c r="AW274" s="69"/>
      <c r="AX274" s="69"/>
      <c r="AY274" s="69"/>
      <c r="AZ274" s="69"/>
      <c r="BA274" s="69"/>
      <c r="BB274" s="69"/>
      <c r="BC274" s="69"/>
      <c r="BD274" s="69"/>
      <c r="BE274" s="69"/>
      <c r="BF274" s="69"/>
      <c r="BG274" s="69"/>
      <c r="BH274" s="69"/>
      <c r="BI274" s="69"/>
      <c r="BJ274" s="69"/>
      <c r="BK274" s="69"/>
      <c r="BL274" s="69"/>
      <c r="BM274" s="69"/>
      <c r="BN274" s="69"/>
      <c r="BO274" s="69"/>
      <c r="BP274" s="69"/>
      <c r="BQ274" s="69"/>
      <c r="BR274" s="69"/>
      <c r="BS274" s="69"/>
      <c r="BT274" s="69"/>
      <c r="BU274" s="69"/>
      <c r="BV274" s="69"/>
      <c r="BW274" s="69"/>
      <c r="BX274" s="69"/>
      <c r="BY274" s="69"/>
      <c r="BZ274" s="69"/>
      <c r="CA274" s="69"/>
      <c r="CB274" s="69"/>
      <c r="CC274" s="69"/>
      <c r="CD274" s="69"/>
      <c r="CE274" s="69"/>
      <c r="CF274" s="69"/>
      <c r="CG274" s="69"/>
    </row>
    <row r="275" spans="1:85" ht="38.25" x14ac:dyDescent="0.2">
      <c r="A275" s="61" t="s">
        <v>169</v>
      </c>
      <c r="B275" s="76">
        <v>357</v>
      </c>
      <c r="C275" s="75">
        <f>C273/1578000</f>
        <v>395</v>
      </c>
      <c r="D275" s="13">
        <v>404</v>
      </c>
      <c r="E275" s="13">
        <v>358</v>
      </c>
      <c r="F275" s="13">
        <v>410</v>
      </c>
      <c r="G275" s="109">
        <v>405</v>
      </c>
      <c r="H275" s="110">
        <v>386</v>
      </c>
      <c r="I275" s="110">
        <v>353</v>
      </c>
      <c r="J275" s="123">
        <v>349.01</v>
      </c>
      <c r="K275" s="123">
        <v>371.23</v>
      </c>
      <c r="L275" s="103"/>
      <c r="M275" s="104"/>
      <c r="N275" s="37"/>
      <c r="O275" s="37"/>
      <c r="P275" s="37"/>
      <c r="Q275" s="37"/>
      <c r="R275" s="69"/>
      <c r="S275" s="69"/>
      <c r="T275" s="69"/>
      <c r="U275" s="69"/>
      <c r="V275" s="69"/>
      <c r="W275" s="69"/>
      <c r="X275" s="69"/>
      <c r="Y275" s="69"/>
      <c r="Z275" s="69"/>
      <c r="AA275" s="69"/>
      <c r="AB275" s="69"/>
      <c r="AC275" s="69"/>
      <c r="AD275" s="69"/>
      <c r="AE275" s="69"/>
      <c r="AF275" s="69"/>
      <c r="AG275" s="69"/>
      <c r="AH275" s="69"/>
      <c r="AI275" s="69"/>
      <c r="AJ275" s="69"/>
      <c r="AK275" s="69"/>
      <c r="AL275" s="69"/>
      <c r="AM275" s="69"/>
      <c r="AN275" s="69"/>
      <c r="AO275" s="69"/>
      <c r="AP275" s="69"/>
      <c r="AQ275" s="69"/>
      <c r="AR275" s="69"/>
      <c r="AS275" s="69"/>
      <c r="AT275" s="69"/>
      <c r="AU275" s="69"/>
      <c r="AV275" s="69"/>
      <c r="AW275" s="69"/>
      <c r="AX275" s="69"/>
      <c r="AY275" s="69"/>
      <c r="AZ275" s="69"/>
      <c r="BA275" s="69"/>
      <c r="BB275" s="69"/>
      <c r="BC275" s="69"/>
      <c r="BD275" s="69"/>
      <c r="BE275" s="69"/>
      <c r="BF275" s="69"/>
      <c r="BG275" s="69"/>
      <c r="BH275" s="69"/>
      <c r="BI275" s="69"/>
      <c r="BJ275" s="69"/>
      <c r="BK275" s="69"/>
      <c r="BL275" s="69"/>
      <c r="BM275" s="69"/>
      <c r="BN275" s="69"/>
      <c r="BO275" s="69"/>
      <c r="BP275" s="69"/>
      <c r="BQ275" s="69"/>
      <c r="BR275" s="69"/>
      <c r="BS275" s="69"/>
      <c r="BT275" s="69"/>
      <c r="BU275" s="69"/>
      <c r="BV275" s="69"/>
      <c r="BW275" s="69"/>
      <c r="BX275" s="69"/>
      <c r="BY275" s="69"/>
      <c r="BZ275" s="69"/>
      <c r="CA275" s="69"/>
      <c r="CB275" s="69"/>
      <c r="CC275" s="69"/>
      <c r="CD275" s="69"/>
      <c r="CE275" s="69"/>
      <c r="CF275" s="69"/>
      <c r="CG275" s="69"/>
    </row>
    <row r="276" spans="1:85" ht="25.5" x14ac:dyDescent="0.2">
      <c r="A276" s="63" t="s">
        <v>170</v>
      </c>
      <c r="B276" s="70"/>
      <c r="C276" s="57"/>
      <c r="D276" s="57"/>
      <c r="E276" s="57"/>
      <c r="F276" s="57"/>
      <c r="G276" s="57"/>
      <c r="H276" s="57"/>
      <c r="I276" s="57"/>
      <c r="J276" s="57"/>
      <c r="K276" s="57"/>
      <c r="L276" s="103"/>
      <c r="M276" s="104"/>
      <c r="N276" s="37"/>
      <c r="O276" s="37"/>
      <c r="P276" s="37"/>
      <c r="Q276" s="37"/>
      <c r="R276" s="69"/>
      <c r="S276" s="69"/>
      <c r="T276" s="69"/>
      <c r="U276" s="69"/>
      <c r="V276" s="69"/>
      <c r="W276" s="69"/>
      <c r="X276" s="69"/>
      <c r="Y276" s="69"/>
      <c r="Z276" s="69"/>
      <c r="AA276" s="69"/>
      <c r="AB276" s="69"/>
      <c r="AC276" s="69"/>
      <c r="AD276" s="69"/>
      <c r="AE276" s="69"/>
      <c r="AF276" s="69"/>
      <c r="AG276" s="69"/>
      <c r="AH276" s="69"/>
      <c r="AI276" s="69"/>
      <c r="AJ276" s="69"/>
      <c r="AK276" s="69"/>
      <c r="AL276" s="69"/>
      <c r="AM276" s="69"/>
      <c r="AN276" s="69"/>
      <c r="AO276" s="69"/>
      <c r="AP276" s="69"/>
      <c r="AQ276" s="69"/>
      <c r="AR276" s="69"/>
      <c r="AS276" s="69"/>
      <c r="AT276" s="69"/>
      <c r="AU276" s="69"/>
      <c r="AV276" s="69"/>
      <c r="AW276" s="69"/>
      <c r="AX276" s="69"/>
      <c r="AY276" s="69"/>
      <c r="AZ276" s="69"/>
      <c r="BA276" s="69"/>
      <c r="BB276" s="69"/>
      <c r="BC276" s="69"/>
      <c r="BD276" s="69"/>
      <c r="BE276" s="69"/>
      <c r="BF276" s="69"/>
      <c r="BG276" s="69"/>
      <c r="BH276" s="69"/>
      <c r="BI276" s="69"/>
      <c r="BJ276" s="69"/>
      <c r="BK276" s="69"/>
      <c r="BL276" s="69"/>
      <c r="BM276" s="69"/>
      <c r="BN276" s="69"/>
      <c r="BO276" s="69"/>
      <c r="BP276" s="69"/>
      <c r="BQ276" s="69"/>
      <c r="BR276" s="69"/>
      <c r="BS276" s="69"/>
      <c r="BT276" s="69"/>
      <c r="BU276" s="69"/>
      <c r="BV276" s="69"/>
      <c r="BW276" s="69"/>
      <c r="BX276" s="69"/>
      <c r="BY276" s="69"/>
      <c r="BZ276" s="69"/>
      <c r="CA276" s="69"/>
      <c r="CB276" s="69"/>
      <c r="CC276" s="69"/>
      <c r="CD276" s="69"/>
      <c r="CE276" s="69"/>
      <c r="CF276" s="69"/>
      <c r="CG276" s="69"/>
    </row>
    <row r="277" spans="1:85" s="33" customFormat="1" ht="39" thickBot="1" x14ac:dyDescent="0.25">
      <c r="A277" s="61" t="s">
        <v>171</v>
      </c>
      <c r="B277" s="33">
        <v>409</v>
      </c>
      <c r="C277" s="33">
        <v>322</v>
      </c>
      <c r="D277" s="6">
        <v>265</v>
      </c>
      <c r="E277" s="16">
        <v>193</v>
      </c>
      <c r="F277" s="28">
        <v>198</v>
      </c>
      <c r="G277" s="33">
        <v>133</v>
      </c>
      <c r="H277" s="74">
        <v>90</v>
      </c>
      <c r="I277" s="34" t="s">
        <v>36</v>
      </c>
      <c r="J277" s="114"/>
      <c r="K277" s="114"/>
      <c r="L277" s="103"/>
      <c r="M277" s="104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  <c r="AE277" s="37"/>
      <c r="AF277" s="37"/>
      <c r="AG277" s="37"/>
      <c r="AH277" s="37"/>
      <c r="AI277" s="37"/>
      <c r="AJ277" s="37"/>
      <c r="AK277" s="37"/>
      <c r="AL277" s="37"/>
      <c r="AM277" s="37"/>
      <c r="AN277" s="37"/>
      <c r="AO277" s="37"/>
      <c r="AP277" s="37"/>
      <c r="AQ277" s="37"/>
      <c r="AR277" s="37"/>
      <c r="AS277" s="37"/>
      <c r="AT277" s="37"/>
      <c r="AU277" s="37"/>
      <c r="AV277" s="37"/>
      <c r="AW277" s="37"/>
      <c r="AX277" s="37"/>
      <c r="AY277" s="37"/>
      <c r="AZ277" s="37"/>
      <c r="BA277" s="37"/>
      <c r="BB277" s="37"/>
      <c r="BC277" s="37"/>
      <c r="BD277" s="37"/>
      <c r="BE277" s="37"/>
      <c r="BF277" s="37"/>
      <c r="BG277" s="37"/>
      <c r="BH277" s="37"/>
      <c r="BI277" s="37"/>
      <c r="BJ277" s="37"/>
      <c r="BK277" s="37"/>
      <c r="BL277" s="37"/>
      <c r="BM277" s="37"/>
      <c r="BN277" s="37"/>
      <c r="BO277" s="37"/>
      <c r="BP277" s="37"/>
      <c r="BQ277" s="37"/>
      <c r="BR277" s="37"/>
      <c r="BS277" s="37"/>
      <c r="BT277" s="37"/>
      <c r="BU277" s="37"/>
      <c r="BV277" s="37"/>
      <c r="BW277" s="37"/>
      <c r="BX277" s="37"/>
      <c r="BY277" s="37"/>
      <c r="BZ277" s="37"/>
      <c r="CA277" s="37"/>
      <c r="CB277" s="37"/>
      <c r="CC277" s="37"/>
      <c r="CD277" s="37"/>
      <c r="CE277" s="37"/>
      <c r="CF277" s="37"/>
      <c r="CG277" s="37"/>
    </row>
    <row r="278" spans="1:85" x14ac:dyDescent="0.2">
      <c r="A278" s="61"/>
      <c r="D278" s="4"/>
      <c r="E278" s="25"/>
      <c r="F278" s="28"/>
      <c r="H278" s="35"/>
      <c r="I278" s="34"/>
      <c r="J278" s="34"/>
      <c r="K278" s="34"/>
      <c r="L278" s="103"/>
      <c r="M278" s="104"/>
      <c r="N278" s="37"/>
      <c r="O278" s="37"/>
      <c r="P278" s="37"/>
      <c r="Q278" s="37"/>
      <c r="R278" s="69"/>
      <c r="S278" s="69"/>
      <c r="T278" s="69"/>
      <c r="U278" s="69"/>
      <c r="V278" s="69"/>
      <c r="W278" s="69"/>
      <c r="X278" s="69"/>
      <c r="Y278" s="69"/>
      <c r="Z278" s="69"/>
      <c r="AA278" s="69"/>
      <c r="AB278" s="69"/>
      <c r="AC278" s="69"/>
      <c r="AD278" s="69"/>
      <c r="AE278" s="69"/>
      <c r="AF278" s="69"/>
      <c r="AG278" s="69"/>
      <c r="AH278" s="69"/>
      <c r="AI278" s="69"/>
      <c r="AJ278" s="69"/>
      <c r="AK278" s="69"/>
      <c r="AL278" s="69"/>
      <c r="AM278" s="69"/>
      <c r="AN278" s="69"/>
      <c r="AO278" s="69"/>
      <c r="AP278" s="69"/>
      <c r="AQ278" s="69"/>
      <c r="AR278" s="69"/>
      <c r="AS278" s="69"/>
      <c r="AT278" s="69"/>
      <c r="AU278" s="69"/>
      <c r="AV278" s="69"/>
      <c r="AW278" s="69"/>
      <c r="AX278" s="69"/>
      <c r="AY278" s="69"/>
      <c r="AZ278" s="69"/>
      <c r="BA278" s="69"/>
      <c r="BB278" s="69"/>
      <c r="BC278" s="69"/>
      <c r="BD278" s="69"/>
      <c r="BE278" s="69"/>
      <c r="BF278" s="69"/>
      <c r="BG278" s="69"/>
      <c r="BH278" s="69"/>
      <c r="BI278" s="69"/>
      <c r="BJ278" s="69"/>
      <c r="BK278" s="69"/>
      <c r="BL278" s="69"/>
      <c r="BM278" s="69"/>
      <c r="BN278" s="69"/>
      <c r="BO278" s="69"/>
      <c r="BP278" s="69"/>
      <c r="BQ278" s="69"/>
      <c r="BR278" s="69"/>
      <c r="BS278" s="69"/>
      <c r="BT278" s="69"/>
      <c r="BU278" s="69"/>
      <c r="BV278" s="69"/>
      <c r="BW278" s="69"/>
      <c r="BX278" s="69"/>
      <c r="BY278" s="69"/>
      <c r="BZ278" s="69"/>
      <c r="CA278" s="69"/>
      <c r="CB278" s="69"/>
      <c r="CC278" s="69"/>
      <c r="CD278" s="69"/>
      <c r="CE278" s="69"/>
      <c r="CF278" s="69"/>
      <c r="CG278" s="69"/>
    </row>
    <row r="279" spans="1:85" ht="27" customHeight="1" thickBot="1" x14ac:dyDescent="0.25">
      <c r="A279" s="61" t="s">
        <v>172</v>
      </c>
      <c r="B279" s="41">
        <v>22.2</v>
      </c>
      <c r="C279" s="41">
        <v>18.5</v>
      </c>
      <c r="D279" s="3">
        <v>14.9</v>
      </c>
      <c r="E279" s="17">
        <v>10.6</v>
      </c>
      <c r="F279" s="18">
        <v>11.1</v>
      </c>
      <c r="G279" s="33">
        <v>7.6</v>
      </c>
      <c r="H279" s="35">
        <v>5</v>
      </c>
      <c r="I279" s="34" t="s">
        <v>36</v>
      </c>
      <c r="J279" s="114"/>
      <c r="K279" s="114"/>
      <c r="L279" s="103"/>
      <c r="M279" s="104"/>
      <c r="N279" s="37"/>
      <c r="O279" s="37"/>
      <c r="P279" s="37"/>
      <c r="Q279" s="37"/>
      <c r="R279" s="69"/>
      <c r="S279" s="69"/>
      <c r="T279" s="69"/>
      <c r="U279" s="69"/>
      <c r="V279" s="69"/>
      <c r="W279" s="69"/>
      <c r="X279" s="69"/>
      <c r="Y279" s="69"/>
      <c r="Z279" s="69"/>
      <c r="AA279" s="69"/>
      <c r="AB279" s="69"/>
      <c r="AC279" s="69"/>
      <c r="AD279" s="69"/>
      <c r="AE279" s="69"/>
      <c r="AF279" s="69"/>
      <c r="AG279" s="69"/>
      <c r="AH279" s="69"/>
      <c r="AI279" s="69"/>
      <c r="AJ279" s="69"/>
      <c r="AK279" s="69"/>
      <c r="AL279" s="69"/>
      <c r="AM279" s="69"/>
      <c r="AN279" s="69"/>
      <c r="AO279" s="69"/>
      <c r="AP279" s="69"/>
      <c r="AQ279" s="69"/>
      <c r="AR279" s="69"/>
      <c r="AS279" s="69"/>
      <c r="AT279" s="69"/>
      <c r="AU279" s="69"/>
      <c r="AV279" s="69"/>
      <c r="AW279" s="69"/>
      <c r="AX279" s="69"/>
      <c r="AY279" s="69"/>
      <c r="AZ279" s="69"/>
      <c r="BA279" s="69"/>
      <c r="BB279" s="69"/>
      <c r="BC279" s="69"/>
      <c r="BD279" s="69"/>
      <c r="BE279" s="69"/>
      <c r="BF279" s="69"/>
      <c r="BG279" s="69"/>
      <c r="BH279" s="69"/>
      <c r="BI279" s="69"/>
      <c r="BJ279" s="69"/>
      <c r="BK279" s="69"/>
      <c r="BL279" s="69"/>
      <c r="BM279" s="69"/>
      <c r="BN279" s="69"/>
      <c r="BO279" s="69"/>
      <c r="BP279" s="69"/>
      <c r="BQ279" s="69"/>
      <c r="BR279" s="69"/>
      <c r="BS279" s="69"/>
      <c r="BT279" s="69"/>
      <c r="BU279" s="69"/>
      <c r="BV279" s="69"/>
      <c r="BW279" s="69"/>
      <c r="BX279" s="69"/>
      <c r="BY279" s="69"/>
      <c r="BZ279" s="69"/>
      <c r="CA279" s="69"/>
      <c r="CB279" s="69"/>
      <c r="CC279" s="69"/>
      <c r="CD279" s="69"/>
      <c r="CE279" s="69"/>
      <c r="CF279" s="69"/>
      <c r="CG279" s="69"/>
    </row>
    <row r="280" spans="1:85" s="50" customFormat="1" x14ac:dyDescent="0.2">
      <c r="A280" s="61"/>
      <c r="B280" s="33"/>
      <c r="C280" s="33"/>
      <c r="D280" s="4"/>
      <c r="E280" s="25"/>
      <c r="F280" s="37"/>
      <c r="G280" s="37"/>
      <c r="H280" s="35"/>
      <c r="I280" s="34"/>
      <c r="J280" s="34"/>
      <c r="K280" s="34"/>
      <c r="L280" s="117"/>
      <c r="M280" s="118"/>
      <c r="N280" s="72"/>
      <c r="O280" s="72"/>
      <c r="P280" s="72"/>
      <c r="Q280" s="37"/>
      <c r="R280" s="69"/>
      <c r="S280" s="69"/>
      <c r="T280" s="69"/>
      <c r="U280" s="69"/>
      <c r="V280" s="69"/>
      <c r="W280" s="69"/>
      <c r="X280" s="69"/>
      <c r="Y280" s="69"/>
      <c r="Z280" s="69"/>
      <c r="AA280" s="69"/>
      <c r="AB280" s="69"/>
      <c r="AC280" s="69"/>
      <c r="AD280" s="69"/>
      <c r="AE280" s="69"/>
      <c r="AF280" s="69"/>
      <c r="AG280" s="69"/>
      <c r="AH280" s="69"/>
      <c r="AI280" s="69"/>
      <c r="AJ280" s="69"/>
      <c r="AK280" s="69"/>
      <c r="AL280" s="69"/>
      <c r="AM280" s="69"/>
      <c r="AN280" s="69"/>
      <c r="AO280" s="69"/>
      <c r="AP280" s="69"/>
      <c r="AQ280" s="69"/>
      <c r="AR280" s="69"/>
      <c r="AS280" s="69"/>
      <c r="AT280" s="69"/>
      <c r="AU280" s="69"/>
      <c r="AV280" s="69"/>
      <c r="AW280" s="69"/>
      <c r="AX280" s="69"/>
      <c r="AY280" s="69"/>
      <c r="AZ280" s="69"/>
      <c r="BA280" s="69"/>
      <c r="BB280" s="69"/>
      <c r="BC280" s="69"/>
      <c r="BD280" s="69"/>
      <c r="BE280" s="69"/>
      <c r="BF280" s="69"/>
      <c r="BG280" s="69"/>
      <c r="BH280" s="69"/>
      <c r="BI280" s="69"/>
      <c r="BJ280" s="69"/>
      <c r="BK280" s="69"/>
      <c r="BL280" s="69"/>
      <c r="BM280" s="69"/>
      <c r="BN280" s="69"/>
      <c r="BO280" s="69"/>
      <c r="BP280" s="69"/>
      <c r="BQ280" s="69"/>
      <c r="BR280" s="69"/>
      <c r="BS280" s="69"/>
      <c r="BT280" s="69"/>
      <c r="BU280" s="69"/>
      <c r="BV280" s="69"/>
      <c r="BW280" s="69"/>
      <c r="BX280" s="69"/>
      <c r="BY280" s="69"/>
      <c r="BZ280" s="69"/>
      <c r="CA280" s="69"/>
      <c r="CB280" s="69"/>
      <c r="CC280" s="69"/>
      <c r="CD280" s="69"/>
      <c r="CE280" s="69"/>
      <c r="CF280" s="69"/>
      <c r="CG280" s="69"/>
    </row>
    <row r="281" spans="1:85" s="69" customFormat="1" ht="26.25" thickBot="1" x14ac:dyDescent="0.25">
      <c r="A281" s="61" t="s">
        <v>173</v>
      </c>
      <c r="B281" s="33">
        <v>478</v>
      </c>
      <c r="C281" s="42">
        <v>378</v>
      </c>
      <c r="D281" s="6">
        <v>292</v>
      </c>
      <c r="E281" s="16">
        <v>228</v>
      </c>
      <c r="F281" s="28">
        <v>227</v>
      </c>
      <c r="G281" s="37">
        <v>159</v>
      </c>
      <c r="H281" s="74">
        <v>127</v>
      </c>
      <c r="I281" s="34" t="s">
        <v>36</v>
      </c>
      <c r="J281" s="114"/>
      <c r="K281" s="114"/>
      <c r="L281" s="103"/>
      <c r="M281" s="104"/>
      <c r="N281" s="37"/>
      <c r="O281" s="37"/>
      <c r="P281" s="37"/>
      <c r="Q281" s="37"/>
    </row>
    <row r="282" spans="1:85" s="69" customFormat="1" ht="51.75" customHeight="1" x14ac:dyDescent="0.2">
      <c r="A282" s="61"/>
      <c r="B282" s="33"/>
      <c r="C282" s="33"/>
      <c r="D282" s="4"/>
      <c r="E282" s="25"/>
      <c r="F282" s="13"/>
      <c r="G282" s="33"/>
      <c r="H282" s="34"/>
      <c r="I282" s="34"/>
      <c r="J282" s="34"/>
      <c r="K282" s="34"/>
      <c r="L282" s="103"/>
      <c r="M282" s="104"/>
      <c r="N282" s="37"/>
      <c r="O282" s="37"/>
      <c r="P282" s="37"/>
      <c r="Q282" s="37"/>
    </row>
    <row r="283" spans="1:85" s="69" customFormat="1" ht="39" thickBot="1" x14ac:dyDescent="0.25">
      <c r="A283" s="61" t="s">
        <v>174</v>
      </c>
      <c r="B283" s="41">
        <v>26</v>
      </c>
      <c r="C283" s="41">
        <v>21.7</v>
      </c>
      <c r="D283" s="3">
        <v>16.399999999999999</v>
      </c>
      <c r="E283" s="17">
        <v>12.3</v>
      </c>
      <c r="F283" s="17">
        <v>12.7</v>
      </c>
      <c r="G283" s="33">
        <v>9.1</v>
      </c>
      <c r="H283" s="35">
        <v>7</v>
      </c>
      <c r="I283" s="34" t="s">
        <v>36</v>
      </c>
      <c r="J283" s="114"/>
      <c r="K283" s="114"/>
      <c r="L283" s="103"/>
      <c r="M283" s="104"/>
      <c r="N283" s="37"/>
      <c r="O283" s="37"/>
      <c r="P283" s="37"/>
      <c r="Q283" s="37"/>
    </row>
    <row r="284" spans="1:85" s="69" customFormat="1" ht="25.5" x14ac:dyDescent="0.2">
      <c r="A284" s="80" t="s">
        <v>31</v>
      </c>
      <c r="B284" s="57"/>
      <c r="C284" s="57"/>
      <c r="D284" s="57"/>
      <c r="E284" s="57"/>
      <c r="F284" s="57"/>
      <c r="G284" s="57"/>
      <c r="H284" s="57"/>
      <c r="I284" s="57"/>
      <c r="J284" s="57"/>
      <c r="K284" s="57"/>
      <c r="L284" s="103"/>
      <c r="M284" s="104"/>
      <c r="N284" s="37"/>
      <c r="O284" s="37"/>
      <c r="P284" s="37"/>
      <c r="Q284" s="37"/>
    </row>
    <row r="285" spans="1:85" s="50" customFormat="1" x14ac:dyDescent="0.2">
      <c r="A285" s="81"/>
      <c r="B285" s="37"/>
      <c r="C285" s="37"/>
      <c r="D285" s="37"/>
      <c r="E285" s="37"/>
      <c r="F285" s="37"/>
      <c r="G285" s="37"/>
      <c r="H285" s="34"/>
      <c r="I285" s="34"/>
      <c r="J285" s="34"/>
      <c r="K285" s="34"/>
      <c r="L285" s="103"/>
      <c r="M285" s="104"/>
      <c r="N285" s="37"/>
      <c r="O285" s="37"/>
      <c r="P285" s="37"/>
      <c r="Q285" s="37"/>
      <c r="R285" s="69"/>
      <c r="S285" s="69"/>
      <c r="T285" s="69"/>
      <c r="U285" s="69"/>
      <c r="V285" s="69"/>
      <c r="W285" s="69"/>
      <c r="X285" s="69"/>
      <c r="Y285" s="69"/>
      <c r="Z285" s="69"/>
      <c r="AA285" s="69"/>
      <c r="AB285" s="69"/>
      <c r="AC285" s="69"/>
      <c r="AD285" s="69"/>
      <c r="AE285" s="69"/>
      <c r="AF285" s="69"/>
      <c r="AG285" s="69"/>
      <c r="AH285" s="69"/>
      <c r="AI285" s="69"/>
      <c r="AJ285" s="69"/>
      <c r="AK285" s="69"/>
      <c r="AL285" s="69"/>
      <c r="AM285" s="69"/>
      <c r="AN285" s="69"/>
      <c r="AO285" s="69"/>
      <c r="AP285" s="69"/>
      <c r="AQ285" s="69"/>
      <c r="AR285" s="69"/>
      <c r="AS285" s="69"/>
      <c r="AT285" s="69"/>
      <c r="AU285" s="69"/>
      <c r="AV285" s="69"/>
      <c r="AW285" s="69"/>
      <c r="AX285" s="69"/>
      <c r="AY285" s="69"/>
      <c r="AZ285" s="69"/>
      <c r="BA285" s="69"/>
      <c r="BB285" s="69"/>
      <c r="BC285" s="69"/>
      <c r="BD285" s="69"/>
      <c r="BE285" s="69"/>
      <c r="BF285" s="69"/>
      <c r="BG285" s="69"/>
      <c r="BH285" s="69"/>
      <c r="BI285" s="69"/>
      <c r="BJ285" s="69"/>
      <c r="BK285" s="69"/>
      <c r="BL285" s="69"/>
      <c r="BM285" s="69"/>
      <c r="BN285" s="69"/>
      <c r="BO285" s="69"/>
      <c r="BP285" s="69"/>
      <c r="BQ285" s="69"/>
      <c r="BR285" s="69"/>
      <c r="BS285" s="69"/>
      <c r="BT285" s="69"/>
      <c r="BU285" s="69"/>
      <c r="BV285" s="69"/>
      <c r="BW285" s="69"/>
      <c r="BX285" s="69"/>
      <c r="BY285" s="69"/>
      <c r="BZ285" s="69"/>
      <c r="CA285" s="69"/>
      <c r="CB285" s="69"/>
      <c r="CC285" s="69"/>
      <c r="CD285" s="69"/>
      <c r="CE285" s="69"/>
      <c r="CF285" s="69"/>
      <c r="CG285" s="69"/>
    </row>
    <row r="286" spans="1:85" ht="24" customHeight="1" x14ac:dyDescent="0.2">
      <c r="A286" s="82" t="s">
        <v>196</v>
      </c>
      <c r="B286" s="91"/>
      <c r="C286" s="91"/>
      <c r="D286" s="91"/>
      <c r="E286" s="91"/>
      <c r="F286" s="37">
        <v>117</v>
      </c>
      <c r="G286" s="37">
        <v>84</v>
      </c>
      <c r="H286" s="74">
        <v>90</v>
      </c>
      <c r="I286" s="74">
        <v>107</v>
      </c>
      <c r="J286" s="74">
        <v>79</v>
      </c>
      <c r="K286" s="74">
        <v>188690</v>
      </c>
      <c r="L286" s="103"/>
      <c r="M286" s="104"/>
      <c r="N286" s="37"/>
      <c r="O286" s="37"/>
      <c r="P286" s="37"/>
      <c r="Q286" s="37"/>
      <c r="R286" s="69"/>
      <c r="S286" s="69"/>
      <c r="T286" s="69"/>
      <c r="U286" s="69"/>
      <c r="V286" s="69"/>
      <c r="W286" s="69"/>
      <c r="X286" s="69"/>
      <c r="Y286" s="69"/>
      <c r="Z286" s="69"/>
      <c r="AA286" s="69"/>
      <c r="AB286" s="69"/>
      <c r="AC286" s="69"/>
      <c r="AD286" s="69"/>
      <c r="AE286" s="69"/>
      <c r="AF286" s="69"/>
      <c r="AG286" s="69"/>
      <c r="AH286" s="69"/>
      <c r="AI286" s="69"/>
      <c r="AJ286" s="69"/>
      <c r="AK286" s="69"/>
      <c r="AL286" s="69"/>
      <c r="AM286" s="69"/>
      <c r="AN286" s="69"/>
      <c r="AO286" s="69"/>
      <c r="AP286" s="69"/>
      <c r="AQ286" s="69"/>
      <c r="AR286" s="69"/>
      <c r="AS286" s="69"/>
      <c r="AT286" s="69"/>
      <c r="AU286" s="69"/>
      <c r="AV286" s="69"/>
      <c r="AW286" s="69"/>
      <c r="AX286" s="69"/>
      <c r="AY286" s="69"/>
      <c r="AZ286" s="69"/>
      <c r="BA286" s="69"/>
      <c r="BB286" s="69"/>
      <c r="BC286" s="69"/>
      <c r="BD286" s="69"/>
      <c r="BE286" s="69"/>
      <c r="BF286" s="69"/>
      <c r="BG286" s="69"/>
      <c r="BH286" s="69"/>
      <c r="BI286" s="69"/>
      <c r="BJ286" s="69"/>
      <c r="BK286" s="69"/>
      <c r="BL286" s="69"/>
      <c r="BM286" s="69"/>
      <c r="BN286" s="69"/>
      <c r="BO286" s="69"/>
      <c r="BP286" s="69"/>
      <c r="BQ286" s="69"/>
      <c r="BR286" s="69"/>
      <c r="BS286" s="69"/>
      <c r="BT286" s="69"/>
      <c r="BU286" s="69"/>
      <c r="BV286" s="69"/>
      <c r="BW286" s="69"/>
      <c r="BX286" s="69"/>
      <c r="BY286" s="69"/>
      <c r="BZ286" s="69"/>
      <c r="CA286" s="69"/>
      <c r="CB286" s="69"/>
      <c r="CC286" s="69"/>
      <c r="CD286" s="69"/>
      <c r="CE286" s="69"/>
      <c r="CF286" s="69"/>
      <c r="CG286" s="69"/>
    </row>
    <row r="287" spans="1:85" x14ac:dyDescent="0.2">
      <c r="A287" s="83"/>
      <c r="B287" s="37"/>
      <c r="C287" s="37"/>
      <c r="D287" s="37"/>
      <c r="F287" s="28"/>
      <c r="G287" s="37"/>
      <c r="H287" s="34"/>
      <c r="I287" s="34"/>
      <c r="J287" s="34"/>
      <c r="K287" s="34"/>
      <c r="L287" s="103"/>
      <c r="M287" s="104"/>
      <c r="N287" s="37"/>
      <c r="O287" s="37"/>
      <c r="P287" s="37"/>
      <c r="Q287" s="37"/>
      <c r="R287" s="69"/>
      <c r="S287" s="69"/>
      <c r="T287" s="69"/>
      <c r="U287" s="69"/>
      <c r="V287" s="69"/>
      <c r="W287" s="69"/>
      <c r="X287" s="69"/>
      <c r="Y287" s="69"/>
      <c r="Z287" s="69"/>
      <c r="AA287" s="69"/>
      <c r="AB287" s="69"/>
      <c r="AC287" s="69"/>
      <c r="AD287" s="69"/>
      <c r="AE287" s="69"/>
      <c r="AF287" s="69"/>
      <c r="AG287" s="69"/>
      <c r="AH287" s="69"/>
      <c r="AI287" s="69"/>
      <c r="AJ287" s="69"/>
      <c r="AK287" s="69"/>
      <c r="AL287" s="69"/>
      <c r="AM287" s="69"/>
      <c r="AN287" s="69"/>
      <c r="AO287" s="69"/>
      <c r="AP287" s="69"/>
      <c r="AQ287" s="69"/>
      <c r="AR287" s="69"/>
      <c r="AS287" s="69"/>
      <c r="AT287" s="69"/>
      <c r="AU287" s="69"/>
      <c r="AV287" s="69"/>
      <c r="AW287" s="69"/>
      <c r="AX287" s="69"/>
      <c r="AY287" s="69"/>
      <c r="AZ287" s="69"/>
      <c r="BA287" s="69"/>
      <c r="BB287" s="69"/>
      <c r="BC287" s="69"/>
      <c r="BD287" s="69"/>
      <c r="BE287" s="69"/>
      <c r="BF287" s="69"/>
      <c r="BG287" s="69"/>
      <c r="BH287" s="69"/>
      <c r="BI287" s="69"/>
      <c r="BJ287" s="69"/>
      <c r="BK287" s="69"/>
      <c r="BL287" s="69"/>
      <c r="BM287" s="69"/>
      <c r="BN287" s="69"/>
      <c r="BO287" s="69"/>
      <c r="BP287" s="69"/>
      <c r="BQ287" s="69"/>
      <c r="BR287" s="69"/>
      <c r="BS287" s="69"/>
      <c r="BT287" s="69"/>
      <c r="BU287" s="69"/>
      <c r="BV287" s="69"/>
      <c r="BW287" s="69"/>
      <c r="BX287" s="69"/>
      <c r="BY287" s="69"/>
      <c r="BZ287" s="69"/>
      <c r="CA287" s="69"/>
      <c r="CB287" s="69"/>
      <c r="CC287" s="69"/>
      <c r="CD287" s="69"/>
      <c r="CE287" s="69"/>
      <c r="CF287" s="69"/>
      <c r="CG287" s="69"/>
    </row>
    <row r="288" spans="1:85" ht="63.75" x14ac:dyDescent="0.2">
      <c r="A288" s="83" t="s">
        <v>197</v>
      </c>
      <c r="B288" s="91"/>
      <c r="C288" s="91"/>
      <c r="D288" s="91"/>
      <c r="E288" s="91"/>
      <c r="F288" s="17">
        <v>55.9</v>
      </c>
      <c r="G288" s="37">
        <v>49.5</v>
      </c>
      <c r="H288" s="34">
        <v>60</v>
      </c>
      <c r="I288" s="34">
        <v>53.6</v>
      </c>
      <c r="J288" s="34">
        <v>54</v>
      </c>
      <c r="K288" s="34">
        <v>56.1</v>
      </c>
      <c r="L288" s="103"/>
      <c r="M288" s="104"/>
      <c r="N288" s="37"/>
      <c r="O288" s="37"/>
      <c r="P288" s="37"/>
      <c r="Q288" s="37"/>
      <c r="R288" s="69"/>
      <c r="S288" s="69"/>
      <c r="T288" s="69"/>
      <c r="U288" s="69"/>
      <c r="V288" s="69"/>
      <c r="W288" s="69"/>
      <c r="X288" s="69"/>
      <c r="Y288" s="69"/>
      <c r="Z288" s="69"/>
      <c r="AA288" s="69"/>
      <c r="AB288" s="69"/>
      <c r="AC288" s="69"/>
      <c r="AD288" s="69"/>
      <c r="AE288" s="69"/>
      <c r="AF288" s="69"/>
      <c r="AG288" s="69"/>
      <c r="AH288" s="69"/>
      <c r="AI288" s="69"/>
      <c r="AJ288" s="69"/>
      <c r="AK288" s="69"/>
      <c r="AL288" s="69"/>
      <c r="AM288" s="69"/>
      <c r="AN288" s="69"/>
      <c r="AO288" s="69"/>
      <c r="AP288" s="69"/>
      <c r="AQ288" s="69"/>
      <c r="AR288" s="69"/>
      <c r="AS288" s="69"/>
      <c r="AT288" s="69"/>
      <c r="AU288" s="69"/>
      <c r="AV288" s="69"/>
      <c r="AW288" s="69"/>
      <c r="AX288" s="69"/>
      <c r="AY288" s="69"/>
      <c r="AZ288" s="69"/>
      <c r="BA288" s="69"/>
      <c r="BB288" s="69"/>
      <c r="BC288" s="69"/>
      <c r="BD288" s="69"/>
      <c r="BE288" s="69"/>
      <c r="BF288" s="69"/>
      <c r="BG288" s="69"/>
      <c r="BH288" s="69"/>
      <c r="BI288" s="69"/>
      <c r="BJ288" s="69"/>
      <c r="BK288" s="69"/>
      <c r="BL288" s="69"/>
      <c r="BM288" s="69"/>
      <c r="BN288" s="69"/>
      <c r="BO288" s="69"/>
      <c r="BP288" s="69"/>
      <c r="BQ288" s="69"/>
      <c r="BR288" s="69"/>
      <c r="BS288" s="69"/>
      <c r="BT288" s="69"/>
      <c r="BU288" s="69"/>
      <c r="BV288" s="69"/>
      <c r="BW288" s="69"/>
      <c r="BX288" s="69"/>
      <c r="BY288" s="69"/>
      <c r="BZ288" s="69"/>
      <c r="CA288" s="69"/>
      <c r="CB288" s="69"/>
      <c r="CC288" s="69"/>
      <c r="CD288" s="69"/>
      <c r="CE288" s="69"/>
      <c r="CF288" s="69"/>
      <c r="CG288" s="69"/>
    </row>
    <row r="289" spans="1:85" s="87" customFormat="1" ht="25.5" x14ac:dyDescent="0.2">
      <c r="A289" s="84" t="s">
        <v>32</v>
      </c>
      <c r="B289" s="39"/>
      <c r="C289" s="57"/>
      <c r="D289" s="57"/>
      <c r="E289" s="57"/>
      <c r="F289" s="57"/>
      <c r="G289" s="57"/>
      <c r="H289" s="57"/>
      <c r="I289" s="57"/>
      <c r="J289" s="57"/>
      <c r="K289" s="57"/>
      <c r="L289" s="119"/>
      <c r="M289" s="120"/>
      <c r="N289" s="8"/>
      <c r="O289" s="8"/>
      <c r="P289" s="8"/>
      <c r="Q289" s="8"/>
      <c r="R289" s="121"/>
      <c r="S289" s="121"/>
      <c r="T289" s="121"/>
      <c r="U289" s="121"/>
      <c r="V289" s="121"/>
      <c r="W289" s="121"/>
      <c r="X289" s="121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21"/>
      <c r="AM289" s="121"/>
      <c r="AN289" s="121"/>
      <c r="AO289" s="121"/>
      <c r="AP289" s="121"/>
      <c r="AQ289" s="121"/>
      <c r="AR289" s="121"/>
      <c r="AS289" s="121"/>
      <c r="AT289" s="121"/>
      <c r="AU289" s="121"/>
      <c r="AV289" s="121"/>
      <c r="AW289" s="121"/>
      <c r="AX289" s="121"/>
      <c r="AY289" s="121"/>
      <c r="AZ289" s="121"/>
      <c r="BA289" s="121"/>
      <c r="BB289" s="121"/>
      <c r="BC289" s="121"/>
      <c r="BD289" s="121"/>
      <c r="BE289" s="121"/>
      <c r="BF289" s="121"/>
      <c r="BG289" s="121"/>
      <c r="BH289" s="121"/>
      <c r="BI289" s="121"/>
      <c r="BJ289" s="121"/>
      <c r="BK289" s="121"/>
      <c r="BL289" s="121"/>
      <c r="BM289" s="121"/>
      <c r="BN289" s="121"/>
      <c r="BO289" s="121"/>
      <c r="BP289" s="121"/>
      <c r="BQ289" s="121"/>
      <c r="BR289" s="121"/>
      <c r="BS289" s="121"/>
      <c r="BT289" s="121"/>
      <c r="BU289" s="121"/>
      <c r="BV289" s="121"/>
      <c r="BW289" s="121"/>
      <c r="BX289" s="121"/>
      <c r="BY289" s="121"/>
      <c r="BZ289" s="121"/>
      <c r="CA289" s="121"/>
      <c r="CB289" s="121"/>
      <c r="CC289" s="121"/>
      <c r="CD289" s="121"/>
      <c r="CE289" s="121"/>
      <c r="CF289" s="121"/>
      <c r="CG289" s="121"/>
    </row>
    <row r="290" spans="1:85" s="88" customFormat="1" ht="26.25" thickBot="1" x14ac:dyDescent="0.25">
      <c r="A290" s="85" t="s">
        <v>33</v>
      </c>
      <c r="B290" s="91"/>
      <c r="C290" s="91"/>
      <c r="D290" s="91"/>
      <c r="E290" s="91"/>
      <c r="F290" s="27">
        <v>203</v>
      </c>
      <c r="G290" s="33">
        <v>187</v>
      </c>
      <c r="H290" s="74">
        <v>204</v>
      </c>
      <c r="I290" s="34" t="s">
        <v>36</v>
      </c>
      <c r="J290" s="114"/>
      <c r="K290" s="114"/>
      <c r="L290" s="119"/>
      <c r="M290" s="120"/>
      <c r="N290" s="8"/>
      <c r="O290" s="8"/>
      <c r="P290" s="8"/>
      <c r="Q290" s="8"/>
      <c r="R290" s="121"/>
      <c r="S290" s="121"/>
      <c r="T290" s="121"/>
      <c r="U290" s="121"/>
      <c r="V290" s="121"/>
      <c r="W290" s="121"/>
      <c r="X290" s="121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21"/>
      <c r="AM290" s="121"/>
      <c r="AN290" s="121"/>
      <c r="AO290" s="121"/>
      <c r="AP290" s="121"/>
      <c r="AQ290" s="121"/>
      <c r="AR290" s="121"/>
      <c r="AS290" s="121"/>
      <c r="AT290" s="121"/>
      <c r="AU290" s="121"/>
      <c r="AV290" s="121"/>
      <c r="AW290" s="121"/>
      <c r="AX290" s="121"/>
      <c r="AY290" s="121"/>
      <c r="AZ290" s="121"/>
      <c r="BA290" s="121"/>
      <c r="BB290" s="121"/>
      <c r="BC290" s="121"/>
      <c r="BD290" s="121"/>
      <c r="BE290" s="121"/>
      <c r="BF290" s="121"/>
      <c r="BG290" s="121"/>
      <c r="BH290" s="121"/>
      <c r="BI290" s="121"/>
      <c r="BJ290" s="121"/>
      <c r="BK290" s="121"/>
      <c r="BL290" s="121"/>
      <c r="BM290" s="121"/>
      <c r="BN290" s="121"/>
      <c r="BO290" s="121"/>
      <c r="BP290" s="121"/>
      <c r="BQ290" s="121"/>
      <c r="BR290" s="121"/>
      <c r="BS290" s="121"/>
      <c r="BT290" s="121"/>
      <c r="BU290" s="121"/>
      <c r="BV290" s="121"/>
      <c r="BW290" s="121"/>
      <c r="BX290" s="121"/>
      <c r="BY290" s="121"/>
      <c r="BZ290" s="121"/>
      <c r="CA290" s="121"/>
      <c r="CB290" s="121"/>
      <c r="CC290" s="121"/>
      <c r="CD290" s="121"/>
      <c r="CE290" s="121"/>
      <c r="CF290" s="121"/>
      <c r="CG290" s="121"/>
    </row>
    <row r="291" spans="1:85" s="87" customFormat="1" x14ac:dyDescent="0.2">
      <c r="A291" s="86"/>
      <c r="B291" s="33"/>
      <c r="C291" s="33"/>
      <c r="D291" s="33"/>
      <c r="E291" s="33"/>
      <c r="F291" s="25"/>
      <c r="G291" s="33"/>
      <c r="H291" s="35"/>
      <c r="I291" s="35"/>
      <c r="J291" s="35"/>
      <c r="K291" s="35"/>
      <c r="L291" s="119"/>
      <c r="M291" s="120"/>
      <c r="N291" s="8"/>
      <c r="O291" s="8"/>
      <c r="P291" s="8"/>
      <c r="Q291" s="8"/>
      <c r="R291" s="121"/>
      <c r="S291" s="121"/>
      <c r="T291" s="121"/>
      <c r="U291" s="121"/>
      <c r="V291" s="121"/>
      <c r="W291" s="121"/>
      <c r="X291" s="121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21"/>
      <c r="AM291" s="121"/>
      <c r="AN291" s="121"/>
      <c r="AO291" s="121"/>
      <c r="AP291" s="121"/>
      <c r="AQ291" s="121"/>
      <c r="AR291" s="121"/>
      <c r="AS291" s="121"/>
      <c r="AT291" s="121"/>
      <c r="AU291" s="121"/>
      <c r="AV291" s="121"/>
      <c r="AW291" s="121"/>
      <c r="AX291" s="121"/>
      <c r="AY291" s="121"/>
      <c r="AZ291" s="121"/>
      <c r="BA291" s="121"/>
      <c r="BB291" s="121"/>
      <c r="BC291" s="121"/>
      <c r="BD291" s="121"/>
      <c r="BE291" s="121"/>
      <c r="BF291" s="121"/>
      <c r="BG291" s="121"/>
      <c r="BH291" s="121"/>
      <c r="BI291" s="121"/>
      <c r="BJ291" s="121"/>
      <c r="BK291" s="121"/>
      <c r="BL291" s="121"/>
      <c r="BM291" s="121"/>
      <c r="BN291" s="121"/>
      <c r="BO291" s="121"/>
      <c r="BP291" s="121"/>
      <c r="BQ291" s="121"/>
      <c r="BR291" s="121"/>
      <c r="BS291" s="121"/>
      <c r="BT291" s="121"/>
      <c r="BU291" s="121"/>
      <c r="BV291" s="121"/>
      <c r="BW291" s="121"/>
      <c r="BX291" s="121"/>
      <c r="BY291" s="121"/>
      <c r="BZ291" s="121"/>
      <c r="CA291" s="121"/>
      <c r="CB291" s="121"/>
      <c r="CC291" s="121"/>
      <c r="CD291" s="121"/>
      <c r="CE291" s="121"/>
      <c r="CF291" s="121"/>
      <c r="CG291" s="121"/>
    </row>
    <row r="292" spans="1:85" s="88" customFormat="1" ht="25.9" customHeight="1" thickBot="1" x14ac:dyDescent="0.25">
      <c r="A292" s="85" t="s">
        <v>34</v>
      </c>
      <c r="B292" s="91"/>
      <c r="C292" s="91"/>
      <c r="D292" s="91"/>
      <c r="E292" s="91"/>
      <c r="F292" s="29">
        <v>11.4</v>
      </c>
      <c r="G292" s="33">
        <v>10.7</v>
      </c>
      <c r="H292" s="35">
        <v>11.3</v>
      </c>
      <c r="I292" s="35" t="s">
        <v>36</v>
      </c>
      <c r="J292" s="114"/>
      <c r="K292" s="114"/>
      <c r="L292" s="119"/>
      <c r="M292" s="120"/>
      <c r="N292" s="8"/>
      <c r="O292" s="8"/>
      <c r="P292" s="8"/>
      <c r="Q292" s="8"/>
      <c r="R292" s="121"/>
      <c r="S292" s="121"/>
      <c r="T292" s="121"/>
      <c r="U292" s="121"/>
      <c r="V292" s="121"/>
      <c r="W292" s="121"/>
      <c r="X292" s="121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21"/>
      <c r="AM292" s="121"/>
      <c r="AN292" s="121"/>
      <c r="AO292" s="121"/>
      <c r="AP292" s="121"/>
      <c r="AQ292" s="121"/>
      <c r="AR292" s="121"/>
      <c r="AS292" s="121"/>
      <c r="AT292" s="121"/>
      <c r="AU292" s="121"/>
      <c r="AV292" s="121"/>
      <c r="AW292" s="121"/>
      <c r="AX292" s="121"/>
      <c r="AY292" s="121"/>
      <c r="AZ292" s="121"/>
      <c r="BA292" s="121"/>
      <c r="BB292" s="121"/>
      <c r="BC292" s="121"/>
      <c r="BD292" s="121"/>
      <c r="BE292" s="121"/>
      <c r="BF292" s="121"/>
      <c r="BG292" s="121"/>
      <c r="BH292" s="121"/>
      <c r="BI292" s="121"/>
      <c r="BJ292" s="121"/>
      <c r="BK292" s="121"/>
      <c r="BL292" s="121"/>
      <c r="BM292" s="121"/>
      <c r="BN292" s="121"/>
      <c r="BO292" s="121"/>
      <c r="BP292" s="121"/>
      <c r="BQ292" s="121"/>
      <c r="BR292" s="121"/>
      <c r="BS292" s="121"/>
      <c r="BT292" s="121"/>
      <c r="BU292" s="121"/>
      <c r="BV292" s="121"/>
      <c r="BW292" s="121"/>
      <c r="BX292" s="121"/>
      <c r="BY292" s="121"/>
      <c r="BZ292" s="121"/>
      <c r="CA292" s="121"/>
      <c r="CB292" s="121"/>
      <c r="CC292" s="121"/>
      <c r="CD292" s="121"/>
      <c r="CE292" s="121"/>
      <c r="CF292" s="121"/>
      <c r="CG292" s="121"/>
    </row>
    <row r="293" spans="1:85" s="88" customFormat="1" ht="25.5" x14ac:dyDescent="0.2">
      <c r="A293" s="63" t="s">
        <v>177</v>
      </c>
      <c r="B293" s="90"/>
      <c r="C293" s="90"/>
      <c r="D293" s="90"/>
      <c r="E293" s="90"/>
      <c r="F293" s="57"/>
      <c r="G293" s="57"/>
      <c r="H293" s="57"/>
      <c r="I293" s="57"/>
      <c r="J293" s="57"/>
      <c r="K293" s="57"/>
      <c r="L293" s="119"/>
      <c r="M293" s="120"/>
      <c r="N293" s="8"/>
      <c r="O293" s="8"/>
      <c r="P293" s="8"/>
      <c r="Q293" s="8"/>
      <c r="R293" s="121"/>
      <c r="S293" s="121"/>
      <c r="T293" s="121"/>
      <c r="U293" s="121"/>
      <c r="V293" s="121"/>
      <c r="W293" s="121"/>
      <c r="X293" s="121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21"/>
      <c r="AM293" s="121"/>
      <c r="AN293" s="121"/>
      <c r="AO293" s="121"/>
      <c r="AP293" s="121"/>
      <c r="AQ293" s="121"/>
      <c r="AR293" s="121"/>
      <c r="AS293" s="121"/>
      <c r="AT293" s="121"/>
      <c r="AU293" s="121"/>
      <c r="AV293" s="121"/>
      <c r="AW293" s="121"/>
      <c r="AX293" s="121"/>
      <c r="AY293" s="121"/>
      <c r="AZ293" s="121"/>
      <c r="BA293" s="121"/>
      <c r="BB293" s="121"/>
      <c r="BC293" s="121"/>
      <c r="BD293" s="121"/>
      <c r="BE293" s="121"/>
      <c r="BF293" s="121"/>
      <c r="BG293" s="121"/>
      <c r="BH293" s="121"/>
      <c r="BI293" s="121"/>
      <c r="BJ293" s="121"/>
      <c r="BK293" s="121"/>
      <c r="BL293" s="121"/>
      <c r="BM293" s="121"/>
      <c r="BN293" s="121"/>
      <c r="BO293" s="121"/>
      <c r="BP293" s="121"/>
      <c r="BQ293" s="121"/>
      <c r="BR293" s="121"/>
      <c r="BS293" s="121"/>
      <c r="BT293" s="121"/>
      <c r="BU293" s="121"/>
      <c r="BV293" s="121"/>
      <c r="BW293" s="121"/>
      <c r="BX293" s="121"/>
      <c r="BY293" s="121"/>
      <c r="BZ293" s="121"/>
      <c r="CA293" s="121"/>
      <c r="CB293" s="121"/>
      <c r="CC293" s="121"/>
      <c r="CD293" s="121"/>
      <c r="CE293" s="121"/>
      <c r="CF293" s="121"/>
      <c r="CG293" s="121"/>
    </row>
    <row r="294" spans="1:85" s="88" customFormat="1" ht="51" x14ac:dyDescent="0.2">
      <c r="A294" s="83" t="s">
        <v>192</v>
      </c>
      <c r="B294" s="91"/>
      <c r="C294" s="91"/>
      <c r="D294" s="91"/>
      <c r="E294" s="91"/>
      <c r="F294" s="91"/>
      <c r="G294" s="91"/>
      <c r="H294" s="35">
        <v>76</v>
      </c>
      <c r="I294" s="35">
        <v>79</v>
      </c>
      <c r="J294" s="35">
        <v>78</v>
      </c>
      <c r="K294" s="35">
        <v>84</v>
      </c>
      <c r="L294" s="119"/>
      <c r="M294" s="120"/>
      <c r="N294" s="8"/>
      <c r="O294" s="8"/>
      <c r="P294" s="8"/>
      <c r="Q294" s="8"/>
      <c r="R294" s="121"/>
      <c r="S294" s="121"/>
      <c r="T294" s="121"/>
      <c r="U294" s="121"/>
      <c r="V294" s="121"/>
      <c r="W294" s="121"/>
      <c r="X294" s="121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21"/>
      <c r="AM294" s="121"/>
      <c r="AN294" s="121"/>
      <c r="AO294" s="121"/>
      <c r="AP294" s="121"/>
      <c r="AQ294" s="121"/>
      <c r="AR294" s="121"/>
      <c r="AS294" s="121"/>
      <c r="AT294" s="121"/>
      <c r="AU294" s="121"/>
      <c r="AV294" s="121"/>
      <c r="AW294" s="121"/>
      <c r="AX294" s="121"/>
      <c r="AY294" s="121"/>
      <c r="AZ294" s="121"/>
      <c r="BA294" s="121"/>
      <c r="BB294" s="121"/>
      <c r="BC294" s="121"/>
      <c r="BD294" s="121"/>
      <c r="BE294" s="121"/>
      <c r="BF294" s="121"/>
      <c r="BG294" s="121"/>
      <c r="BH294" s="121"/>
      <c r="BI294" s="121"/>
      <c r="BJ294" s="121"/>
      <c r="BK294" s="121"/>
      <c r="BL294" s="121"/>
      <c r="BM294" s="121"/>
      <c r="BN294" s="121"/>
      <c r="BO294" s="121"/>
      <c r="BP294" s="121"/>
      <c r="BQ294" s="121"/>
      <c r="BR294" s="121"/>
      <c r="BS294" s="121"/>
      <c r="BT294" s="121"/>
      <c r="BU294" s="121"/>
      <c r="BV294" s="121"/>
      <c r="BW294" s="121"/>
      <c r="BX294" s="121"/>
      <c r="BY294" s="121"/>
      <c r="BZ294" s="121"/>
      <c r="CA294" s="121"/>
      <c r="CB294" s="121"/>
      <c r="CC294" s="121"/>
      <c r="CD294" s="121"/>
      <c r="CE294" s="121"/>
      <c r="CF294" s="121"/>
      <c r="CG294" s="121"/>
    </row>
    <row r="295" spans="1:85" s="87" customFormat="1" ht="25.5" x14ac:dyDescent="0.2">
      <c r="A295" s="63" t="s">
        <v>178</v>
      </c>
      <c r="B295" s="90"/>
      <c r="C295" s="90"/>
      <c r="D295" s="90"/>
      <c r="E295" s="90"/>
      <c r="F295" s="90"/>
      <c r="G295" s="90"/>
      <c r="H295" s="57"/>
      <c r="I295" s="57"/>
      <c r="J295" s="57"/>
      <c r="K295" s="57"/>
      <c r="L295" s="119"/>
      <c r="M295" s="120"/>
      <c r="N295" s="8"/>
      <c r="O295" s="8"/>
      <c r="P295" s="8"/>
      <c r="Q295" s="8"/>
      <c r="R295" s="121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1"/>
      <c r="AP295" s="121"/>
      <c r="AQ295" s="121"/>
      <c r="AR295" s="121"/>
      <c r="AS295" s="121"/>
      <c r="AT295" s="121"/>
      <c r="AU295" s="121"/>
      <c r="AV295" s="121"/>
      <c r="AW295" s="121"/>
      <c r="AX295" s="121"/>
      <c r="AY295" s="121"/>
      <c r="AZ295" s="121"/>
      <c r="BA295" s="121"/>
      <c r="BB295" s="121"/>
      <c r="BC295" s="121"/>
      <c r="BD295" s="121"/>
      <c r="BE295" s="121"/>
      <c r="BF295" s="121"/>
      <c r="BG295" s="121"/>
      <c r="BH295" s="121"/>
      <c r="BI295" s="121"/>
      <c r="BJ295" s="121"/>
      <c r="BK295" s="121"/>
      <c r="BL295" s="121"/>
      <c r="BM295" s="121"/>
      <c r="BN295" s="121"/>
      <c r="BO295" s="121"/>
      <c r="BP295" s="121"/>
      <c r="BQ295" s="121"/>
      <c r="BR295" s="121"/>
      <c r="BS295" s="121"/>
      <c r="BT295" s="121"/>
      <c r="BU295" s="121"/>
      <c r="BV295" s="121"/>
      <c r="BW295" s="121"/>
      <c r="BX295" s="121"/>
      <c r="BY295" s="121"/>
      <c r="BZ295" s="121"/>
      <c r="CA295" s="121"/>
      <c r="CB295" s="121"/>
      <c r="CC295" s="121"/>
      <c r="CD295" s="121"/>
      <c r="CE295" s="121"/>
      <c r="CF295" s="121"/>
      <c r="CG295" s="121"/>
    </row>
    <row r="296" spans="1:85" ht="38.25" x14ac:dyDescent="0.2">
      <c r="A296" s="83" t="s">
        <v>175</v>
      </c>
      <c r="B296" s="91"/>
      <c r="C296" s="91"/>
      <c r="D296" s="91"/>
      <c r="E296" s="91"/>
      <c r="F296" s="91"/>
      <c r="G296" s="91"/>
      <c r="H296" s="91"/>
      <c r="I296" s="35" t="s">
        <v>36</v>
      </c>
      <c r="J296" s="35">
        <v>8</v>
      </c>
      <c r="K296" s="35">
        <v>11</v>
      </c>
      <c r="L296" s="103"/>
      <c r="M296" s="104"/>
      <c r="N296" s="37"/>
      <c r="O296" s="37"/>
      <c r="P296" s="37"/>
      <c r="Q296" s="37"/>
      <c r="R296" s="69"/>
      <c r="S296" s="69"/>
      <c r="T296" s="69"/>
      <c r="U296" s="69"/>
      <c r="V296" s="69"/>
      <c r="W296" s="69"/>
      <c r="X296" s="69"/>
      <c r="Y296" s="69"/>
      <c r="Z296" s="69"/>
      <c r="AA296" s="69"/>
      <c r="AB296" s="69"/>
      <c r="AC296" s="69"/>
      <c r="AD296" s="69"/>
      <c r="AE296" s="69"/>
      <c r="AF296" s="69"/>
      <c r="AG296" s="69"/>
      <c r="AH296" s="69"/>
      <c r="AI296" s="69"/>
      <c r="AJ296" s="69"/>
      <c r="AK296" s="69"/>
      <c r="AL296" s="69"/>
      <c r="AM296" s="69"/>
      <c r="AN296" s="69"/>
      <c r="AO296" s="69"/>
      <c r="AP296" s="69"/>
      <c r="AQ296" s="69"/>
      <c r="AR296" s="69"/>
      <c r="AS296" s="69"/>
      <c r="AT296" s="69"/>
      <c r="AU296" s="69"/>
      <c r="AV296" s="69"/>
      <c r="AW296" s="69"/>
      <c r="AX296" s="69"/>
      <c r="AY296" s="69"/>
      <c r="AZ296" s="69"/>
      <c r="BA296" s="69"/>
      <c r="BB296" s="69"/>
      <c r="BC296" s="69"/>
      <c r="BD296" s="69"/>
      <c r="BE296" s="69"/>
      <c r="BF296" s="69"/>
      <c r="BG296" s="69"/>
      <c r="BH296" s="69"/>
      <c r="BI296" s="69"/>
      <c r="BJ296" s="69"/>
      <c r="BK296" s="69"/>
      <c r="BL296" s="69"/>
      <c r="BM296" s="69"/>
      <c r="BN296" s="69"/>
      <c r="BO296" s="69"/>
      <c r="BP296" s="69"/>
      <c r="BQ296" s="69"/>
      <c r="BR296" s="69"/>
      <c r="BS296" s="69"/>
      <c r="BT296" s="69"/>
      <c r="BU296" s="69"/>
      <c r="BV296" s="69"/>
      <c r="BW296" s="69"/>
      <c r="BX296" s="69"/>
      <c r="BY296" s="69"/>
      <c r="BZ296" s="69"/>
      <c r="CA296" s="69"/>
      <c r="CB296" s="69"/>
      <c r="CC296" s="69"/>
      <c r="CD296" s="69"/>
      <c r="CE296" s="69"/>
      <c r="CF296" s="69"/>
      <c r="CG296" s="69"/>
    </row>
    <row r="297" spans="1:85" x14ac:dyDescent="0.2">
      <c r="A297" s="71"/>
      <c r="B297" s="89"/>
      <c r="C297" s="89"/>
      <c r="D297" s="89"/>
      <c r="E297" s="89"/>
      <c r="F297" s="89"/>
      <c r="G297" s="89"/>
      <c r="H297" s="89"/>
      <c r="I297" s="89"/>
      <c r="J297" s="89"/>
      <c r="K297" s="89"/>
      <c r="L297" s="103"/>
      <c r="M297" s="104"/>
      <c r="N297" s="37"/>
      <c r="O297" s="37"/>
      <c r="P297" s="37"/>
      <c r="Q297" s="37"/>
      <c r="R297" s="69"/>
      <c r="S297" s="69"/>
      <c r="T297" s="69"/>
      <c r="U297" s="69"/>
      <c r="V297" s="69"/>
      <c r="W297" s="69"/>
      <c r="X297" s="69"/>
      <c r="Y297" s="69"/>
      <c r="Z297" s="69"/>
      <c r="AA297" s="69"/>
      <c r="AB297" s="69"/>
      <c r="AC297" s="69"/>
      <c r="AD297" s="69"/>
      <c r="AE297" s="69"/>
      <c r="AF297" s="69"/>
      <c r="AG297" s="69"/>
      <c r="AH297" s="69"/>
      <c r="AI297" s="69"/>
      <c r="AJ297" s="69"/>
      <c r="AK297" s="69"/>
      <c r="AL297" s="69"/>
      <c r="AM297" s="69"/>
      <c r="AN297" s="69"/>
      <c r="AO297" s="69"/>
      <c r="AP297" s="69"/>
      <c r="AQ297" s="69"/>
      <c r="AR297" s="69"/>
      <c r="AS297" s="69"/>
      <c r="AT297" s="69"/>
      <c r="AU297" s="69"/>
      <c r="AV297" s="69"/>
      <c r="AW297" s="69"/>
      <c r="AX297" s="69"/>
      <c r="AY297" s="69"/>
      <c r="AZ297" s="69"/>
      <c r="BA297" s="69"/>
      <c r="BB297" s="69"/>
      <c r="BC297" s="69"/>
      <c r="BD297" s="69"/>
      <c r="BE297" s="69"/>
      <c r="BF297" s="69"/>
      <c r="BG297" s="69"/>
      <c r="BH297" s="69"/>
      <c r="BI297" s="69"/>
      <c r="BJ297" s="69"/>
      <c r="BK297" s="69"/>
      <c r="BL297" s="69"/>
      <c r="BM297" s="69"/>
      <c r="BN297" s="69"/>
      <c r="BO297" s="69"/>
      <c r="BP297" s="69"/>
      <c r="BQ297" s="69"/>
      <c r="BR297" s="69"/>
      <c r="BS297" s="69"/>
      <c r="BT297" s="69"/>
      <c r="BU297" s="69"/>
      <c r="BV297" s="69"/>
      <c r="BW297" s="69"/>
      <c r="BX297" s="69"/>
      <c r="BY297" s="69"/>
      <c r="BZ297" s="69"/>
      <c r="CA297" s="69"/>
      <c r="CB297" s="69"/>
      <c r="CC297" s="69"/>
      <c r="CD297" s="69"/>
      <c r="CE297" s="69"/>
      <c r="CF297" s="69"/>
      <c r="CG297" s="69"/>
    </row>
    <row r="298" spans="1:85" ht="38.25" x14ac:dyDescent="0.2">
      <c r="A298" s="83" t="s">
        <v>176</v>
      </c>
      <c r="B298" s="91"/>
      <c r="C298" s="91"/>
      <c r="D298" s="91"/>
      <c r="E298" s="91"/>
      <c r="F298" s="91"/>
      <c r="G298" s="91"/>
      <c r="H298" s="91"/>
      <c r="I298" s="35" t="s">
        <v>36</v>
      </c>
      <c r="J298" s="35">
        <v>0.4</v>
      </c>
      <c r="K298" s="35">
        <v>0.5</v>
      </c>
      <c r="L298" s="103"/>
      <c r="M298" s="104"/>
      <c r="N298" s="37"/>
      <c r="O298" s="37"/>
      <c r="P298" s="37"/>
      <c r="Q298" s="37"/>
      <c r="R298" s="69"/>
      <c r="S298" s="69"/>
      <c r="T298" s="69"/>
      <c r="U298" s="69"/>
      <c r="V298" s="69"/>
      <c r="W298" s="69"/>
      <c r="X298" s="69"/>
      <c r="Y298" s="69"/>
      <c r="Z298" s="69"/>
      <c r="AA298" s="69"/>
      <c r="AB298" s="69"/>
      <c r="AC298" s="69"/>
      <c r="AD298" s="69"/>
      <c r="AE298" s="69"/>
      <c r="AF298" s="69"/>
      <c r="AG298" s="69"/>
      <c r="AH298" s="69"/>
      <c r="AI298" s="69"/>
      <c r="AJ298" s="69"/>
      <c r="AK298" s="69"/>
      <c r="AL298" s="69"/>
      <c r="AM298" s="69"/>
      <c r="AN298" s="69"/>
      <c r="AO298" s="69"/>
      <c r="AP298" s="69"/>
      <c r="AQ298" s="69"/>
      <c r="AR298" s="69"/>
      <c r="AS298" s="69"/>
      <c r="AT298" s="69"/>
      <c r="AU298" s="69"/>
      <c r="AV298" s="69"/>
      <c r="AW298" s="69"/>
      <c r="AX298" s="69"/>
      <c r="AY298" s="69"/>
      <c r="AZ298" s="69"/>
      <c r="BA298" s="69"/>
      <c r="BB298" s="69"/>
      <c r="BC298" s="69"/>
      <c r="BD298" s="69"/>
      <c r="BE298" s="69"/>
      <c r="BF298" s="69"/>
      <c r="BG298" s="69"/>
      <c r="BH298" s="69"/>
      <c r="BI298" s="69"/>
      <c r="BJ298" s="69"/>
      <c r="BK298" s="69"/>
      <c r="BL298" s="69"/>
      <c r="BM298" s="69"/>
      <c r="BN298" s="69"/>
      <c r="BO298" s="69"/>
      <c r="BP298" s="69"/>
      <c r="BQ298" s="69"/>
      <c r="BR298" s="69"/>
      <c r="BS298" s="69"/>
      <c r="BT298" s="69"/>
      <c r="BU298" s="69"/>
      <c r="BV298" s="69"/>
      <c r="BW298" s="69"/>
      <c r="BX298" s="69"/>
      <c r="BY298" s="69"/>
      <c r="BZ298" s="69"/>
      <c r="CA298" s="69"/>
      <c r="CB298" s="69"/>
      <c r="CC298" s="69"/>
      <c r="CD298" s="69"/>
      <c r="CE298" s="69"/>
      <c r="CF298" s="69"/>
      <c r="CG298" s="69"/>
    </row>
    <row r="299" spans="1:85" ht="25.5" x14ac:dyDescent="0.2">
      <c r="A299" s="63" t="s">
        <v>199</v>
      </c>
      <c r="B299" s="90"/>
      <c r="C299" s="90"/>
      <c r="D299" s="90"/>
      <c r="E299" s="90"/>
      <c r="F299" s="90"/>
      <c r="G299" s="90"/>
      <c r="H299" s="57"/>
      <c r="I299" s="57"/>
      <c r="J299" s="57"/>
      <c r="K299" s="57"/>
      <c r="L299" s="103"/>
      <c r="M299" s="104"/>
      <c r="N299" s="37"/>
      <c r="O299" s="37"/>
      <c r="P299" s="37"/>
      <c r="Q299" s="37"/>
      <c r="R299" s="69"/>
      <c r="S299" s="69"/>
      <c r="T299" s="69"/>
      <c r="U299" s="69"/>
      <c r="V299" s="69"/>
      <c r="W299" s="69"/>
      <c r="X299" s="69"/>
      <c r="Y299" s="69"/>
      <c r="Z299" s="69"/>
      <c r="AA299" s="69"/>
      <c r="AB299" s="69"/>
      <c r="AC299" s="69"/>
      <c r="AD299" s="69"/>
      <c r="AE299" s="69"/>
      <c r="AF299" s="69"/>
      <c r="AG299" s="69"/>
      <c r="AH299" s="69"/>
      <c r="AI299" s="69"/>
      <c r="AJ299" s="69"/>
      <c r="AK299" s="69"/>
      <c r="AL299" s="69"/>
      <c r="AM299" s="69"/>
      <c r="AN299" s="69"/>
      <c r="AO299" s="69"/>
      <c r="AP299" s="69"/>
      <c r="AQ299" s="69"/>
      <c r="AR299" s="69"/>
      <c r="AS299" s="69"/>
      <c r="AT299" s="69"/>
      <c r="AU299" s="69"/>
      <c r="AV299" s="69"/>
      <c r="AW299" s="69"/>
      <c r="AX299" s="69"/>
      <c r="AY299" s="69"/>
      <c r="AZ299" s="69"/>
      <c r="BA299" s="69"/>
      <c r="BB299" s="69"/>
      <c r="BC299" s="69"/>
      <c r="BD299" s="69"/>
      <c r="BE299" s="69"/>
      <c r="BF299" s="69"/>
      <c r="BG299" s="69"/>
      <c r="BH299" s="69"/>
      <c r="BI299" s="69"/>
      <c r="BJ299" s="69"/>
      <c r="BK299" s="69"/>
      <c r="BL299" s="69"/>
      <c r="BM299" s="69"/>
      <c r="BN299" s="69"/>
      <c r="BO299" s="69"/>
      <c r="BP299" s="69"/>
      <c r="BQ299" s="69"/>
      <c r="BR299" s="69"/>
      <c r="BS299" s="69"/>
      <c r="BT299" s="69"/>
      <c r="BU299" s="69"/>
      <c r="BV299" s="69"/>
      <c r="BW299" s="69"/>
      <c r="BX299" s="69"/>
      <c r="BY299" s="69"/>
      <c r="BZ299" s="69"/>
      <c r="CA299" s="69"/>
      <c r="CB299" s="69"/>
      <c r="CC299" s="69"/>
      <c r="CD299" s="69"/>
      <c r="CE299" s="69"/>
      <c r="CF299" s="69"/>
      <c r="CG299" s="69"/>
    </row>
    <row r="300" spans="1:85" ht="38.25" x14ac:dyDescent="0.2">
      <c r="A300" s="83" t="s">
        <v>200</v>
      </c>
      <c r="B300" s="91"/>
      <c r="C300" s="91"/>
      <c r="D300" s="91"/>
      <c r="E300" s="91"/>
      <c r="F300" s="91"/>
      <c r="G300" s="91"/>
      <c r="H300" s="91"/>
      <c r="I300" s="91"/>
      <c r="J300" s="55">
        <v>20</v>
      </c>
      <c r="K300" s="55">
        <v>12</v>
      </c>
      <c r="L300" s="103"/>
      <c r="M300" s="104"/>
      <c r="N300" s="37"/>
      <c r="O300" s="37"/>
      <c r="P300" s="37"/>
      <c r="Q300" s="37"/>
      <c r="R300" s="69"/>
      <c r="S300" s="69"/>
      <c r="T300" s="69"/>
      <c r="U300" s="69"/>
      <c r="V300" s="69"/>
      <c r="W300" s="69"/>
      <c r="X300" s="69"/>
      <c r="Y300" s="69"/>
      <c r="Z300" s="69"/>
      <c r="AA300" s="69"/>
      <c r="AB300" s="69"/>
      <c r="AC300" s="69"/>
      <c r="AD300" s="69"/>
      <c r="AE300" s="69"/>
      <c r="AF300" s="69"/>
      <c r="AG300" s="69"/>
      <c r="AH300" s="69"/>
      <c r="AI300" s="69"/>
      <c r="AJ300" s="69"/>
      <c r="AK300" s="69"/>
      <c r="AL300" s="69"/>
      <c r="AM300" s="69"/>
      <c r="AN300" s="69"/>
      <c r="AO300" s="69"/>
      <c r="AP300" s="69"/>
      <c r="AQ300" s="69"/>
      <c r="AR300" s="69"/>
      <c r="AS300" s="69"/>
      <c r="AT300" s="69"/>
      <c r="AU300" s="69"/>
      <c r="AV300" s="69"/>
      <c r="AW300" s="69"/>
      <c r="AX300" s="69"/>
      <c r="AY300" s="69"/>
      <c r="AZ300" s="69"/>
      <c r="BA300" s="69"/>
      <c r="BB300" s="69"/>
      <c r="BC300" s="69"/>
      <c r="BD300" s="69"/>
      <c r="BE300" s="69"/>
      <c r="BF300" s="69"/>
      <c r="BG300" s="69"/>
      <c r="BH300" s="69"/>
      <c r="BI300" s="69"/>
      <c r="BJ300" s="69"/>
      <c r="BK300" s="69"/>
      <c r="BL300" s="69"/>
      <c r="BM300" s="69"/>
      <c r="BN300" s="69"/>
      <c r="BO300" s="69"/>
      <c r="BP300" s="69"/>
      <c r="BQ300" s="69"/>
      <c r="BR300" s="69"/>
      <c r="BS300" s="69"/>
      <c r="BT300" s="69"/>
      <c r="BU300" s="69"/>
      <c r="BV300" s="69"/>
      <c r="BW300" s="69"/>
      <c r="BX300" s="69"/>
      <c r="BY300" s="69"/>
      <c r="BZ300" s="69"/>
      <c r="CA300" s="69"/>
      <c r="CB300" s="69"/>
      <c r="CC300" s="69"/>
      <c r="CD300" s="69"/>
      <c r="CE300" s="69"/>
      <c r="CF300" s="69"/>
      <c r="CG300" s="69"/>
    </row>
    <row r="301" spans="1:85" x14ac:dyDescent="0.2">
      <c r="A301" s="71"/>
      <c r="E301" s="33"/>
      <c r="F301" s="33"/>
      <c r="J301" s="89"/>
      <c r="K301" s="89"/>
      <c r="L301" s="103"/>
      <c r="M301" s="104"/>
      <c r="N301" s="37"/>
      <c r="O301" s="37"/>
      <c r="P301" s="37"/>
      <c r="Q301" s="37"/>
      <c r="R301" s="69"/>
      <c r="S301" s="69"/>
      <c r="T301" s="69"/>
      <c r="U301" s="69"/>
      <c r="V301" s="69"/>
      <c r="W301" s="69"/>
      <c r="X301" s="69"/>
      <c r="Y301" s="69"/>
      <c r="Z301" s="69"/>
      <c r="AA301" s="69"/>
      <c r="AB301" s="69"/>
      <c r="AC301" s="69"/>
      <c r="AD301" s="69"/>
      <c r="AE301" s="69"/>
      <c r="AF301" s="69"/>
      <c r="AG301" s="69"/>
      <c r="AH301" s="69"/>
      <c r="AI301" s="69"/>
      <c r="AJ301" s="69"/>
      <c r="AK301" s="69"/>
      <c r="AL301" s="69"/>
      <c r="AM301" s="69"/>
      <c r="AN301" s="69"/>
      <c r="AO301" s="69"/>
      <c r="AP301" s="69"/>
      <c r="AQ301" s="69"/>
      <c r="AR301" s="69"/>
      <c r="AS301" s="69"/>
      <c r="AT301" s="69"/>
      <c r="AU301" s="69"/>
      <c r="AV301" s="69"/>
      <c r="AW301" s="69"/>
      <c r="AX301" s="69"/>
      <c r="AY301" s="69"/>
      <c r="AZ301" s="69"/>
      <c r="BA301" s="69"/>
      <c r="BB301" s="69"/>
      <c r="BC301" s="69"/>
      <c r="BD301" s="69"/>
      <c r="BE301" s="69"/>
      <c r="BF301" s="69"/>
      <c r="BG301" s="69"/>
      <c r="BH301" s="69"/>
      <c r="BI301" s="69"/>
      <c r="BJ301" s="69"/>
      <c r="BK301" s="69"/>
      <c r="BL301" s="69"/>
      <c r="BM301" s="69"/>
      <c r="BN301" s="69"/>
      <c r="BO301" s="69"/>
      <c r="BP301" s="69"/>
      <c r="BQ301" s="69"/>
      <c r="BR301" s="69"/>
      <c r="BS301" s="69"/>
      <c r="BT301" s="69"/>
      <c r="BU301" s="69"/>
      <c r="BV301" s="69"/>
      <c r="BW301" s="69"/>
      <c r="BX301" s="69"/>
      <c r="BY301" s="69"/>
      <c r="BZ301" s="69"/>
      <c r="CA301" s="69"/>
      <c r="CB301" s="69"/>
      <c r="CC301" s="69"/>
      <c r="CD301" s="69"/>
      <c r="CE301" s="69"/>
      <c r="CF301" s="69"/>
      <c r="CG301" s="69"/>
    </row>
    <row r="302" spans="1:85" ht="38.25" x14ac:dyDescent="0.2">
      <c r="A302" s="83" t="s">
        <v>201</v>
      </c>
      <c r="B302" s="91"/>
      <c r="C302" s="91"/>
      <c r="D302" s="91"/>
      <c r="E302" s="91"/>
      <c r="F302" s="91"/>
      <c r="G302" s="91"/>
      <c r="H302" s="91"/>
      <c r="I302" s="91"/>
      <c r="J302" s="41">
        <v>1</v>
      </c>
      <c r="K302" s="41">
        <v>0.5</v>
      </c>
      <c r="L302" s="103"/>
      <c r="M302" s="104"/>
      <c r="N302" s="37"/>
      <c r="O302" s="37"/>
      <c r="P302" s="37"/>
      <c r="Q302" s="37"/>
      <c r="R302" s="69"/>
      <c r="S302" s="69"/>
      <c r="T302" s="69"/>
      <c r="U302" s="69"/>
      <c r="V302" s="69"/>
      <c r="W302" s="69"/>
      <c r="X302" s="69"/>
      <c r="Y302" s="69"/>
      <c r="Z302" s="69"/>
      <c r="AA302" s="69"/>
      <c r="AB302" s="69"/>
      <c r="AC302" s="69"/>
      <c r="AD302" s="69"/>
      <c r="AE302" s="69"/>
      <c r="AF302" s="69"/>
      <c r="AG302" s="69"/>
      <c r="AH302" s="69"/>
      <c r="AI302" s="69"/>
      <c r="AJ302" s="69"/>
      <c r="AK302" s="69"/>
      <c r="AL302" s="69"/>
      <c r="AM302" s="69"/>
      <c r="AN302" s="69"/>
      <c r="AO302" s="69"/>
      <c r="AP302" s="69"/>
      <c r="AQ302" s="69"/>
      <c r="AR302" s="69"/>
      <c r="AS302" s="69"/>
      <c r="AT302" s="69"/>
      <c r="AU302" s="69"/>
      <c r="AV302" s="69"/>
      <c r="AW302" s="69"/>
      <c r="AX302" s="69"/>
      <c r="AY302" s="69"/>
      <c r="AZ302" s="69"/>
      <c r="BA302" s="69"/>
      <c r="BB302" s="69"/>
      <c r="BC302" s="69"/>
      <c r="BD302" s="69"/>
      <c r="BE302" s="69"/>
      <c r="BF302" s="69"/>
      <c r="BG302" s="69"/>
      <c r="BH302" s="69"/>
      <c r="BI302" s="69"/>
      <c r="BJ302" s="69"/>
      <c r="BK302" s="69"/>
      <c r="BL302" s="69"/>
      <c r="BM302" s="69"/>
      <c r="BN302" s="69"/>
      <c r="BO302" s="69"/>
      <c r="BP302" s="69"/>
      <c r="BQ302" s="69"/>
      <c r="BR302" s="69"/>
      <c r="BS302" s="69"/>
      <c r="BT302" s="69"/>
      <c r="BU302" s="69"/>
      <c r="BV302" s="69"/>
      <c r="BW302" s="69"/>
      <c r="BX302" s="69"/>
      <c r="BY302" s="69"/>
      <c r="BZ302" s="69"/>
      <c r="CA302" s="69"/>
      <c r="CB302" s="69"/>
      <c r="CC302" s="69"/>
      <c r="CD302" s="69"/>
      <c r="CE302" s="69"/>
      <c r="CF302" s="69"/>
      <c r="CG302" s="69"/>
    </row>
    <row r="303" spans="1:85" x14ac:dyDescent="0.2">
      <c r="B303" s="37"/>
      <c r="C303" s="37"/>
      <c r="D303" s="37"/>
      <c r="L303" s="103"/>
      <c r="M303" s="104"/>
      <c r="N303" s="37"/>
      <c r="O303" s="37"/>
      <c r="P303" s="37"/>
      <c r="Q303" s="37"/>
      <c r="R303" s="69"/>
      <c r="S303" s="69"/>
      <c r="T303" s="69"/>
      <c r="U303" s="69"/>
      <c r="V303" s="69"/>
      <c r="W303" s="69"/>
      <c r="X303" s="69"/>
      <c r="Y303" s="69"/>
      <c r="Z303" s="69"/>
      <c r="AA303" s="69"/>
      <c r="AB303" s="69"/>
      <c r="AC303" s="69"/>
      <c r="AD303" s="69"/>
      <c r="AE303" s="69"/>
      <c r="AF303" s="69"/>
      <c r="AG303" s="69"/>
      <c r="AH303" s="69"/>
      <c r="AI303" s="69"/>
      <c r="AJ303" s="69"/>
      <c r="AK303" s="69"/>
      <c r="AL303" s="69"/>
      <c r="AM303" s="69"/>
      <c r="AN303" s="69"/>
      <c r="AO303" s="69"/>
      <c r="AP303" s="69"/>
      <c r="AQ303" s="69"/>
      <c r="AR303" s="69"/>
      <c r="AS303" s="69"/>
      <c r="AT303" s="69"/>
      <c r="AU303" s="69"/>
      <c r="AV303" s="69"/>
      <c r="AW303" s="69"/>
      <c r="AX303" s="69"/>
      <c r="AY303" s="69"/>
      <c r="AZ303" s="69"/>
      <c r="BA303" s="69"/>
      <c r="BB303" s="69"/>
      <c r="BC303" s="69"/>
      <c r="BD303" s="69"/>
      <c r="BE303" s="69"/>
      <c r="BF303" s="69"/>
      <c r="BG303" s="69"/>
    </row>
    <row r="304" spans="1:85" x14ac:dyDescent="0.2">
      <c r="B304" s="37"/>
      <c r="C304" s="37"/>
      <c r="D304" s="37"/>
      <c r="L304" s="103"/>
      <c r="M304" s="104"/>
      <c r="N304" s="37"/>
      <c r="O304" s="37"/>
      <c r="P304" s="37"/>
      <c r="Q304" s="37"/>
      <c r="R304" s="69"/>
      <c r="S304" s="69"/>
      <c r="T304" s="69"/>
      <c r="U304" s="69"/>
      <c r="V304" s="69"/>
      <c r="W304" s="69"/>
      <c r="X304" s="69"/>
      <c r="Y304" s="69"/>
      <c r="Z304" s="69"/>
      <c r="AA304" s="69"/>
      <c r="AB304" s="69"/>
      <c r="AC304" s="69"/>
      <c r="AD304" s="69"/>
      <c r="AE304" s="69"/>
      <c r="AF304" s="69"/>
      <c r="AG304" s="69"/>
      <c r="AH304" s="69"/>
      <c r="AI304" s="69"/>
      <c r="AJ304" s="69"/>
      <c r="AK304" s="69"/>
      <c r="AL304" s="69"/>
      <c r="AM304" s="69"/>
      <c r="AN304" s="69"/>
      <c r="AO304" s="69"/>
      <c r="AP304" s="69"/>
      <c r="AQ304" s="69"/>
      <c r="AR304" s="69"/>
      <c r="AS304" s="69"/>
      <c r="AT304" s="69"/>
      <c r="AU304" s="69"/>
      <c r="AV304" s="69"/>
      <c r="AW304" s="69"/>
      <c r="AX304" s="69"/>
      <c r="AY304" s="69"/>
      <c r="AZ304" s="69"/>
      <c r="BA304" s="69"/>
      <c r="BB304" s="69"/>
      <c r="BC304" s="69"/>
      <c r="BD304" s="69"/>
      <c r="BE304" s="69"/>
      <c r="BF304" s="69"/>
      <c r="BG304" s="69"/>
    </row>
    <row r="305" spans="2:4" x14ac:dyDescent="0.2">
      <c r="B305" s="37"/>
      <c r="C305" s="37"/>
      <c r="D305" s="37"/>
    </row>
    <row r="306" spans="2:4" x14ac:dyDescent="0.2">
      <c r="B306" s="37"/>
      <c r="C306" s="37"/>
      <c r="D306" s="37"/>
    </row>
    <row r="307" spans="2:4" x14ac:dyDescent="0.2">
      <c r="B307" s="37"/>
      <c r="C307" s="37"/>
      <c r="D307" s="37"/>
    </row>
    <row r="308" spans="2:4" x14ac:dyDescent="0.2">
      <c r="B308" s="37"/>
      <c r="C308" s="37"/>
      <c r="D308" s="37"/>
    </row>
    <row r="309" spans="2:4" x14ac:dyDescent="0.2">
      <c r="B309" s="37"/>
      <c r="C309" s="37"/>
      <c r="D309" s="37"/>
    </row>
    <row r="310" spans="2:4" x14ac:dyDescent="0.2">
      <c r="B310" s="37"/>
      <c r="C310" s="37"/>
      <c r="D310" s="37"/>
    </row>
    <row r="311" spans="2:4" x14ac:dyDescent="0.2">
      <c r="B311" s="37"/>
      <c r="C311" s="37"/>
      <c r="D311" s="37"/>
    </row>
    <row r="312" spans="2:4" x14ac:dyDescent="0.2">
      <c r="B312" s="37"/>
      <c r="C312" s="37"/>
      <c r="D312" s="37"/>
    </row>
    <row r="313" spans="2:4" x14ac:dyDescent="0.2">
      <c r="B313" s="37"/>
      <c r="C313" s="37"/>
      <c r="D313" s="37"/>
    </row>
    <row r="314" spans="2:4" x14ac:dyDescent="0.2">
      <c r="B314" s="37"/>
      <c r="C314" s="37"/>
      <c r="D314" s="37"/>
    </row>
    <row r="315" spans="2:4" x14ac:dyDescent="0.2">
      <c r="B315" s="37"/>
      <c r="C315" s="37"/>
      <c r="D315" s="37"/>
    </row>
    <row r="316" spans="2:4" x14ac:dyDescent="0.2">
      <c r="B316" s="37"/>
      <c r="C316" s="37"/>
      <c r="D316" s="37"/>
    </row>
    <row r="317" spans="2:4" x14ac:dyDescent="0.2">
      <c r="B317" s="37"/>
      <c r="C317" s="37"/>
      <c r="D317" s="37"/>
    </row>
  </sheetData>
  <mergeCells count="1">
    <mergeCell ref="L1:M1"/>
  </mergeCells>
  <printOptions horizontalCentered="1" gridLines="1"/>
  <pageMargins left="0.25" right="0.25" top="0.75" bottom="0.75" header="0.3" footer="0.3"/>
  <pageSetup scale="53" fitToHeight="0" orientation="landscape" r:id="rId1"/>
  <headerFooter alignWithMargins="0">
    <oddHeader xml:space="preserve">&amp;C&amp;"Arial,Bold"&amp;12Oregon Occupational Health Indicators
2008 - 2017
</oddHeader>
    <oddFooter>Page &amp;P of &amp;N</oddFooter>
  </headerFooter>
  <rowBreaks count="10" manualBreakCount="10">
    <brk id="55" max="12" man="1"/>
    <brk id="77" max="12" man="1"/>
    <brk id="105" max="12" man="1"/>
    <brk id="135" max="12" man="1"/>
    <brk id="165" max="12" man="1"/>
    <brk id="175" max="12" man="1"/>
    <brk id="211" max="12" man="1"/>
    <brk id="223" max="12" man="1"/>
    <brk id="255" max="12" man="1"/>
    <brk id="279" max="12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2678370A691F4C9219A3398C1DD614" ma:contentTypeVersion="18" ma:contentTypeDescription="Create a new document." ma:contentTypeScope="" ma:versionID="e9495061ea69da93b5ce9cc17526a7a6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e9fa8e8d-ba79-496f-b460-b920bc28a60a" targetNamespace="http://schemas.microsoft.com/office/2006/metadata/properties" ma:root="true" ma:fieldsID="3b45db2323dfe876ebf779c44d6f6706" ns1:_="" ns2:_="" ns3:_="">
    <xsd:import namespace="http://schemas.microsoft.com/sharepoint/v3"/>
    <xsd:import namespace="59da1016-2a1b-4f8a-9768-d7a4932f6f16"/>
    <xsd:import namespace="e9fa8e8d-ba79-496f-b460-b920bc28a60a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1:PublishingStartDate" minOccurs="0"/>
                <xsd:element ref="ns1:PublishingExpirationDate" minOccurs="0"/>
                <xsd:element ref="ns1:URL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1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URL" ma:index="12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4" nillable="true" ma:displayName="IA Category" ma:format="Dropdown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5" nillable="true" ma:displayName="IA Topic" ma:format="Dropdown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6" nillable="true" ma:displayName="IA Subtopic" ma:format="Dropdown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7" nillable="true" ma:displayName="Document Expiration Date" ma:format="DateOnly" ma:internalName="DocumentExpirationDate" ma:readOnly="false">
      <xsd:simpleType>
        <xsd:restriction base="dms:DateTime"/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fa8e8d-ba79-496f-b460-b920bc28a60a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8" nillable="true" ma:displayName="Meta Description" ma:internalName="Meta_x0020_Description" ma:readOnly="false">
      <xsd:simpleType>
        <xsd:restriction base="dms:Text"/>
      </xsd:simpleType>
    </xsd:element>
    <xsd:element name="Meta_x0020_Keywords" ma:index="9" nillable="true" ma:displayName="Meta Keywords" ma:internalName="Meta_x0020_Keywords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Category xmlns="59da1016-2a1b-4f8a-9768-d7a4932f6f16" xsi:nil="true"/>
    <Meta_x0020_Keywords xmlns="e9fa8e8d-ba79-496f-b460-b920bc28a60a" xsi:nil="true"/>
    <DocumentExpirationDate xmlns="59da1016-2a1b-4f8a-9768-d7a4932f6f16" xsi:nil="true"/>
    <IATopic xmlns="59da1016-2a1b-4f8a-9768-d7a4932f6f16" xsi:nil="true"/>
    <IASubtopic xmlns="59da1016-2a1b-4f8a-9768-d7a4932f6f16" xsi:nil="true"/>
    <URL xmlns="http://schemas.microsoft.com/sharepoint/v3">
      <Url xsi:nil="true"/>
      <Description xsi:nil="true"/>
    </URL>
    <PublishingExpirationDate xmlns="http://schemas.microsoft.com/sharepoint/v3" xsi:nil="true"/>
    <PublishingStartDate xmlns="http://schemas.microsoft.com/sharepoint/v3" xsi:nil="true"/>
    <Meta_x0020_Description xmlns="e9fa8e8d-ba79-496f-b460-b920bc28a60a" xsi:nil="true"/>
  </documentManagement>
</p:properties>
</file>

<file path=customXml/itemProps1.xml><?xml version="1.0" encoding="utf-8"?>
<ds:datastoreItem xmlns:ds="http://schemas.openxmlformats.org/officeDocument/2006/customXml" ds:itemID="{9F49E4DB-600C-48BC-8CB0-F2FEFFAE457E}"/>
</file>

<file path=customXml/itemProps2.xml><?xml version="1.0" encoding="utf-8"?>
<ds:datastoreItem xmlns:ds="http://schemas.openxmlformats.org/officeDocument/2006/customXml" ds:itemID="{C4CD04E4-ACA4-44F8-A8AF-CDE5B569A1C0}"/>
</file>

<file path=customXml/itemProps3.xml><?xml version="1.0" encoding="utf-8"?>
<ds:datastoreItem xmlns:ds="http://schemas.openxmlformats.org/officeDocument/2006/customXml" ds:itemID="{F545EB3B-2951-4422-9469-170D01E3B7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2008-2017</vt:lpstr>
      <vt:lpstr>'2008-2017'!Print_Area</vt:lpstr>
      <vt:lpstr>'2008-2017'!Print_Titles</vt:lpstr>
    </vt:vector>
  </TitlesOfParts>
  <Company>State of Oregon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Walters;Dave Dreher;Curtis G Cude</dc:creator>
  <cp:lastModifiedBy>Curtis G Cude</cp:lastModifiedBy>
  <cp:lastPrinted>2021-09-21T00:18:21Z</cp:lastPrinted>
  <dcterms:created xsi:type="dcterms:W3CDTF">2011-05-12T20:50:48Z</dcterms:created>
  <dcterms:modified xsi:type="dcterms:W3CDTF">2021-09-21T00:18:31Z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0x010100E82678370A691F4C9219A3398C1DD614</vt:lpwstr>
  </property>
</Properties>
</file>