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https://dhsoha-my.sharepoint.com/personal/megan_tatge_oha_oregon_gov/Documents/Desktop/"/>
    </mc:Choice>
  </mc:AlternateContent>
  <xr:revisionPtr revIDLastSave="0" documentId="8_{4A597DED-37A4-4ECE-94B0-50AFDF66D282}" xr6:coauthVersionLast="47" xr6:coauthVersionMax="47" xr10:uidLastSave="{00000000-0000-0000-0000-000000000000}"/>
  <workbookProtection workbookAlgorithmName="SHA-512" workbookHashValue="Vw1iJwkz8Sn8TwY0uX42rKa3j6y0Vo3352doGd+n9KwpKvJ8X7hHmCALCpD+/W8zSr0wcOe6+1/WLwubfnUSXg==" workbookSaltValue="l71G411qGmhvS8X5VDZwiQ==" workbookSpinCount="100000" lockStructure="1"/>
  <bookViews>
    <workbookView xWindow="-28920" yWindow="-1815" windowWidth="29040" windowHeight="15840" xr2:uid="{00000000-000D-0000-FFFF-FFFF00000000}"/>
  </bookViews>
  <sheets>
    <sheet name="Abortion Access Plan caims form" sheetId="5" r:id="rId1"/>
    <sheet name="Vendor account set-up" sheetId="9" r:id="rId2"/>
    <sheet name="Procedures" sheetId="6" state="hidden" r:id="rId3"/>
    <sheet name="Anesthesia" sheetId="7" state="hidden" r:id="rId4"/>
    <sheet name="LARC" sheetId="8" state="hidden" r:id="rId5"/>
    <sheet name="IOL" sheetId="10" state="hidden" r:id="rId6"/>
  </sheets>
  <definedNames>
    <definedName name="Anesthesia">Anesthesia!$A$1:$B$12</definedName>
    <definedName name="ChoicesAnesthesia">'Abortion Access Plan caims form'!#REF!</definedName>
    <definedName name="ChoicesProcedures">'Abortion Access Plan caims form'!#REF!</definedName>
    <definedName name="DataAnesthesia">'Abortion Access Plan caims form'!#REF!</definedName>
    <definedName name="DataLarc">'Abortion Access Plan caims form'!#REF!</definedName>
    <definedName name="DataProcedure">Procedures!$A$2:$B$9</definedName>
    <definedName name="DataProcedures">'Abortion Access Plan caims form'!#REF!</definedName>
    <definedName name="_xlnm.Print_Area" localSheetId="0">'Abortion Access Plan caims form'!$B$3:$H$50</definedName>
    <definedName name="Provider">'Abortion Access Plan caims form'!$B$3</definedName>
  </definedName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1" i="5" l="1"/>
  <c r="F20" i="5"/>
  <c r="H20" i="5" s="1"/>
  <c r="F17" i="5"/>
  <c r="F18" i="5" l="1"/>
  <c r="H18" i="5" s="1"/>
  <c r="C27" i="5"/>
  <c r="C26" i="5"/>
  <c r="C37" i="5" l="1"/>
  <c r="C33" i="5"/>
  <c r="B25" i="5"/>
  <c r="B26" i="5" s="1"/>
  <c r="B27" i="5" s="1"/>
  <c r="B30" i="5" s="1"/>
  <c r="C30" i="5"/>
  <c r="F19" i="5"/>
  <c r="H19" i="5" s="1"/>
  <c r="H17" i="5"/>
  <c r="B42" i="5"/>
  <c r="B23" i="5"/>
  <c r="H21" i="5" l="1"/>
  <c r="B38" i="5"/>
  <c r="B39" i="5" s="1"/>
  <c r="B40" i="5" s="1"/>
</calcChain>
</file>

<file path=xl/sharedStrings.xml><?xml version="1.0" encoding="utf-8"?>
<sst xmlns="http://schemas.openxmlformats.org/spreadsheetml/2006/main" count="100" uniqueCount="88">
  <si>
    <t>Date</t>
  </si>
  <si>
    <t>Claim total</t>
  </si>
  <si>
    <t>Invoice prepared by:</t>
  </si>
  <si>
    <t>Name of preparer</t>
  </si>
  <si>
    <t>Prepared on:</t>
  </si>
  <si>
    <t>The provider of these services is legally authorized and holds the required license to provide services included in claim.</t>
  </si>
  <si>
    <t>Preparer's phone:</t>
  </si>
  <si>
    <t>Service Provided</t>
  </si>
  <si>
    <t>Abortion-medication</t>
  </si>
  <si>
    <t>Choose service here &gt;&gt;</t>
  </si>
  <si>
    <t>Bundled Reimbursement Amount</t>
  </si>
  <si>
    <t>Pay the amount calculated by this claim form for the services described on this claim form.</t>
  </si>
  <si>
    <t>Not make any additional payments for the services described on this claim form.</t>
  </si>
  <si>
    <t>Abortion-aspiration</t>
  </si>
  <si>
    <t>Abortion-D&amp;E (up to 14 weeks gestation)</t>
  </si>
  <si>
    <t>Abortion-D&amp;E (14+ to 18 weeks gestation)</t>
  </si>
  <si>
    <t>Abortion-D&amp;E (18+ to 22 weeks gestation)</t>
  </si>
  <si>
    <t>each additional 15 minutes</t>
  </si>
  <si>
    <t>electronic health records and accounting system on-site, on request.</t>
  </si>
  <si>
    <t>Abortion visit that did not result in abortion due to patient decision, no pregnancy, non-viable pregnancy, or other</t>
  </si>
  <si>
    <t>Pay claims that are submitted within one year of time of service.</t>
  </si>
  <si>
    <t>D.  Repay OHA within 90 days of receiving notice from OHA of erroneous or overpayment payment.</t>
  </si>
  <si>
    <t>Oregon Health Authority (OHA) will:</t>
  </si>
  <si>
    <t>Service</t>
  </si>
  <si>
    <t>Reimbursement</t>
  </si>
  <si>
    <t>Abortion-D&amp;E (&gt; 22 weeks gestation)</t>
  </si>
  <si>
    <t>No</t>
  </si>
  <si>
    <t>15 min</t>
  </si>
  <si>
    <t>30 min</t>
  </si>
  <si>
    <t>45 min</t>
  </si>
  <si>
    <t>60 min</t>
  </si>
  <si>
    <t>75 min</t>
  </si>
  <si>
    <t>90 min</t>
  </si>
  <si>
    <t>105 min</t>
  </si>
  <si>
    <t>120 min</t>
  </si>
  <si>
    <t>135 min</t>
  </si>
  <si>
    <t>Yes</t>
  </si>
  <si>
    <t>150 min</t>
  </si>
  <si>
    <t>Was anesthesia administered?</t>
  </si>
  <si>
    <t>Was a LARC inserted in association with the abortion visit?</t>
  </si>
  <si>
    <t>Date of Service</t>
  </si>
  <si>
    <t>B.  Not bill or accept payment from client or anyone on client's behalf for services described on this claim, including interest charges.</t>
  </si>
  <si>
    <t>No individually indentifiable information about the client has been provided on this claim.</t>
  </si>
  <si>
    <t>A. Providence Health Plan, excluding PEBB, originating in Oregon</t>
  </si>
  <si>
    <t>A.  Accept Oregon Health Authority (OHA) reimbursement as described above</t>
  </si>
  <si>
    <t xml:space="preserve">IRS Tax ID#: </t>
  </si>
  <si>
    <t>Your EIN or SSN</t>
  </si>
  <si>
    <t>Preparer's email:</t>
  </si>
  <si>
    <t>Email address</t>
  </si>
  <si>
    <t>Address payment should be mailed to:</t>
  </si>
  <si>
    <t>B. A health plan issued to a non-profit religious employer based in Oregon. A non-profit religious employer means: churches, associations of churches, and exclusively religious activities of church-like entities</t>
  </si>
  <si>
    <t>You can get this form in other languages, larger print, braille, or a format you prefer. Contact the RH Program at rh.program@oha.oregon.gov or 971-637-0355.</t>
  </si>
  <si>
    <t>We accept all relay calls or you can dial 711. You can also request free interpreter services.</t>
  </si>
  <si>
    <t>Please follow these instructions to ensure that your claim is paid:</t>
  </si>
  <si>
    <t>Abortion Access Plan Vendor Account Set-Up</t>
  </si>
  <si>
    <t>2. For agencies and providers that don't have an active vendor account with the state of Oregon:</t>
  </si>
  <si>
    <t>b. If no, please see #2 below.</t>
  </si>
  <si>
    <t>c. If unsure, please see #3 below.</t>
  </si>
  <si>
    <r>
      <t xml:space="preserve">a. Submit a W-9 to </t>
    </r>
    <r>
      <rPr>
        <sz val="14"/>
        <color rgb="FFFF0000"/>
        <rFont val="Calibri"/>
        <family val="2"/>
        <scheme val="minor"/>
      </rPr>
      <t>OFS.VENDORREQUESTS@dhsoha.state.or.us</t>
    </r>
    <r>
      <rPr>
        <sz val="14"/>
        <rFont val="Calibri"/>
        <family val="2"/>
        <scheme val="minor"/>
      </rPr>
      <t xml:space="preserve"> to set up a new vendor account in the state's financial payment system. </t>
    </r>
  </si>
  <si>
    <t>3. For agencies and provider that aren't sure if they have a vendor account with the state of Oregon:</t>
  </si>
  <si>
    <r>
      <t xml:space="preserve">b. If you aren't sure where your funds are being deposited, email </t>
    </r>
    <r>
      <rPr>
        <sz val="14"/>
        <color rgb="FFFF0000"/>
        <rFont val="Calibri"/>
        <family val="2"/>
        <scheme val="minor"/>
      </rPr>
      <t>ACH.Coordinator@das.oregon.gov</t>
    </r>
    <r>
      <rPr>
        <sz val="14"/>
        <rFont val="Calibri"/>
        <family val="2"/>
        <scheme val="minor"/>
      </rPr>
      <t>.</t>
    </r>
  </si>
  <si>
    <r>
      <t xml:space="preserve">a. Email the RH Program at </t>
    </r>
    <r>
      <rPr>
        <sz val="14"/>
        <color rgb="FFFF0000"/>
        <rFont val="Calibri"/>
        <family val="2"/>
        <scheme val="minor"/>
      </rPr>
      <t>rh.billing@oha.oregon.gov</t>
    </r>
    <r>
      <rPr>
        <sz val="14"/>
        <color theme="1"/>
        <rFont val="Calibri"/>
        <family val="2"/>
        <scheme val="minor"/>
      </rPr>
      <t xml:space="preserve"> with your Tax ID #. RH Program staff will use the Tax ID # to check whether you have an active vendor account.</t>
    </r>
  </si>
  <si>
    <r>
      <t xml:space="preserve">For general questions about your vendor account, please email: </t>
    </r>
    <r>
      <rPr>
        <sz val="14"/>
        <color rgb="FFFF0000"/>
        <rFont val="Calibri"/>
        <family val="2"/>
        <scheme val="minor"/>
      </rPr>
      <t>rh.billing@oha.oregon.gov</t>
    </r>
    <r>
      <rPr>
        <sz val="14"/>
        <color theme="1"/>
        <rFont val="Calibri"/>
        <family val="2"/>
        <scheme val="minor"/>
      </rPr>
      <t>.</t>
    </r>
  </si>
  <si>
    <t>Amount to be paid by OHA</t>
  </si>
  <si>
    <t>(###) ###-####</t>
  </si>
  <si>
    <t>Payment received from sources other than OHA</t>
  </si>
  <si>
    <t>If you do not have an active vendor account with the state of Oregon, please go to the "Vendor account set-up" tab of this spreadsheet before submitting a claim.</t>
  </si>
  <si>
    <r>
      <rPr>
        <sz val="11"/>
        <color theme="1"/>
        <rFont val="Wingdings"/>
        <charset val="2"/>
      </rPr>
      <t>ç</t>
    </r>
    <r>
      <rPr>
        <sz val="11"/>
        <color theme="1"/>
        <rFont val="Arial"/>
        <family val="2"/>
      </rPr>
      <t xml:space="preserve"> Choose type of procedure from drop-down in cell</t>
    </r>
    <r>
      <rPr>
        <sz val="11"/>
        <color rgb="FFFF0000"/>
        <rFont val="Arial"/>
        <family val="2"/>
      </rPr>
      <t xml:space="preserve"> C17.</t>
    </r>
  </si>
  <si>
    <r>
      <rPr>
        <sz val="11"/>
        <color theme="1"/>
        <rFont val="Wingdings"/>
        <charset val="2"/>
      </rPr>
      <t>ç</t>
    </r>
    <r>
      <rPr>
        <sz val="11"/>
        <color theme="1"/>
        <rFont val="Arial"/>
        <family val="2"/>
      </rPr>
      <t xml:space="preserve"> Choose drop-down in column </t>
    </r>
    <r>
      <rPr>
        <sz val="11"/>
        <color rgb="FFFF0000"/>
        <rFont val="Arial"/>
        <family val="2"/>
      </rPr>
      <t>E18</t>
    </r>
    <r>
      <rPr>
        <sz val="11"/>
        <color theme="1"/>
        <rFont val="Arial"/>
        <family val="2"/>
      </rPr>
      <t xml:space="preserve"> if anesthesia was provided in conjunction with procedure described above.</t>
    </r>
  </si>
  <si>
    <r>
      <rPr>
        <sz val="11"/>
        <color theme="1"/>
        <rFont val="Wingdings"/>
        <charset val="2"/>
      </rPr>
      <t>ç</t>
    </r>
    <r>
      <rPr>
        <sz val="11"/>
        <color theme="1"/>
        <rFont val="Arial"/>
        <family val="2"/>
      </rPr>
      <t xml:space="preserve"> Choose drop-down in column </t>
    </r>
    <r>
      <rPr>
        <sz val="11"/>
        <color rgb="FFFF0000"/>
        <rFont val="Arial"/>
        <family val="2"/>
      </rPr>
      <t>E19</t>
    </r>
    <r>
      <rPr>
        <sz val="11"/>
        <color theme="1"/>
        <rFont val="Arial"/>
        <family val="2"/>
      </rPr>
      <t xml:space="preserve"> if LARC was provided in conjunction with procedure described above.</t>
    </r>
  </si>
  <si>
    <t>Street, City, State, Zip for mailing payment</t>
  </si>
  <si>
    <r>
      <t xml:space="preserve">Submit claim by secure email to: </t>
    </r>
    <r>
      <rPr>
        <b/>
        <sz val="18"/>
        <color theme="4" tint="-0.249977111117893"/>
        <rFont val="Arial"/>
        <family val="2"/>
      </rPr>
      <t xml:space="preserve">RH.Billing@oha.oregon.gov </t>
    </r>
  </si>
  <si>
    <r>
      <t xml:space="preserve">or by secure fax to: </t>
    </r>
    <r>
      <rPr>
        <b/>
        <sz val="18"/>
        <color theme="4" tint="-0.249977111117893"/>
        <rFont val="Arial"/>
        <family val="2"/>
      </rPr>
      <t>971-673-0271</t>
    </r>
  </si>
  <si>
    <t>1. Are you enrolled as an agency or provider with OHP and/or certified with the AbortionCare program?</t>
  </si>
  <si>
    <t>Oregon Health Authority, Reproductive Health Program, Abortion Access Plan Claims Form</t>
  </si>
  <si>
    <t>a. If yes, please make sure to include your agency or provider name and Tax ID # on the claims form.</t>
  </si>
  <si>
    <t>c. Once you have received confirmation that your vendor account has been set-up, please make sure to include your agency or provider name and Tax ID # on the claims form.</t>
  </si>
  <si>
    <t>c. Once you have received confirmation that you have an active vendor account, please make sure to include your agency or provider name and Tax ID # on the claims form.</t>
  </si>
  <si>
    <r>
      <t xml:space="preserve">b. If you would like to receive payments via electronic funds transfer (EFT), please submit an EFT enrollment form and bank letter or voided check, via secure email, to: </t>
    </r>
    <r>
      <rPr>
        <sz val="14"/>
        <color rgb="FFFF0000"/>
        <rFont val="Calibri"/>
        <family val="2"/>
        <scheme val="minor"/>
      </rPr>
      <t xml:space="preserve">DHSOHA.ProvDirDep@odhsoha.oregon.gov. </t>
    </r>
    <r>
      <rPr>
        <sz val="14"/>
        <color theme="1"/>
        <rFont val="Calibri"/>
        <family val="2"/>
        <scheme val="minor"/>
      </rPr>
      <t>The EFT enrollment form can be found clicking on the following link and by searching for form "0189":</t>
    </r>
    <r>
      <rPr>
        <sz val="14"/>
        <color rgb="FFFF0000"/>
        <rFont val="Calibri"/>
        <family val="2"/>
        <scheme val="minor"/>
      </rPr>
      <t xml:space="preserve"> </t>
    </r>
  </si>
  <si>
    <t xml:space="preserve">https://sharedsystems.dhsoha.state.or.us/forms/. </t>
  </si>
  <si>
    <t>Patient or encounter identifier</t>
  </si>
  <si>
    <t>Your Organization Name</t>
  </si>
  <si>
    <t>Induction of labor &lt;14 weeks</t>
  </si>
  <si>
    <t>Induction of labor &gt;14 weeks</t>
  </si>
  <si>
    <t>1 night</t>
  </si>
  <si>
    <t>2 nights</t>
  </si>
  <si>
    <r>
      <rPr>
        <sz val="11"/>
        <color theme="1"/>
        <rFont val="Wingdings"/>
        <charset val="2"/>
      </rPr>
      <t>ç</t>
    </r>
    <r>
      <rPr>
        <sz val="11"/>
        <color theme="1"/>
        <rFont val="Arial"/>
        <family val="2"/>
      </rPr>
      <t xml:space="preserve"> Choose drop-down in column </t>
    </r>
    <r>
      <rPr>
        <sz val="11"/>
        <color rgb="FFFF0000"/>
        <rFont val="Arial"/>
        <family val="2"/>
      </rPr>
      <t>E20</t>
    </r>
    <r>
      <rPr>
        <sz val="11"/>
        <color theme="1"/>
        <rFont val="Arial"/>
        <family val="2"/>
      </rPr>
      <t xml:space="preserve"> if IOL required additional nights</t>
    </r>
    <r>
      <rPr>
        <sz val="11"/>
        <color theme="1"/>
        <rFont val="Arial"/>
        <family val="2"/>
        <charset val="2"/>
      </rPr>
      <t xml:space="preserve"> (beyond 2 midnights included in base rate).</t>
    </r>
  </si>
  <si>
    <t>Were additional nights required for the induction of labor (IOL)?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</si>
</sst>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164" formatCode="0."/>
    <numFmt numFmtId="165" formatCode="mm\-dd\-yyyy"/>
    <numFmt numFmtId="166" formatCode="[&lt;=9999999]###\-####;\(###\)\ ###\-####"/>
  </numFmts>
  <fonts count="33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4"/>
      <color theme="1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sz val="7"/>
      <color theme="1"/>
      <name val="Arial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2"/>
      <color theme="10"/>
      <name val="Arial"/>
      <family val="2"/>
    </font>
    <font>
      <sz val="11"/>
      <color theme="1"/>
      <name val="Wingdings"/>
      <charset val="2"/>
    </font>
    <font>
      <sz val="12"/>
      <color rgb="FFFF0000"/>
      <name val="Arial"/>
      <family val="2"/>
    </font>
    <font>
      <b/>
      <sz val="12"/>
      <color rgb="FFFF0000"/>
      <name val="Arial"/>
      <family val="2"/>
    </font>
    <font>
      <u/>
      <sz val="14"/>
      <color theme="10"/>
      <name val="Calibri"/>
      <family val="2"/>
      <scheme val="minor"/>
    </font>
    <font>
      <b/>
      <u/>
      <sz val="18"/>
      <color rgb="FFFF0000"/>
      <name val="Calibri"/>
      <family val="2"/>
      <scheme val="minor"/>
    </font>
    <font>
      <sz val="11"/>
      <color theme="1"/>
      <name val="Arial"/>
      <family val="2"/>
      <charset val="2"/>
    </font>
    <font>
      <sz val="11"/>
      <color rgb="FFFF0000"/>
      <name val="Arial"/>
      <family val="2"/>
    </font>
    <font>
      <sz val="7"/>
      <color rgb="FFFF0000"/>
      <name val="Arial"/>
      <family val="2"/>
    </font>
    <font>
      <sz val="18"/>
      <color theme="1"/>
      <name val="Arial"/>
      <family val="2"/>
    </font>
    <font>
      <b/>
      <sz val="18"/>
      <color theme="1"/>
      <name val="Arial"/>
      <family val="2"/>
    </font>
    <font>
      <b/>
      <sz val="18"/>
      <color theme="8" tint="-0.499984740745262"/>
      <name val="Arial"/>
      <family val="2"/>
    </font>
    <font>
      <sz val="14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b/>
      <sz val="18"/>
      <color rgb="FF0070C0"/>
      <name val="Arial"/>
      <family val="2"/>
    </font>
    <font>
      <sz val="14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4"/>
      <color theme="8" tint="-0.499984740745262"/>
      <name val="Calibri"/>
      <family val="2"/>
      <scheme val="minor"/>
    </font>
    <font>
      <b/>
      <sz val="18"/>
      <color theme="4" tint="-0.24997711111789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/>
    <xf numFmtId="44" fontId="13" fillId="0" borderId="0" applyFont="0" applyFill="0" applyBorder="0" applyAlignment="0" applyProtection="0"/>
  </cellStyleXfs>
  <cellXfs count="136">
    <xf numFmtId="0" fontId="0" fillId="0" borderId="0" xfId="0"/>
    <xf numFmtId="0" fontId="3" fillId="0" borderId="0" xfId="0" applyFont="1" applyProtection="1"/>
    <xf numFmtId="0" fontId="3" fillId="0" borderId="0" xfId="0" applyFont="1" applyFill="1" applyProtection="1"/>
    <xf numFmtId="0" fontId="8" fillId="0" borderId="0" xfId="0" applyFont="1" applyProtection="1"/>
    <xf numFmtId="0" fontId="11" fillId="0" borderId="0" xfId="0" applyFont="1" applyProtection="1"/>
    <xf numFmtId="44" fontId="12" fillId="0" borderId="0" xfId="0" applyNumberFormat="1" applyFont="1"/>
    <xf numFmtId="0" fontId="12" fillId="0" borderId="0" xfId="0" applyFont="1" applyAlignment="1">
      <alignment wrapText="1"/>
    </xf>
    <xf numFmtId="44" fontId="0" fillId="0" borderId="0" xfId="4" applyFont="1"/>
    <xf numFmtId="44" fontId="12" fillId="0" borderId="0" xfId="4" applyFont="1"/>
    <xf numFmtId="8" fontId="3" fillId="0" borderId="1" xfId="0" applyNumberFormat="1" applyFont="1" applyFill="1" applyBorder="1" applyProtection="1"/>
    <xf numFmtId="2" fontId="0" fillId="0" borderId="0" xfId="0" applyNumberFormat="1"/>
    <xf numFmtId="0" fontId="3" fillId="0" borderId="0" xfId="0" applyFont="1" applyBorder="1" applyProtection="1"/>
    <xf numFmtId="0" fontId="6" fillId="0" borderId="0" xfId="0" applyFont="1" applyBorder="1" applyAlignment="1" applyProtection="1">
      <alignment horizontal="right"/>
    </xf>
    <xf numFmtId="0" fontId="0" fillId="0" borderId="0" xfId="0" applyFont="1" applyBorder="1" applyAlignment="1" applyProtection="1">
      <alignment horizontal="left" vertical="top" wrapText="1"/>
    </xf>
    <xf numFmtId="0" fontId="3" fillId="0" borderId="0" xfId="0" applyFont="1" applyBorder="1" applyAlignment="1" applyProtection="1">
      <alignment horizontal="left"/>
    </xf>
    <xf numFmtId="0" fontId="0" fillId="0" borderId="0" xfId="0" applyFill="1" applyBorder="1" applyProtection="1"/>
    <xf numFmtId="0" fontId="8" fillId="0" borderId="0" xfId="0" applyFont="1" applyBorder="1" applyProtection="1"/>
    <xf numFmtId="0" fontId="6" fillId="0" borderId="0" xfId="0" applyFont="1" applyBorder="1" applyProtection="1"/>
    <xf numFmtId="0" fontId="11" fillId="0" borderId="0" xfId="0" applyFont="1" applyBorder="1" applyProtection="1"/>
    <xf numFmtId="0" fontId="3" fillId="0" borderId="0" xfId="0" applyFont="1" applyFill="1" applyBorder="1" applyAlignment="1" applyProtection="1">
      <alignment horizontal="left" indent="2"/>
    </xf>
    <xf numFmtId="0" fontId="3" fillId="0" borderId="0" xfId="0" applyFont="1" applyFill="1" applyBorder="1" applyAlignment="1" applyProtection="1">
      <alignment horizontal="right"/>
    </xf>
    <xf numFmtId="0" fontId="3" fillId="0" borderId="4" xfId="0" applyFont="1" applyBorder="1" applyProtection="1"/>
    <xf numFmtId="0" fontId="3" fillId="0" borderId="6" xfId="0" applyFont="1" applyBorder="1" applyProtection="1"/>
    <xf numFmtId="0" fontId="6" fillId="0" borderId="6" xfId="0" applyFont="1" applyBorder="1" applyAlignment="1" applyProtection="1">
      <alignment horizontal="left" indent="2"/>
    </xf>
    <xf numFmtId="0" fontId="8" fillId="0" borderId="7" xfId="0" applyFont="1" applyBorder="1" applyProtection="1"/>
    <xf numFmtId="0" fontId="3" fillId="0" borderId="7" xfId="0" applyFont="1" applyBorder="1" applyProtection="1"/>
    <xf numFmtId="0" fontId="3" fillId="0" borderId="6" xfId="0" applyFont="1" applyFill="1" applyBorder="1" applyProtection="1"/>
    <xf numFmtId="0" fontId="3" fillId="0" borderId="8" xfId="0" applyFont="1" applyFill="1" applyBorder="1" applyProtection="1"/>
    <xf numFmtId="0" fontId="3" fillId="0" borderId="9" xfId="0" applyFont="1" applyFill="1" applyBorder="1" applyProtection="1"/>
    <xf numFmtId="0" fontId="3" fillId="0" borderId="9" xfId="0" applyFont="1" applyBorder="1" applyProtection="1"/>
    <xf numFmtId="0" fontId="3" fillId="0" borderId="0" xfId="0" applyFont="1" applyBorder="1" applyAlignment="1" applyProtection="1">
      <alignment horizontal="center"/>
    </xf>
    <xf numFmtId="0" fontId="3" fillId="0" borderId="0" xfId="0" applyFont="1" applyBorder="1" applyAlignment="1" applyProtection="1"/>
    <xf numFmtId="0" fontId="11" fillId="0" borderId="0" xfId="0" applyFont="1" applyFill="1" applyBorder="1" applyProtection="1"/>
    <xf numFmtId="0" fontId="11" fillId="0" borderId="9" xfId="0" applyFont="1" applyBorder="1" applyProtection="1"/>
    <xf numFmtId="0" fontId="3" fillId="0" borderId="10" xfId="0" applyFont="1" applyBorder="1" applyProtection="1"/>
    <xf numFmtId="0" fontId="8" fillId="2" borderId="1" xfId="0" applyFont="1" applyFill="1" applyBorder="1" applyAlignment="1" applyProtection="1">
      <alignment horizontal="center" wrapText="1"/>
      <protection locked="0"/>
    </xf>
    <xf numFmtId="0" fontId="3" fillId="0" borderId="6" xfId="0" applyFont="1" applyBorder="1" applyAlignment="1" applyProtection="1"/>
    <xf numFmtId="0" fontId="20" fillId="0" borderId="0" xfId="0" applyFont="1" applyBorder="1" applyProtection="1"/>
    <xf numFmtId="0" fontId="16" fillId="0" borderId="0" xfId="0" applyFont="1" applyBorder="1" applyProtection="1"/>
    <xf numFmtId="0" fontId="22" fillId="0" borderId="0" xfId="0" applyFont="1" applyBorder="1" applyProtection="1"/>
    <xf numFmtId="0" fontId="16" fillId="0" borderId="7" xfId="0" applyFont="1" applyBorder="1" applyProtection="1"/>
    <xf numFmtId="164" fontId="8" fillId="0" borderId="6" xfId="0" applyNumberFormat="1" applyFont="1" applyBorder="1" applyAlignment="1" applyProtection="1">
      <alignment horizontal="right" indent="1"/>
    </xf>
    <xf numFmtId="164" fontId="8" fillId="0" borderId="6" xfId="0" applyNumberFormat="1" applyFont="1" applyFill="1" applyBorder="1" applyAlignment="1" applyProtection="1">
      <alignment horizontal="right" indent="1"/>
    </xf>
    <xf numFmtId="0" fontId="8" fillId="0" borderId="0" xfId="0" applyFont="1" applyFill="1" applyBorder="1" applyAlignment="1" applyProtection="1">
      <alignment horizontal="left"/>
    </xf>
    <xf numFmtId="0" fontId="8" fillId="0" borderId="0" xfId="0" applyFont="1" applyFill="1" applyBorder="1" applyProtection="1"/>
    <xf numFmtId="0" fontId="8" fillId="0" borderId="0" xfId="0" applyFont="1" applyBorder="1" applyAlignment="1" applyProtection="1">
      <alignment horizontal="left" wrapText="1"/>
    </xf>
    <xf numFmtId="0" fontId="8" fillId="0" borderId="6" xfId="0" applyFont="1" applyBorder="1" applyProtection="1"/>
    <xf numFmtId="0" fontId="8" fillId="0" borderId="0" xfId="0" applyFont="1" applyBorder="1" applyAlignment="1" applyProtection="1">
      <alignment horizontal="left"/>
    </xf>
    <xf numFmtId="0" fontId="8" fillId="0" borderId="0" xfId="0" applyFont="1" applyBorder="1" applyAlignment="1" applyProtection="1">
      <alignment horizontal="left" indent="2"/>
    </xf>
    <xf numFmtId="0" fontId="9" fillId="0" borderId="0" xfId="0" applyFont="1" applyBorder="1" applyAlignment="1" applyProtection="1">
      <alignment wrapText="1"/>
    </xf>
    <xf numFmtId="0" fontId="4" fillId="0" borderId="0" xfId="0" applyFont="1" applyBorder="1" applyAlignment="1" applyProtection="1">
      <alignment wrapText="1"/>
    </xf>
    <xf numFmtId="164" fontId="6" fillId="0" borderId="6" xfId="0" applyNumberFormat="1" applyFont="1" applyBorder="1" applyAlignment="1" applyProtection="1">
      <alignment horizontal="right" indent="1"/>
    </xf>
    <xf numFmtId="0" fontId="26" fillId="0" borderId="0" xfId="0" applyFont="1" applyBorder="1"/>
    <xf numFmtId="0" fontId="17" fillId="0" borderId="6" xfId="0" applyFont="1" applyBorder="1" applyProtection="1"/>
    <xf numFmtId="0" fontId="3" fillId="0" borderId="0" xfId="0" applyFont="1" applyFill="1" applyBorder="1" applyAlignment="1" applyProtection="1">
      <alignment wrapText="1"/>
    </xf>
    <xf numFmtId="0" fontId="17" fillId="0" borderId="6" xfId="0" applyFont="1" applyBorder="1" applyAlignment="1" applyProtection="1"/>
    <xf numFmtId="165" fontId="3" fillId="3" borderId="0" xfId="0" applyNumberFormat="1" applyFont="1" applyFill="1" applyBorder="1" applyAlignment="1" applyProtection="1"/>
    <xf numFmtId="0" fontId="3" fillId="3" borderId="0" xfId="0" applyFont="1" applyFill="1" applyBorder="1" applyAlignment="1" applyProtection="1">
      <alignment horizontal="left"/>
    </xf>
    <xf numFmtId="0" fontId="9" fillId="0" borderId="11" xfId="0" applyFont="1" applyFill="1" applyBorder="1" applyAlignment="1" applyProtection="1">
      <alignment horizontal="center" wrapText="1"/>
    </xf>
    <xf numFmtId="0" fontId="9" fillId="0" borderId="12" xfId="0" applyFont="1" applyFill="1" applyBorder="1" applyAlignment="1" applyProtection="1">
      <alignment horizontal="center" wrapText="1"/>
    </xf>
    <xf numFmtId="8" fontId="3" fillId="0" borderId="13" xfId="0" applyNumberFormat="1" applyFont="1" applyBorder="1" applyAlignment="1" applyProtection="1">
      <alignment horizontal="right"/>
    </xf>
    <xf numFmtId="0" fontId="5" fillId="0" borderId="14" xfId="0" applyFont="1" applyFill="1" applyBorder="1" applyAlignment="1" applyProtection="1">
      <alignment horizontal="left" indent="2"/>
    </xf>
    <xf numFmtId="0" fontId="5" fillId="0" borderId="15" xfId="0" applyFont="1" applyFill="1" applyBorder="1" applyProtection="1"/>
    <xf numFmtId="0" fontId="5" fillId="0" borderId="16" xfId="0" applyFont="1" applyFill="1" applyBorder="1" applyProtection="1"/>
    <xf numFmtId="0" fontId="5" fillId="0" borderId="17" xfId="0" applyFont="1" applyFill="1" applyBorder="1" applyProtection="1"/>
    <xf numFmtId="40" fontId="10" fillId="0" borderId="18" xfId="0" applyNumberFormat="1" applyFont="1" applyBorder="1" applyAlignment="1" applyProtection="1">
      <alignment horizontal="right"/>
    </xf>
    <xf numFmtId="14" fontId="5" fillId="2" borderId="20" xfId="0" applyNumberFormat="1" applyFont="1" applyFill="1" applyBorder="1" applyProtection="1">
      <protection locked="0"/>
    </xf>
    <xf numFmtId="8" fontId="3" fillId="0" borderId="23" xfId="0" applyNumberFormat="1" applyFont="1" applyBorder="1" applyAlignment="1" applyProtection="1">
      <alignment horizontal="right"/>
    </xf>
    <xf numFmtId="8" fontId="3" fillId="0" borderId="18" xfId="0" applyNumberFormat="1" applyFont="1" applyBorder="1" applyAlignment="1" applyProtection="1">
      <alignment horizontal="right"/>
    </xf>
    <xf numFmtId="8" fontId="3" fillId="2" borderId="21" xfId="0" applyNumberFormat="1" applyFont="1" applyFill="1" applyBorder="1" applyProtection="1">
      <protection locked="0"/>
    </xf>
    <xf numFmtId="0" fontId="3" fillId="4" borderId="0" xfId="0" applyFont="1" applyFill="1" applyProtection="1"/>
    <xf numFmtId="0" fontId="23" fillId="4" borderId="0" xfId="0" applyFont="1" applyFill="1" applyBorder="1" applyProtection="1"/>
    <xf numFmtId="0" fontId="24" fillId="4" borderId="4" xfId="0" applyFont="1" applyFill="1" applyBorder="1" applyAlignment="1" applyProtection="1">
      <alignment horizontal="right"/>
    </xf>
    <xf numFmtId="0" fontId="28" fillId="4" borderId="4" xfId="3" applyFont="1" applyFill="1" applyBorder="1" applyAlignment="1" applyProtection="1"/>
    <xf numFmtId="0" fontId="19" fillId="4" borderId="4" xfId="3" applyFont="1" applyFill="1" applyBorder="1" applyAlignment="1" applyProtection="1"/>
    <xf numFmtId="0" fontId="23" fillId="4" borderId="4" xfId="0" applyFont="1" applyFill="1" applyBorder="1" applyProtection="1"/>
    <xf numFmtId="0" fontId="3" fillId="4" borderId="5" xfId="0" applyFont="1" applyFill="1" applyBorder="1" applyProtection="1"/>
    <xf numFmtId="0" fontId="3" fillId="4" borderId="0" xfId="0" applyFont="1" applyFill="1" applyBorder="1" applyProtection="1"/>
    <xf numFmtId="0" fontId="24" fillId="4" borderId="0" xfId="0" applyFont="1" applyFill="1" applyBorder="1" applyAlignment="1" applyProtection="1">
      <alignment horizontal="center"/>
    </xf>
    <xf numFmtId="0" fontId="11" fillId="4" borderId="0" xfId="0" applyFont="1" applyFill="1" applyBorder="1" applyProtection="1"/>
    <xf numFmtId="0" fontId="3" fillId="4" borderId="7" xfId="0" applyFont="1" applyFill="1" applyBorder="1" applyProtection="1"/>
    <xf numFmtId="0" fontId="23" fillId="4" borderId="0" xfId="0" applyFont="1" applyFill="1" applyBorder="1" applyAlignment="1" applyProtection="1">
      <alignment horizontal="left"/>
    </xf>
    <xf numFmtId="0" fontId="14" fillId="0" borderId="0" xfId="3" applyFont="1" applyFill="1" applyBorder="1" applyProtection="1"/>
    <xf numFmtId="0" fontId="3" fillId="0" borderId="0" xfId="0" applyFont="1" applyFill="1" applyBorder="1" applyProtection="1"/>
    <xf numFmtId="8" fontId="3" fillId="0" borderId="28" xfId="0" applyNumberFormat="1" applyFont="1" applyFill="1" applyBorder="1" applyProtection="1"/>
    <xf numFmtId="8" fontId="3" fillId="0" borderId="29" xfId="0" applyNumberFormat="1" applyFont="1" applyBorder="1" applyAlignment="1" applyProtection="1">
      <alignment horizontal="right"/>
    </xf>
    <xf numFmtId="8" fontId="3" fillId="2" borderId="1" xfId="0" applyNumberFormat="1" applyFont="1" applyFill="1" applyBorder="1" applyProtection="1">
      <protection locked="0"/>
    </xf>
    <xf numFmtId="14" fontId="5" fillId="2" borderId="30" xfId="0" applyNumberFormat="1" applyFont="1" applyFill="1" applyBorder="1" applyProtection="1">
      <protection locked="0"/>
    </xf>
    <xf numFmtId="44" fontId="0" fillId="0" borderId="0" xfId="0" applyNumberFormat="1"/>
    <xf numFmtId="0" fontId="9" fillId="0" borderId="22" xfId="0" applyFont="1" applyBorder="1" applyAlignment="1" applyProtection="1">
      <alignment horizontal="center" wrapText="1"/>
    </xf>
    <xf numFmtId="0" fontId="9" fillId="0" borderId="31" xfId="0" applyFont="1" applyFill="1" applyBorder="1" applyAlignment="1" applyProtection="1">
      <alignment horizontal="center" wrapText="1"/>
    </xf>
    <xf numFmtId="0" fontId="31" fillId="3" borderId="3" xfId="0" applyFont="1" applyFill="1" applyBorder="1" applyAlignment="1" applyProtection="1">
      <alignment horizontal="left" vertical="top"/>
    </xf>
    <xf numFmtId="0" fontId="26" fillId="3" borderId="4" xfId="0" applyFont="1" applyFill="1" applyBorder="1" applyAlignment="1" applyProtection="1">
      <alignment horizontal="left" vertical="top"/>
    </xf>
    <xf numFmtId="0" fontId="26" fillId="3" borderId="5" xfId="0" applyFont="1" applyFill="1" applyBorder="1" applyAlignment="1" applyProtection="1">
      <alignment horizontal="left" vertical="top"/>
    </xf>
    <xf numFmtId="0" fontId="26" fillId="3" borderId="6" xfId="0" applyFont="1" applyFill="1" applyBorder="1" applyAlignment="1" applyProtection="1">
      <alignment horizontal="left" vertical="top"/>
    </xf>
    <xf numFmtId="0" fontId="26" fillId="3" borderId="0" xfId="0" applyFont="1" applyFill="1" applyBorder="1" applyAlignment="1" applyProtection="1">
      <alignment horizontal="left" vertical="top"/>
    </xf>
    <xf numFmtId="0" fontId="26" fillId="3" borderId="7" xfId="0" applyFont="1" applyFill="1" applyBorder="1" applyAlignment="1" applyProtection="1">
      <alignment horizontal="left" vertical="top"/>
    </xf>
    <xf numFmtId="0" fontId="27" fillId="3" borderId="6" xfId="0" applyFont="1" applyFill="1" applyBorder="1" applyAlignment="1" applyProtection="1">
      <alignment horizontal="left" vertical="top"/>
    </xf>
    <xf numFmtId="0" fontId="26" fillId="3" borderId="6" xfId="0" applyFont="1" applyFill="1" applyBorder="1" applyProtection="1"/>
    <xf numFmtId="0" fontId="26" fillId="3" borderId="0" xfId="0" applyFont="1" applyFill="1" applyBorder="1" applyProtection="1"/>
    <xf numFmtId="0" fontId="26" fillId="3" borderId="7" xfId="0" applyFont="1" applyFill="1" applyBorder="1" applyProtection="1"/>
    <xf numFmtId="0" fontId="26" fillId="3" borderId="8" xfId="0" applyFont="1" applyFill="1" applyBorder="1" applyProtection="1"/>
    <xf numFmtId="0" fontId="26" fillId="3" borderId="9" xfId="0" applyFont="1" applyFill="1" applyBorder="1" applyProtection="1"/>
    <xf numFmtId="0" fontId="26" fillId="3" borderId="10" xfId="0" applyFont="1" applyFill="1" applyBorder="1" applyProtection="1"/>
    <xf numFmtId="0" fontId="8" fillId="0" borderId="19" xfId="0" applyFont="1" applyFill="1" applyBorder="1" applyAlignment="1" applyProtection="1">
      <alignment horizontal="left" wrapText="1"/>
    </xf>
    <xf numFmtId="0" fontId="8" fillId="0" borderId="2" xfId="0" applyFont="1" applyFill="1" applyBorder="1" applyAlignment="1" applyProtection="1">
      <alignment horizontal="left" wrapText="1"/>
    </xf>
    <xf numFmtId="0" fontId="4" fillId="0" borderId="6" xfId="0" applyFont="1" applyBorder="1" applyAlignment="1" applyProtection="1">
      <alignment horizontal="left" wrapText="1"/>
    </xf>
    <xf numFmtId="0" fontId="4" fillId="0" borderId="0" xfId="0" applyFont="1" applyBorder="1" applyAlignment="1" applyProtection="1">
      <alignment horizontal="left" wrapText="1"/>
    </xf>
    <xf numFmtId="0" fontId="8" fillId="2" borderId="21" xfId="0" applyFont="1" applyFill="1" applyBorder="1" applyAlignment="1" applyProtection="1">
      <alignment horizontal="left" wrapText="1"/>
      <protection locked="0"/>
    </xf>
    <xf numFmtId="0" fontId="8" fillId="2" borderId="19" xfId="0" applyFont="1" applyFill="1" applyBorder="1" applyAlignment="1" applyProtection="1">
      <alignment horizontal="left" wrapText="1"/>
      <protection locked="0"/>
    </xf>
    <xf numFmtId="0" fontId="8" fillId="2" borderId="2" xfId="0" applyFont="1" applyFill="1" applyBorder="1" applyAlignment="1" applyProtection="1">
      <alignment horizontal="left" wrapText="1"/>
      <protection locked="0"/>
    </xf>
    <xf numFmtId="0" fontId="8" fillId="0" borderId="1" xfId="0" applyFont="1" applyFill="1" applyBorder="1" applyAlignment="1" applyProtection="1">
      <alignment horizontal="left" wrapText="1"/>
    </xf>
    <xf numFmtId="0" fontId="4" fillId="0" borderId="6" xfId="0" applyFont="1" applyBorder="1" applyAlignment="1" applyProtection="1">
      <alignment horizontal="left" vertical="top" wrapText="1"/>
    </xf>
    <xf numFmtId="0" fontId="4" fillId="0" borderId="0" xfId="0" applyFont="1" applyBorder="1" applyAlignment="1" applyProtection="1">
      <alignment horizontal="left" vertical="top" wrapText="1"/>
    </xf>
    <xf numFmtId="0" fontId="8" fillId="0" borderId="21" xfId="0" applyFont="1" applyFill="1" applyBorder="1" applyAlignment="1" applyProtection="1">
      <alignment horizontal="left" wrapText="1"/>
    </xf>
    <xf numFmtId="0" fontId="14" fillId="0" borderId="0" xfId="3" applyFont="1" applyFill="1" applyBorder="1" applyProtection="1"/>
    <xf numFmtId="0" fontId="9" fillId="0" borderId="11" xfId="0" applyFont="1" applyFill="1" applyBorder="1" applyAlignment="1" applyProtection="1">
      <alignment horizontal="center"/>
    </xf>
    <xf numFmtId="0" fontId="3" fillId="2" borderId="0" xfId="0" applyFont="1" applyFill="1" applyBorder="1" applyAlignment="1" applyProtection="1">
      <alignment horizontal="left"/>
      <protection locked="0"/>
    </xf>
    <xf numFmtId="165" fontId="3" fillId="2" borderId="0" xfId="0" applyNumberFormat="1" applyFont="1" applyFill="1" applyBorder="1" applyAlignment="1" applyProtection="1">
      <alignment horizontal="left"/>
      <protection locked="0"/>
    </xf>
    <xf numFmtId="0" fontId="3" fillId="2" borderId="26" xfId="0" applyFont="1" applyFill="1" applyBorder="1" applyAlignment="1" applyProtection="1">
      <alignment horizontal="center"/>
      <protection locked="0"/>
    </xf>
    <xf numFmtId="0" fontId="3" fillId="2" borderId="25" xfId="0" applyFont="1" applyFill="1" applyBorder="1" applyAlignment="1" applyProtection="1">
      <alignment horizontal="center"/>
      <protection locked="0"/>
    </xf>
    <xf numFmtId="0" fontId="4" fillId="0" borderId="24" xfId="0" applyFont="1" applyBorder="1" applyAlignment="1" applyProtection="1">
      <alignment horizontal="left"/>
    </xf>
    <xf numFmtId="0" fontId="4" fillId="0" borderId="27" xfId="0" applyFont="1" applyBorder="1" applyAlignment="1" applyProtection="1">
      <alignment horizontal="left"/>
    </xf>
    <xf numFmtId="0" fontId="5" fillId="2" borderId="3" xfId="0" applyFont="1" applyFill="1" applyBorder="1" applyAlignment="1" applyProtection="1">
      <alignment horizontal="left"/>
      <protection locked="0"/>
    </xf>
    <xf numFmtId="0" fontId="5" fillId="2" borderId="4" xfId="0" applyFont="1" applyFill="1" applyBorder="1" applyAlignment="1" applyProtection="1">
      <alignment horizontal="left"/>
      <protection locked="0"/>
    </xf>
    <xf numFmtId="0" fontId="5" fillId="0" borderId="6" xfId="0" applyFont="1" applyFill="1" applyBorder="1" applyAlignment="1" applyProtection="1">
      <alignment horizontal="left"/>
    </xf>
    <xf numFmtId="0" fontId="5" fillId="0" borderId="0" xfId="0" applyFont="1" applyFill="1" applyBorder="1" applyAlignment="1" applyProtection="1">
      <alignment horizontal="left"/>
    </xf>
    <xf numFmtId="0" fontId="5" fillId="2" borderId="6" xfId="0" applyFont="1" applyFill="1" applyBorder="1" applyAlignment="1" applyProtection="1">
      <alignment horizontal="left"/>
      <protection locked="0"/>
    </xf>
    <xf numFmtId="0" fontId="5" fillId="2" borderId="0" xfId="0" applyFont="1" applyFill="1" applyBorder="1" applyAlignment="1" applyProtection="1">
      <alignment horizontal="left"/>
      <protection locked="0"/>
    </xf>
    <xf numFmtId="0" fontId="25" fillId="0" borderId="0" xfId="0" applyFont="1" applyBorder="1" applyAlignment="1" applyProtection="1">
      <alignment horizontal="center" vertical="center"/>
    </xf>
    <xf numFmtId="0" fontId="25" fillId="0" borderId="9" xfId="0" applyFont="1" applyBorder="1" applyAlignment="1" applyProtection="1">
      <alignment horizontal="center" vertical="center"/>
    </xf>
    <xf numFmtId="0" fontId="3" fillId="0" borderId="0" xfId="0" applyFont="1" applyFill="1" applyBorder="1" applyProtection="1"/>
    <xf numFmtId="166" fontId="3" fillId="2" borderId="0" xfId="0" applyNumberFormat="1" applyFont="1" applyFill="1" applyBorder="1" applyAlignment="1" applyProtection="1">
      <alignment horizontal="left"/>
      <protection locked="0"/>
    </xf>
    <xf numFmtId="0" fontId="26" fillId="3" borderId="0" xfId="0" applyFont="1" applyFill="1" applyBorder="1" applyAlignment="1" applyProtection="1">
      <alignment horizontal="left" vertical="top" wrapText="1"/>
    </xf>
    <xf numFmtId="0" fontId="26" fillId="3" borderId="7" xfId="0" applyFont="1" applyFill="1" applyBorder="1" applyAlignment="1" applyProtection="1">
      <alignment horizontal="left" vertical="top" wrapText="1"/>
    </xf>
    <xf numFmtId="0" fontId="18" fillId="3" borderId="0" xfId="3" applyFont="1" applyFill="1" applyBorder="1" applyAlignment="1" applyProtection="1">
      <alignment horizontal="left" vertical="top"/>
    </xf>
  </cellXfs>
  <cellStyles count="5">
    <cellStyle name="Currency" xfId="4" builtinId="4"/>
    <cellStyle name="Hyperlink" xfId="3" builtinId="8"/>
    <cellStyle name="Hyperlink 2" xfId="2" xr:uid="{00000000-0005-0000-0000-000001000000}"/>
    <cellStyle name="Normal" xfId="0" builtinId="0"/>
    <cellStyle name="Normal 2" xfId="1" xr:uid="{00000000-0005-0000-0000-000003000000}"/>
  </cellStyles>
  <dxfs count="0"/>
  <tableStyles count="0" defaultTableStyle="TableStyleMedium2" defaultPivotStyle="PivotStyleLight16"/>
  <colors>
    <mruColors>
      <color rgb="FF00FF00"/>
      <color rgb="FF00FF99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40</xdr:row>
      <xdr:rowOff>171450</xdr:rowOff>
    </xdr:from>
    <xdr:to>
      <xdr:col>17</xdr:col>
      <xdr:colOff>551990</xdr:colOff>
      <xdr:row>44</xdr:row>
      <xdr:rowOff>77470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0F63910-E7C9-5DB9-9D89-5AE760BF46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49075" y="9505950"/>
          <a:ext cx="2437940" cy="89662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sharedsystems.dhsoha.state.or.us/forms/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tabColor theme="8" tint="0.79998168889431442"/>
    <pageSetUpPr fitToPage="1"/>
  </sheetPr>
  <dimension ref="A1:AQ52"/>
  <sheetViews>
    <sheetView showGridLines="0" tabSelected="1" zoomScale="85" zoomScaleNormal="85" workbookViewId="0">
      <selection activeCell="B3" sqref="B3:D3"/>
    </sheetView>
  </sheetViews>
  <sheetFormatPr defaultColWidth="0" defaultRowHeight="15" customHeight="1"/>
  <cols>
    <col min="1" max="1" width="2.42578125" style="1" customWidth="1"/>
    <col min="2" max="2" width="18" style="1" customWidth="1"/>
    <col min="3" max="3" width="23" style="1" customWidth="1"/>
    <col min="4" max="4" width="14.140625" style="1" customWidth="1"/>
    <col min="5" max="5" width="8.85546875" style="1" customWidth="1"/>
    <col min="6" max="7" width="21.28515625" style="1" customWidth="1"/>
    <col min="8" max="8" width="23.42578125" style="1" customWidth="1"/>
    <col min="9" max="9" width="5.7109375" style="1" customWidth="1"/>
    <col min="10" max="10" width="3.85546875" style="1" customWidth="1"/>
    <col min="11" max="11" width="7.85546875" style="1" customWidth="1"/>
    <col min="12" max="12" width="18.7109375" style="1" customWidth="1"/>
    <col min="13" max="13" width="8.7109375" style="1" customWidth="1"/>
    <col min="14" max="14" width="18.7109375" style="4" customWidth="1"/>
    <col min="15" max="15" width="4.85546875" style="4" customWidth="1"/>
    <col min="16" max="17" width="11.7109375" style="1" customWidth="1"/>
    <col min="18" max="18" width="14.140625" style="1" customWidth="1"/>
    <col min="19" max="26" width="11.7109375" style="1" customWidth="1"/>
    <col min="27" max="43" width="0" style="1" hidden="1" customWidth="1"/>
    <col min="44" max="16384" width="9.140625" style="1" hidden="1"/>
  </cols>
  <sheetData>
    <row r="1" spans="2:20" ht="15" customHeight="1">
      <c r="B1" s="129" t="s">
        <v>74</v>
      </c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</row>
    <row r="2" spans="2:20" ht="15" customHeight="1" thickBot="1"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</row>
    <row r="3" spans="2:20" ht="24" thickTop="1">
      <c r="B3" s="123" t="s">
        <v>81</v>
      </c>
      <c r="C3" s="124"/>
      <c r="D3" s="124"/>
      <c r="E3" s="21"/>
      <c r="F3" s="21"/>
      <c r="G3" s="11"/>
      <c r="I3" s="81" t="s">
        <v>71</v>
      </c>
      <c r="J3" s="70"/>
      <c r="K3" s="70"/>
      <c r="L3" s="71"/>
      <c r="M3" s="72"/>
      <c r="N3" s="73"/>
      <c r="O3" s="74"/>
      <c r="P3" s="75"/>
      <c r="Q3" s="75"/>
      <c r="R3" s="76"/>
      <c r="S3" s="11"/>
      <c r="T3" s="11"/>
    </row>
    <row r="4" spans="2:20" ht="21" customHeight="1">
      <c r="B4" s="125" t="s">
        <v>49</v>
      </c>
      <c r="C4" s="126"/>
      <c r="D4" s="126"/>
      <c r="E4" s="83"/>
      <c r="F4" s="11"/>
      <c r="G4" s="11"/>
      <c r="I4" s="81" t="s">
        <v>72</v>
      </c>
      <c r="J4" s="77"/>
      <c r="K4" s="70"/>
      <c r="L4" s="77"/>
      <c r="M4" s="78"/>
      <c r="N4" s="79"/>
      <c r="O4" s="79"/>
      <c r="P4" s="77"/>
      <c r="Q4" s="77"/>
      <c r="R4" s="80"/>
      <c r="S4" s="11"/>
      <c r="T4" s="11"/>
    </row>
    <row r="5" spans="2:20" ht="18" customHeight="1">
      <c r="B5" s="127" t="s">
        <v>70</v>
      </c>
      <c r="C5" s="128"/>
      <c r="D5" s="128"/>
      <c r="E5" s="83"/>
      <c r="F5" s="11"/>
      <c r="G5" s="11"/>
      <c r="H5" s="83"/>
      <c r="I5" s="11"/>
      <c r="J5" s="11"/>
      <c r="K5" s="11"/>
      <c r="L5" s="11"/>
      <c r="M5" s="11"/>
      <c r="N5" s="18"/>
      <c r="O5" s="18"/>
      <c r="P5" s="11"/>
      <c r="Q5" s="11"/>
      <c r="R5" s="25"/>
      <c r="S5" s="11"/>
      <c r="T5" s="11"/>
    </row>
    <row r="6" spans="2:20" ht="21" customHeight="1">
      <c r="B6" s="53" t="s">
        <v>66</v>
      </c>
      <c r="C6" s="11"/>
      <c r="D6" s="11"/>
      <c r="E6" s="11"/>
      <c r="F6" s="11"/>
      <c r="G6" s="11"/>
      <c r="H6" s="83"/>
      <c r="I6" s="11"/>
      <c r="J6" s="54"/>
      <c r="K6" s="54"/>
      <c r="L6" s="54"/>
      <c r="M6" s="54"/>
      <c r="N6" s="54"/>
      <c r="O6" s="18"/>
      <c r="P6" s="11"/>
      <c r="Q6" s="11"/>
      <c r="R6" s="25"/>
      <c r="S6" s="11"/>
      <c r="T6" s="11"/>
    </row>
    <row r="7" spans="2:20" ht="9" customHeight="1">
      <c r="B7" s="22"/>
      <c r="C7" s="11"/>
      <c r="D7" s="11"/>
      <c r="E7" s="11"/>
      <c r="F7" s="11"/>
      <c r="G7" s="11"/>
      <c r="H7" s="11"/>
      <c r="I7" s="11"/>
      <c r="J7" s="54"/>
      <c r="K7" s="54"/>
      <c r="L7" s="54"/>
      <c r="M7" s="54"/>
      <c r="N7" s="54"/>
      <c r="O7" s="18"/>
      <c r="P7" s="11"/>
      <c r="Q7" s="11"/>
      <c r="R7" s="25"/>
      <c r="S7" s="11"/>
      <c r="T7" s="11"/>
    </row>
    <row r="8" spans="2:20" ht="18" customHeight="1">
      <c r="B8" s="36"/>
      <c r="C8" s="31" t="s">
        <v>45</v>
      </c>
      <c r="D8" s="117" t="s">
        <v>46</v>
      </c>
      <c r="E8" s="117"/>
      <c r="F8" s="30" t="s">
        <v>6</v>
      </c>
      <c r="G8" s="132" t="s">
        <v>64</v>
      </c>
      <c r="H8" s="132"/>
      <c r="J8" s="131"/>
      <c r="K8" s="131"/>
      <c r="L8" s="131"/>
      <c r="M8" s="83"/>
      <c r="N8" s="32"/>
      <c r="O8" s="18"/>
      <c r="P8" s="11"/>
      <c r="Q8" s="11"/>
      <c r="R8" s="25"/>
      <c r="S8" s="11"/>
      <c r="T8" s="11"/>
    </row>
    <row r="9" spans="2:20" ht="9.9499999999999993" customHeight="1">
      <c r="B9" s="22"/>
      <c r="C9" s="12"/>
      <c r="D9" s="12"/>
      <c r="E9" s="13"/>
      <c r="F9" s="13"/>
      <c r="G9" s="13"/>
      <c r="H9" s="12"/>
      <c r="I9" s="11"/>
      <c r="J9" s="83"/>
      <c r="K9" s="83"/>
      <c r="L9" s="83"/>
      <c r="M9" s="83"/>
      <c r="N9" s="32"/>
      <c r="O9" s="18"/>
      <c r="P9" s="11"/>
      <c r="Q9" s="11"/>
      <c r="R9" s="25"/>
      <c r="S9" s="11"/>
      <c r="T9" s="11"/>
    </row>
    <row r="10" spans="2:20" ht="18" customHeight="1">
      <c r="B10" s="22"/>
      <c r="C10" s="14" t="s">
        <v>2</v>
      </c>
      <c r="D10" s="117" t="s">
        <v>3</v>
      </c>
      <c r="E10" s="117"/>
      <c r="F10" s="30" t="s">
        <v>47</v>
      </c>
      <c r="G10" s="117" t="s">
        <v>48</v>
      </c>
      <c r="H10" s="117"/>
      <c r="J10" s="15"/>
      <c r="K10" s="115"/>
      <c r="L10" s="115"/>
      <c r="M10" s="115"/>
      <c r="N10" s="32"/>
      <c r="O10" s="18"/>
      <c r="P10" s="11"/>
      <c r="Q10" s="11"/>
      <c r="R10" s="25"/>
      <c r="S10" s="11"/>
      <c r="T10" s="11"/>
    </row>
    <row r="11" spans="2:20" ht="9.9499999999999993" customHeight="1">
      <c r="B11" s="22"/>
      <c r="C11" s="12"/>
      <c r="D11" s="11"/>
      <c r="E11" s="13"/>
      <c r="F11" s="13"/>
      <c r="G11" s="13"/>
      <c r="H11" s="14"/>
      <c r="I11" s="11"/>
      <c r="J11" s="83"/>
      <c r="K11" s="83"/>
      <c r="L11" s="83"/>
      <c r="M11" s="83"/>
      <c r="N11" s="32"/>
      <c r="O11" s="18"/>
      <c r="P11" s="11"/>
      <c r="Q11" s="11"/>
      <c r="R11" s="25"/>
      <c r="S11" s="11"/>
      <c r="T11" s="11"/>
    </row>
    <row r="12" spans="2:20" ht="15" customHeight="1">
      <c r="B12" s="22"/>
      <c r="C12" s="14" t="s">
        <v>4</v>
      </c>
      <c r="D12" s="118" t="s">
        <v>0</v>
      </c>
      <c r="E12" s="118"/>
      <c r="F12" s="13"/>
      <c r="G12" s="13"/>
      <c r="I12" s="11"/>
      <c r="J12" s="83"/>
      <c r="K12" s="115"/>
      <c r="L12" s="115"/>
      <c r="M12" s="115"/>
      <c r="N12" s="115"/>
      <c r="O12" s="18"/>
      <c r="P12" s="11"/>
      <c r="Q12" s="11"/>
      <c r="R12" s="25"/>
      <c r="S12" s="11"/>
      <c r="T12" s="11"/>
    </row>
    <row r="13" spans="2:20" ht="14.25" customHeight="1">
      <c r="B13" s="22"/>
      <c r="C13" s="14"/>
      <c r="D13" s="56"/>
      <c r="E13" s="57"/>
      <c r="F13" s="13"/>
      <c r="G13" s="13"/>
      <c r="I13" s="11"/>
      <c r="J13" s="83"/>
      <c r="K13" s="82"/>
      <c r="L13" s="82"/>
      <c r="M13" s="82"/>
      <c r="N13" s="82"/>
      <c r="O13" s="18"/>
      <c r="P13" s="11"/>
      <c r="Q13" s="11"/>
      <c r="R13" s="25"/>
      <c r="S13" s="11"/>
      <c r="T13" s="11"/>
    </row>
    <row r="14" spans="2:20" ht="9.75" customHeight="1" thickBot="1">
      <c r="B14" s="22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8"/>
      <c r="O14" s="18"/>
      <c r="P14" s="11"/>
      <c r="Q14" s="11"/>
      <c r="R14" s="25"/>
      <c r="S14" s="11"/>
      <c r="T14" s="11"/>
    </row>
    <row r="15" spans="2:20" ht="34.5" customHeight="1" thickBot="1">
      <c r="B15" s="121" t="s">
        <v>80</v>
      </c>
      <c r="C15" s="122"/>
      <c r="D15" s="119"/>
      <c r="E15" s="120"/>
      <c r="F15" s="11"/>
      <c r="G15" s="11"/>
      <c r="H15" s="11"/>
      <c r="I15" s="11"/>
      <c r="J15" s="11"/>
      <c r="K15" s="11"/>
      <c r="L15" s="11"/>
      <c r="M15" s="11"/>
      <c r="N15" s="18"/>
      <c r="O15" s="18"/>
      <c r="P15" s="11"/>
      <c r="Q15" s="11"/>
      <c r="R15" s="25"/>
      <c r="S15" s="11"/>
      <c r="T15" s="11"/>
    </row>
    <row r="16" spans="2:20" ht="45" customHeight="1">
      <c r="B16" s="90" t="s">
        <v>40</v>
      </c>
      <c r="C16" s="116" t="s">
        <v>7</v>
      </c>
      <c r="D16" s="116"/>
      <c r="E16" s="116"/>
      <c r="F16" s="58" t="s">
        <v>10</v>
      </c>
      <c r="G16" s="89" t="s">
        <v>65</v>
      </c>
      <c r="H16" s="59" t="s">
        <v>63</v>
      </c>
      <c r="I16" s="11"/>
      <c r="J16" s="11"/>
      <c r="K16" s="11"/>
      <c r="L16" s="11"/>
      <c r="M16" s="11"/>
      <c r="N16" s="18"/>
      <c r="O16" s="18"/>
      <c r="P16" s="11"/>
      <c r="Q16" s="11"/>
      <c r="R16" s="25"/>
      <c r="S16" s="11"/>
      <c r="T16" s="11"/>
    </row>
    <row r="17" spans="2:22" ht="47.25" customHeight="1">
      <c r="B17" s="66"/>
      <c r="C17" s="108" t="s">
        <v>9</v>
      </c>
      <c r="D17" s="109"/>
      <c r="E17" s="110"/>
      <c r="F17" s="9">
        <f>VLOOKUP(C17,Procedures!A2:B11,2,FALSE)</f>
        <v>0</v>
      </c>
      <c r="G17" s="69">
        <v>0</v>
      </c>
      <c r="H17" s="60">
        <f>F17-G17</f>
        <v>0</v>
      </c>
      <c r="I17" s="37" t="s">
        <v>67</v>
      </c>
      <c r="J17" s="11"/>
      <c r="K17" s="11"/>
      <c r="L17" s="11"/>
      <c r="M17" s="11"/>
      <c r="N17" s="18"/>
      <c r="O17" s="18"/>
      <c r="P17" s="11"/>
      <c r="Q17" s="11"/>
      <c r="R17" s="25"/>
      <c r="S17" s="11"/>
      <c r="T17" s="11"/>
    </row>
    <row r="18" spans="2:22" ht="39.950000000000003" customHeight="1">
      <c r="B18" s="66"/>
      <c r="C18" s="104" t="s">
        <v>38</v>
      </c>
      <c r="D18" s="105"/>
      <c r="E18" s="35" t="s">
        <v>26</v>
      </c>
      <c r="F18" s="9">
        <f>VLOOKUP(E18,Anesthesia!A1:B12,2,FALSE)</f>
        <v>0</v>
      </c>
      <c r="G18" s="69">
        <v>0</v>
      </c>
      <c r="H18" s="60">
        <f>F18-G18</f>
        <v>0</v>
      </c>
      <c r="I18" s="37" t="s">
        <v>68</v>
      </c>
      <c r="J18" s="11"/>
      <c r="K18" s="11"/>
      <c r="L18" s="11"/>
      <c r="M18" s="11"/>
      <c r="N18" s="18"/>
      <c r="O18" s="18"/>
      <c r="P18" s="11"/>
      <c r="Q18" s="11"/>
      <c r="R18" s="25"/>
      <c r="S18" s="11"/>
      <c r="T18" s="11"/>
    </row>
    <row r="19" spans="2:22" ht="39.950000000000003" customHeight="1">
      <c r="B19" s="66"/>
      <c r="C19" s="111" t="s">
        <v>39</v>
      </c>
      <c r="D19" s="111"/>
      <c r="E19" s="35" t="s">
        <v>26</v>
      </c>
      <c r="F19" s="9">
        <f>VLOOKUP(E19,LARC!A1:B3,2,FALSE)</f>
        <v>0</v>
      </c>
      <c r="G19" s="69">
        <v>0</v>
      </c>
      <c r="H19" s="60">
        <f>F19-G19</f>
        <v>0</v>
      </c>
      <c r="I19" s="37" t="s">
        <v>69</v>
      </c>
      <c r="J19" s="11"/>
      <c r="K19" s="11"/>
      <c r="L19" s="11"/>
      <c r="M19" s="11"/>
      <c r="N19" s="18"/>
      <c r="O19" s="18"/>
      <c r="P19" s="11"/>
      <c r="Q19" s="11"/>
      <c r="R19" s="25"/>
      <c r="S19" s="11"/>
      <c r="T19" s="11"/>
    </row>
    <row r="20" spans="2:22" ht="39.950000000000003" customHeight="1">
      <c r="B20" s="87"/>
      <c r="C20" s="114" t="s">
        <v>87</v>
      </c>
      <c r="D20" s="105"/>
      <c r="E20" s="35" t="s">
        <v>26</v>
      </c>
      <c r="F20" s="84">
        <f>VLOOKUP(E20, IOL!A1:B4,2,FALSE)</f>
        <v>0</v>
      </c>
      <c r="G20" s="86">
        <v>0</v>
      </c>
      <c r="H20" s="85">
        <f>F20-G20</f>
        <v>0</v>
      </c>
      <c r="I20" s="37" t="s">
        <v>86</v>
      </c>
      <c r="J20" s="11"/>
      <c r="K20" s="11"/>
      <c r="L20" s="11"/>
      <c r="M20" s="11"/>
      <c r="N20" s="18"/>
      <c r="O20" s="18"/>
      <c r="P20" s="11"/>
      <c r="Q20" s="11"/>
      <c r="R20" s="25"/>
      <c r="S20" s="11"/>
      <c r="T20" s="11"/>
    </row>
    <row r="21" spans="2:22" ht="39.950000000000003" customHeight="1" thickBot="1">
      <c r="B21" s="61"/>
      <c r="C21" s="62"/>
      <c r="D21" s="63"/>
      <c r="E21" s="64"/>
      <c r="F21" s="65" t="s">
        <v>1</v>
      </c>
      <c r="G21" s="68">
        <f>SUM(G17:G20)</f>
        <v>0</v>
      </c>
      <c r="H21" s="67">
        <f>SUM(H17:H20)</f>
        <v>0</v>
      </c>
      <c r="I21" s="17"/>
      <c r="J21" s="11"/>
      <c r="K21" s="11"/>
      <c r="L21" s="11"/>
      <c r="M21" s="16"/>
      <c r="N21" s="18"/>
      <c r="O21" s="18"/>
      <c r="P21" s="16"/>
      <c r="Q21" s="16"/>
      <c r="R21" s="24"/>
      <c r="S21" s="16"/>
      <c r="T21" s="16"/>
      <c r="U21" s="3"/>
      <c r="V21" s="3"/>
    </row>
    <row r="22" spans="2:22" ht="15" customHeight="1">
      <c r="B22" s="23"/>
      <c r="C22" s="17"/>
      <c r="D22" s="17"/>
      <c r="E22" s="17"/>
      <c r="F22" s="17"/>
      <c r="G22" s="17"/>
      <c r="H22" s="17"/>
      <c r="I22" s="17"/>
      <c r="J22" s="11"/>
      <c r="K22" s="11"/>
      <c r="L22" s="11"/>
      <c r="M22" s="16"/>
      <c r="N22" s="18"/>
      <c r="O22" s="18"/>
      <c r="P22" s="16"/>
      <c r="Q22" s="16"/>
      <c r="R22" s="24"/>
      <c r="S22" s="16"/>
      <c r="T22" s="16"/>
      <c r="U22" s="3"/>
      <c r="V22" s="3"/>
    </row>
    <row r="23" spans="2:22" ht="15" customHeight="1">
      <c r="B23" s="55" t="str">
        <f>"By submitting this claim to the Oregon Health Authority, "&amp;Provider&amp;" agrees that:"</f>
        <v>By submitting this claim to the Oregon Health Authority, Your Organization Name agrees that:</v>
      </c>
      <c r="C23" s="38"/>
      <c r="D23" s="38"/>
      <c r="E23" s="38"/>
      <c r="F23" s="38"/>
      <c r="G23" s="38"/>
      <c r="H23" s="38"/>
      <c r="I23" s="11"/>
      <c r="J23" s="11"/>
      <c r="K23" s="18"/>
      <c r="L23" s="18"/>
      <c r="M23" s="16"/>
      <c r="N23" s="16"/>
      <c r="O23" s="16"/>
      <c r="P23" s="16"/>
      <c r="Q23" s="16"/>
      <c r="R23" s="24"/>
      <c r="S23" s="16"/>
      <c r="T23" s="11"/>
    </row>
    <row r="24" spans="2:22" ht="15" customHeight="1">
      <c r="B24" s="41">
        <v>1</v>
      </c>
      <c r="C24" s="16" t="s">
        <v>5</v>
      </c>
      <c r="D24" s="16"/>
      <c r="E24" s="16"/>
      <c r="F24" s="16"/>
      <c r="G24" s="16"/>
      <c r="H24" s="16"/>
      <c r="I24" s="11"/>
      <c r="J24" s="11"/>
      <c r="K24" s="18"/>
      <c r="L24" s="18"/>
      <c r="M24" s="11"/>
      <c r="N24" s="11"/>
      <c r="O24" s="11"/>
      <c r="P24" s="11"/>
      <c r="Q24" s="11"/>
      <c r="R24" s="25"/>
      <c r="S24" s="11"/>
      <c r="T24" s="11"/>
    </row>
    <row r="25" spans="2:22" ht="15" customHeight="1">
      <c r="B25" s="41">
        <f>B24+1</f>
        <v>2</v>
      </c>
      <c r="C25" s="16" t="s">
        <v>42</v>
      </c>
      <c r="D25" s="16"/>
      <c r="E25" s="16"/>
      <c r="F25" s="16"/>
      <c r="G25" s="16"/>
      <c r="H25" s="16"/>
      <c r="I25" s="11"/>
      <c r="J25" s="11"/>
      <c r="K25" s="18"/>
      <c r="L25" s="18"/>
      <c r="M25" s="16"/>
      <c r="N25" s="16"/>
      <c r="O25" s="16"/>
      <c r="P25" s="16"/>
      <c r="Q25" s="16"/>
      <c r="R25" s="24"/>
      <c r="S25" s="16"/>
      <c r="T25" s="11"/>
    </row>
    <row r="26" spans="2:22" ht="15" customHeight="1">
      <c r="B26" s="41">
        <f>B25+1</f>
        <v>3</v>
      </c>
      <c r="C26" s="16" t="str">
        <f>"All information on this claim is accurate and verifiable through "&amp;Provider&amp;" health record and accounting system."</f>
        <v>All information on this claim is accurate and verifiable through Your Organization Name health record and accounting system.</v>
      </c>
      <c r="D26" s="16"/>
      <c r="E26" s="16"/>
      <c r="F26" s="16"/>
      <c r="G26" s="16"/>
      <c r="H26" s="16"/>
      <c r="I26" s="11"/>
      <c r="J26" s="11"/>
      <c r="K26" s="18"/>
      <c r="L26" s="18"/>
      <c r="M26" s="11"/>
      <c r="N26" s="11"/>
      <c r="O26" s="11"/>
      <c r="P26" s="11"/>
      <c r="Q26" s="11"/>
      <c r="R26" s="25"/>
      <c r="S26" s="11"/>
      <c r="T26" s="11"/>
    </row>
    <row r="27" spans="2:22" ht="15" customHeight="1">
      <c r="B27" s="42">
        <f>B26+1</f>
        <v>4</v>
      </c>
      <c r="C27" s="43" t="str">
        <f>"At the time of service, "&amp;Provider&amp;" made a reasonable effort to determine that the the client referred to in this claim was enrolled in one of the following plan types:"</f>
        <v>At the time of service, Your Organization Name made a reasonable effort to determine that the the client referred to in this claim was enrolled in one of the following plan types:</v>
      </c>
      <c r="D27" s="43"/>
      <c r="E27" s="43"/>
      <c r="F27" s="43"/>
      <c r="G27" s="43"/>
      <c r="H27" s="44"/>
      <c r="I27" s="11"/>
      <c r="J27" s="11"/>
      <c r="K27" s="18"/>
      <c r="L27" s="18"/>
      <c r="M27" s="11"/>
      <c r="N27" s="11"/>
      <c r="O27" s="11"/>
      <c r="P27" s="11"/>
      <c r="Q27" s="11"/>
      <c r="R27" s="25"/>
      <c r="S27" s="11"/>
      <c r="T27" s="11"/>
    </row>
    <row r="28" spans="2:22" ht="15" customHeight="1">
      <c r="B28" s="42"/>
      <c r="C28" s="43" t="s">
        <v>43</v>
      </c>
      <c r="D28" s="43"/>
      <c r="E28" s="43"/>
      <c r="F28" s="43"/>
      <c r="G28" s="43"/>
      <c r="H28" s="44"/>
      <c r="I28" s="11"/>
      <c r="J28" s="11"/>
      <c r="K28" s="18"/>
      <c r="L28" s="18"/>
      <c r="M28" s="11"/>
      <c r="N28" s="11"/>
      <c r="O28" s="11"/>
      <c r="P28" s="11"/>
      <c r="Q28" s="11"/>
      <c r="R28" s="25"/>
      <c r="S28" s="11"/>
      <c r="T28" s="11"/>
    </row>
    <row r="29" spans="2:22" ht="15" customHeight="1">
      <c r="B29" s="42"/>
      <c r="C29" s="43" t="s">
        <v>50</v>
      </c>
      <c r="D29" s="43"/>
      <c r="E29" s="43"/>
      <c r="F29" s="43"/>
      <c r="G29" s="43"/>
      <c r="H29" s="43"/>
      <c r="I29" s="11"/>
      <c r="J29" s="11"/>
      <c r="K29" s="18"/>
      <c r="L29" s="18"/>
      <c r="M29" s="11"/>
      <c r="N29" s="11"/>
      <c r="O29" s="11"/>
      <c r="P29" s="11"/>
      <c r="Q29" s="11"/>
      <c r="R29" s="25"/>
      <c r="S29" s="11"/>
      <c r="T29" s="11"/>
    </row>
    <row r="30" spans="2:22" ht="15" customHeight="1">
      <c r="B30" s="41">
        <f>B27+1</f>
        <v>5</v>
      </c>
      <c r="C30" s="16" t="str">
        <f>Provider&amp;" will:"</f>
        <v>Your Organization Name will:</v>
      </c>
      <c r="D30" s="45"/>
      <c r="E30" s="45"/>
      <c r="F30" s="45"/>
      <c r="G30" s="45"/>
      <c r="H30" s="16"/>
      <c r="I30" s="11"/>
      <c r="J30" s="11"/>
      <c r="K30" s="18"/>
      <c r="L30" s="18"/>
      <c r="M30" s="11"/>
      <c r="N30" s="11"/>
      <c r="O30" s="11"/>
      <c r="P30" s="11"/>
      <c r="Q30" s="11"/>
      <c r="R30" s="25"/>
      <c r="S30" s="11"/>
      <c r="T30" s="11"/>
    </row>
    <row r="31" spans="2:22" ht="15" customHeight="1">
      <c r="B31" s="46"/>
      <c r="C31" s="16" t="s">
        <v>44</v>
      </c>
      <c r="D31" s="16"/>
      <c r="E31" s="16"/>
      <c r="F31" s="16"/>
      <c r="G31" s="16"/>
      <c r="H31" s="16"/>
      <c r="I31" s="11"/>
      <c r="J31" s="11"/>
      <c r="K31" s="18"/>
      <c r="L31" s="18"/>
      <c r="M31" s="11"/>
      <c r="N31" s="11"/>
      <c r="O31" s="11"/>
      <c r="P31" s="11"/>
      <c r="Q31" s="11"/>
      <c r="R31" s="25"/>
      <c r="S31" s="11"/>
      <c r="T31" s="11"/>
    </row>
    <row r="32" spans="2:22" ht="15" customHeight="1">
      <c r="B32" s="41"/>
      <c r="C32" s="47" t="s">
        <v>41</v>
      </c>
      <c r="D32" s="16"/>
      <c r="E32" s="16"/>
      <c r="F32" s="16"/>
      <c r="G32" s="16"/>
      <c r="H32" s="16"/>
      <c r="I32" s="11"/>
      <c r="J32" s="11"/>
      <c r="K32" s="18"/>
      <c r="L32" s="18"/>
      <c r="M32" s="11"/>
      <c r="N32" s="11"/>
      <c r="O32" s="11"/>
      <c r="P32" s="11"/>
      <c r="Q32" s="11"/>
      <c r="R32" s="25"/>
      <c r="S32" s="11"/>
      <c r="T32" s="11"/>
    </row>
    <row r="33" spans="2:20" ht="15" customHeight="1">
      <c r="B33" s="46"/>
      <c r="C33" s="47" t="str">
        <f>"C.  Allow OHA to monitor statements made on this claim for accuracy, including reviewing "&amp;Provider</f>
        <v>C.  Allow OHA to monitor statements made on this claim for accuracy, including reviewing Your Organization Name</v>
      </c>
      <c r="D33" s="47"/>
      <c r="E33" s="47"/>
      <c r="F33" s="47"/>
      <c r="G33" s="47"/>
      <c r="H33" s="47"/>
      <c r="I33" s="11"/>
      <c r="J33" s="11"/>
      <c r="K33" s="18"/>
      <c r="L33" s="18"/>
      <c r="M33" s="11"/>
      <c r="N33" s="11"/>
      <c r="O33" s="11"/>
      <c r="P33" s="11"/>
      <c r="Q33" s="11"/>
      <c r="R33" s="25"/>
      <c r="S33" s="11"/>
      <c r="T33" s="11"/>
    </row>
    <row r="34" spans="2:20" ht="15" customHeight="1">
      <c r="B34" s="46"/>
      <c r="C34" s="48" t="s">
        <v>18</v>
      </c>
      <c r="D34" s="47"/>
      <c r="E34" s="16"/>
      <c r="F34" s="16"/>
      <c r="G34" s="16"/>
      <c r="H34" s="16"/>
      <c r="I34" s="11"/>
      <c r="J34" s="11"/>
      <c r="K34" s="11"/>
      <c r="L34" s="11"/>
      <c r="M34" s="11"/>
      <c r="N34" s="18"/>
      <c r="O34" s="18"/>
      <c r="P34" s="11"/>
      <c r="Q34" s="11"/>
      <c r="R34" s="25"/>
      <c r="S34" s="11"/>
      <c r="T34" s="11"/>
    </row>
    <row r="35" spans="2:20" ht="15" customHeight="1">
      <c r="B35" s="46"/>
      <c r="C35" s="47" t="s">
        <v>21</v>
      </c>
      <c r="D35" s="47"/>
      <c r="E35" s="16"/>
      <c r="F35" s="16"/>
      <c r="G35" s="16"/>
      <c r="H35" s="16"/>
      <c r="I35" s="11"/>
      <c r="J35" s="11"/>
      <c r="K35" s="11"/>
      <c r="L35" s="11"/>
      <c r="M35" s="11"/>
      <c r="N35" s="18"/>
      <c r="O35" s="18"/>
      <c r="P35" s="11"/>
      <c r="Q35" s="11"/>
      <c r="R35" s="25"/>
      <c r="S35" s="11"/>
      <c r="T35" s="11"/>
    </row>
    <row r="36" spans="2:20" ht="29.25" customHeight="1">
      <c r="B36" s="106" t="s">
        <v>22</v>
      </c>
      <c r="C36" s="107"/>
      <c r="D36" s="107"/>
      <c r="E36" s="107"/>
      <c r="F36" s="107"/>
      <c r="G36" s="107"/>
      <c r="H36" s="107"/>
      <c r="I36" s="11"/>
      <c r="J36" s="11"/>
      <c r="K36" s="11"/>
      <c r="L36" s="11"/>
      <c r="M36" s="11"/>
      <c r="N36" s="18"/>
      <c r="O36" s="18"/>
      <c r="P36" s="11"/>
      <c r="Q36" s="11"/>
      <c r="R36" s="25"/>
      <c r="S36" s="11"/>
      <c r="T36" s="11"/>
    </row>
    <row r="37" spans="2:20" ht="15" customHeight="1">
      <c r="B37" s="41">
        <v>1</v>
      </c>
      <c r="C37" s="47" t="str">
        <f>"Accept "&amp;Provider&amp;" reasonable effort to determine client eligibility."</f>
        <v>Accept Your Organization Name reasonable effort to determine client eligibility.</v>
      </c>
      <c r="D37" s="49"/>
      <c r="E37" s="49"/>
      <c r="F37" s="49"/>
      <c r="G37" s="49"/>
      <c r="H37" s="50"/>
      <c r="I37" s="11"/>
      <c r="J37" s="11"/>
      <c r="K37" s="11"/>
      <c r="L37" s="11"/>
      <c r="M37" s="11"/>
      <c r="N37" s="18"/>
      <c r="O37" s="18"/>
      <c r="P37" s="11"/>
      <c r="Q37" s="11"/>
      <c r="R37" s="25"/>
      <c r="S37" s="11"/>
      <c r="T37" s="11"/>
    </row>
    <row r="38" spans="2:20" ht="15" customHeight="1">
      <c r="B38" s="41">
        <f>B37+1</f>
        <v>2</v>
      </c>
      <c r="C38" s="47" t="s">
        <v>20</v>
      </c>
      <c r="D38" s="49"/>
      <c r="E38" s="49"/>
      <c r="F38" s="49"/>
      <c r="G38" s="49"/>
      <c r="H38" s="50"/>
      <c r="I38" s="11"/>
      <c r="J38" s="11"/>
      <c r="K38" s="11"/>
      <c r="L38" s="11"/>
      <c r="M38" s="11"/>
      <c r="N38" s="18"/>
      <c r="O38" s="18"/>
      <c r="P38" s="11"/>
      <c r="Q38" s="11"/>
      <c r="R38" s="25"/>
      <c r="S38" s="11"/>
      <c r="T38" s="11"/>
    </row>
    <row r="39" spans="2:20" ht="15" customHeight="1">
      <c r="B39" s="41">
        <f t="shared" ref="B39" si="0">B38+1</f>
        <v>3</v>
      </c>
      <c r="C39" s="47" t="s">
        <v>11</v>
      </c>
      <c r="D39" s="49"/>
      <c r="E39" s="49"/>
      <c r="F39" s="49"/>
      <c r="G39" s="49"/>
      <c r="H39" s="50"/>
      <c r="I39" s="11"/>
      <c r="J39" s="11"/>
      <c r="K39" s="11"/>
      <c r="L39" s="11"/>
      <c r="M39" s="11"/>
      <c r="N39" s="18"/>
      <c r="O39" s="18"/>
      <c r="P39" s="11"/>
      <c r="Q39" s="11"/>
      <c r="R39" s="25"/>
      <c r="S39" s="11"/>
      <c r="T39" s="11"/>
    </row>
    <row r="40" spans="2:20" ht="15" customHeight="1">
      <c r="B40" s="41">
        <f>B39+1</f>
        <v>4</v>
      </c>
      <c r="C40" s="47" t="s">
        <v>12</v>
      </c>
      <c r="D40" s="49"/>
      <c r="E40" s="49"/>
      <c r="F40" s="49"/>
      <c r="G40" s="49"/>
      <c r="H40" s="50"/>
      <c r="I40" s="11"/>
      <c r="J40" s="11"/>
      <c r="K40" s="11"/>
      <c r="L40" s="11"/>
      <c r="M40" s="38"/>
      <c r="N40" s="39"/>
      <c r="O40" s="39"/>
      <c r="P40" s="38"/>
      <c r="Q40" s="38"/>
      <c r="R40" s="40"/>
      <c r="S40" s="11"/>
      <c r="T40" s="11"/>
    </row>
    <row r="41" spans="2:20" ht="15" customHeight="1">
      <c r="B41" s="51"/>
      <c r="C41" s="17"/>
      <c r="D41" s="17"/>
      <c r="E41" s="11"/>
      <c r="F41" s="11"/>
      <c r="G41" s="11"/>
      <c r="H41" s="11"/>
      <c r="I41" s="11"/>
      <c r="J41" s="11"/>
      <c r="K41" s="11"/>
      <c r="L41" s="11"/>
      <c r="M41" s="38"/>
      <c r="N41" s="39"/>
      <c r="O41" s="39"/>
      <c r="P41" s="38"/>
      <c r="Q41" s="38"/>
      <c r="R41" s="40"/>
      <c r="S41" s="11"/>
      <c r="T41" s="11"/>
    </row>
    <row r="42" spans="2:20" ht="33" customHeight="1">
      <c r="B42" s="112" t="str">
        <f>"OHA encourages "&amp;Provider&amp;" to coordinate with client’s primary care provider to ensure referral to other services, as appropriate."</f>
        <v>OHA encourages Your Organization Name to coordinate with client’s primary care provider to ensure referral to other services, as appropriate.</v>
      </c>
      <c r="C42" s="113"/>
      <c r="D42" s="113"/>
      <c r="E42" s="113"/>
      <c r="F42" s="113"/>
      <c r="G42" s="113"/>
      <c r="H42" s="113"/>
      <c r="I42" s="113"/>
      <c r="J42" s="113"/>
      <c r="K42" s="113"/>
      <c r="L42" s="113"/>
      <c r="M42" s="113"/>
      <c r="N42" s="113"/>
      <c r="O42" s="39"/>
      <c r="P42" s="38"/>
      <c r="Q42" s="38"/>
      <c r="R42" s="40"/>
      <c r="S42" s="11"/>
      <c r="T42" s="11"/>
    </row>
    <row r="43" spans="2:20" ht="15" customHeight="1">
      <c r="B43" s="26"/>
      <c r="C43" s="19"/>
      <c r="D43" s="83"/>
      <c r="E43" s="83"/>
      <c r="F43" s="83"/>
      <c r="G43" s="83"/>
      <c r="H43" s="20"/>
      <c r="I43" s="83"/>
      <c r="J43" s="83"/>
      <c r="K43" s="83"/>
      <c r="L43" s="83"/>
      <c r="M43" s="11"/>
      <c r="N43" s="18"/>
      <c r="O43" s="18"/>
      <c r="P43" s="11"/>
      <c r="Q43" s="11"/>
      <c r="R43" s="25"/>
      <c r="S43" s="11"/>
      <c r="T43" s="11"/>
    </row>
    <row r="44" spans="2:20" ht="15" customHeight="1">
      <c r="B44" s="26" t="s">
        <v>51</v>
      </c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11"/>
      <c r="N44" s="18"/>
      <c r="O44" s="18"/>
      <c r="P44" s="11"/>
      <c r="Q44" s="11"/>
      <c r="R44" s="25"/>
      <c r="S44" s="11"/>
      <c r="T44" s="11"/>
    </row>
    <row r="45" spans="2:20" ht="15" customHeight="1">
      <c r="B45" s="26" t="s">
        <v>52</v>
      </c>
      <c r="C45" s="19"/>
      <c r="D45" s="83"/>
      <c r="E45" s="83"/>
      <c r="F45" s="83"/>
      <c r="G45" s="83"/>
      <c r="H45" s="83"/>
      <c r="I45" s="83"/>
      <c r="J45" s="83"/>
      <c r="K45" s="83"/>
      <c r="L45" s="83"/>
      <c r="M45" s="11"/>
      <c r="N45" s="18"/>
      <c r="O45" s="18"/>
      <c r="P45" s="11"/>
      <c r="Q45" s="11"/>
      <c r="R45" s="25"/>
      <c r="S45" s="11"/>
      <c r="T45" s="11"/>
    </row>
    <row r="46" spans="2:20" ht="15" customHeight="1" thickBot="1">
      <c r="B46" s="27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9"/>
      <c r="N46" s="33"/>
      <c r="O46" s="33"/>
      <c r="P46" s="29"/>
      <c r="Q46" s="29"/>
      <c r="R46" s="34"/>
      <c r="S46" s="11"/>
      <c r="T46" s="11"/>
    </row>
    <row r="47" spans="2:20" ht="15" customHeight="1" thickTop="1">
      <c r="B47" s="83"/>
      <c r="C47" s="83"/>
      <c r="D47" s="83"/>
      <c r="E47" s="83"/>
      <c r="F47" s="83"/>
      <c r="G47" s="83"/>
      <c r="H47" s="83"/>
      <c r="I47" s="83"/>
      <c r="J47" s="83"/>
      <c r="K47" s="83"/>
      <c r="L47" s="83"/>
      <c r="M47" s="11"/>
      <c r="N47" s="18"/>
      <c r="O47" s="18"/>
      <c r="P47" s="11"/>
      <c r="Q47" s="11"/>
      <c r="R47" s="11"/>
      <c r="S47" s="11"/>
      <c r="T47" s="11"/>
    </row>
    <row r="48" spans="2:20" ht="15" customHeight="1">
      <c r="B48" s="83"/>
      <c r="C48" s="83"/>
      <c r="D48" s="83"/>
      <c r="E48" s="83"/>
      <c r="F48" s="83"/>
      <c r="G48" s="83"/>
      <c r="H48" s="83"/>
      <c r="I48" s="83"/>
      <c r="J48" s="83"/>
      <c r="K48" s="83"/>
      <c r="L48" s="83"/>
      <c r="M48" s="11"/>
      <c r="N48" s="18"/>
      <c r="O48" s="18"/>
      <c r="P48" s="11"/>
      <c r="Q48" s="11"/>
      <c r="R48" s="11"/>
      <c r="S48" s="11"/>
      <c r="T48" s="11"/>
    </row>
    <row r="49" spans="2:20" ht="15" customHeight="1">
      <c r="B49" s="83"/>
      <c r="C49" s="83"/>
      <c r="D49" s="83"/>
      <c r="E49" s="83"/>
      <c r="F49" s="83"/>
      <c r="G49" s="83"/>
      <c r="H49" s="83"/>
      <c r="I49" s="83"/>
      <c r="J49" s="83"/>
      <c r="K49" s="83"/>
      <c r="L49" s="83"/>
      <c r="M49" s="11"/>
      <c r="N49" s="18"/>
      <c r="O49" s="18"/>
      <c r="P49" s="11"/>
      <c r="Q49" s="11"/>
      <c r="R49" s="11"/>
      <c r="S49" s="11"/>
      <c r="T49" s="11"/>
    </row>
    <row r="50" spans="2:20" ht="23.25" customHeight="1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2:20" ht="15" customHeight="1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2:20" ht="15" customHeight="1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</sheetData>
  <sheetProtection algorithmName="SHA-512" hashValue="kD+Rgqa1j3HGcd9XdonQ0esHlw8Ngfi5QwSkMN//WbG4r+b2x912gvEoo66tpqNRJubN0ZaVC8j+olUJreSetw==" saltValue="pZWgB1C96aaz9Int9Qdykg==" spinCount="100000" sheet="1" objects="1" scenarios="1" selectLockedCells="1"/>
  <dataConsolidate/>
  <mergeCells count="21">
    <mergeCell ref="B3:D3"/>
    <mergeCell ref="B4:D4"/>
    <mergeCell ref="B5:D5"/>
    <mergeCell ref="B1:R2"/>
    <mergeCell ref="J8:L8"/>
    <mergeCell ref="D8:E8"/>
    <mergeCell ref="G8:H8"/>
    <mergeCell ref="K10:M10"/>
    <mergeCell ref="K12:N12"/>
    <mergeCell ref="C16:E16"/>
    <mergeCell ref="D10:E10"/>
    <mergeCell ref="D12:E12"/>
    <mergeCell ref="G10:H10"/>
    <mergeCell ref="D15:E15"/>
    <mergeCell ref="B15:C15"/>
    <mergeCell ref="C18:D18"/>
    <mergeCell ref="B36:H36"/>
    <mergeCell ref="C17:E17"/>
    <mergeCell ref="C19:D19"/>
    <mergeCell ref="B42:N42"/>
    <mergeCell ref="C20:D20"/>
  </mergeCells>
  <dataValidations count="7">
    <dataValidation type="list" allowBlank="1" showInputMessage="1" showErrorMessage="1" sqref="E19" xr:uid="{00000000-0002-0000-0000-000001000000}">
      <formula1>"Yes,No"</formula1>
    </dataValidation>
    <dataValidation type="custom" errorStyle="warning" operator="greaterThanOrEqual" showInputMessage="1" showErrorMessage="1" errorTitle="Organization name is required" error="Enter your organization name" sqref="B3:D3" xr:uid="{F796FF8B-6BFC-4F2D-ABA3-C0E533EA135F}">
      <formula1>"&lt;&gt;""Your Organization Name"""</formula1>
    </dataValidation>
    <dataValidation type="custom" errorStyle="warning" allowBlank="1" showInputMessage="1" showErrorMessage="1" errorTitle="Address is required" error="Enter mailing address for payment" sqref="B5:D5" xr:uid="{D3523F50-EB19-4775-BD18-116C48E94D1C}">
      <formula1>"&lt;&gt;""Street, City, State, Zip for mailing payment"""</formula1>
    </dataValidation>
    <dataValidation type="custom" errorStyle="warning" allowBlank="1" showInputMessage="1" showErrorMessage="1" errorTitle="Tax ID# is required" error="Enter your tax ID" sqref="D8:E8" xr:uid="{2F5D0531-F772-48F7-A5E6-DC0C6F866B2B}">
      <formula1>"&lt;&gt;""Your EIN or SSN"""</formula1>
    </dataValidation>
    <dataValidation type="custom" errorStyle="warning" allowBlank="1" showInputMessage="1" showErrorMessage="1" errorTitle="Phone # is required" error="Enter your phone number" sqref="G8:H8" xr:uid="{AEC9D89D-6A64-4ED7-96B4-A7450AFD95C0}">
      <formula1>"&lt;&gt;""(###) ###-####"""</formula1>
    </dataValidation>
    <dataValidation type="custom" errorStyle="warning" allowBlank="1" showInputMessage="1" showErrorMessage="1" errorTitle="Name is required" error="Enter preparer's name" sqref="D10:E10" xr:uid="{97CE1D24-E008-472F-A852-E89A16BDB186}">
      <formula1>"&lt;&gt;""Name of preparer"""</formula1>
    </dataValidation>
    <dataValidation type="custom" errorStyle="warning" allowBlank="1" showInputMessage="1" showErrorMessage="1" errorTitle="Email is required" error="Enter your email address" sqref="G10:H10" xr:uid="{5BB01629-701E-437F-BC0F-C732AB3B62FE}">
      <formula1>"&lt;&gt;""Email address"""</formula1>
    </dataValidation>
  </dataValidations>
  <pageMargins left="0.5" right="0.5" top="0.5" bottom="0.5" header="0.25" footer="0.25"/>
  <pageSetup scale="72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0000000}">
          <x14:formula1>
            <xm:f>Procedures!$A$2:$A$11</xm:f>
          </x14:formula1>
          <xm:sqref>C17:E17</xm:sqref>
        </x14:dataValidation>
        <x14:dataValidation type="list" allowBlank="1" showInputMessage="1" showErrorMessage="1" xr:uid="{00000000-0002-0000-0000-000002000000}">
          <x14:formula1>
            <xm:f>Anesthesia!$A$2:$A$11</xm:f>
          </x14:formula1>
          <xm:sqref>E18</xm:sqref>
        </x14:dataValidation>
        <x14:dataValidation type="list" allowBlank="1" showInputMessage="1" showErrorMessage="1" xr:uid="{9E1AD313-5A23-41BA-8EE5-54A1B86A5C71}">
          <x14:formula1>
            <xm:f>IOL!$A$2:$A$4</xm:f>
          </x14:formula1>
          <xm:sqref>E20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7D992-250A-44D5-AD99-F352BB68983A}">
  <sheetPr>
    <tabColor theme="7" tint="0.79998168889431442"/>
  </sheetPr>
  <dimension ref="A1:M28"/>
  <sheetViews>
    <sheetView topLeftCell="A13" workbookViewId="0">
      <selection activeCell="P15" sqref="P15"/>
    </sheetView>
  </sheetViews>
  <sheetFormatPr defaultColWidth="9.140625" defaultRowHeight="18.75"/>
  <cols>
    <col min="1" max="1" width="6.28515625" style="52" customWidth="1"/>
    <col min="2" max="12" width="9.140625" style="52"/>
    <col min="13" max="13" width="12.85546875" style="52" customWidth="1"/>
    <col min="14" max="16384" width="9.140625" style="52"/>
  </cols>
  <sheetData>
    <row r="1" spans="1:13" ht="26.25" customHeight="1" thickTop="1">
      <c r="A1" s="91" t="s">
        <v>54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3"/>
    </row>
    <row r="2" spans="1:13" ht="22.5" customHeight="1">
      <c r="A2" s="94" t="s">
        <v>53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6"/>
    </row>
    <row r="3" spans="1:13">
      <c r="A3" s="94"/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6"/>
    </row>
    <row r="4" spans="1:13" ht="22.5" customHeight="1">
      <c r="A4" s="94" t="s">
        <v>73</v>
      </c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6"/>
    </row>
    <row r="5" spans="1:13" ht="22.5" customHeight="1">
      <c r="A5" s="94"/>
      <c r="B5" s="95" t="s">
        <v>75</v>
      </c>
      <c r="C5" s="95"/>
      <c r="D5" s="95"/>
      <c r="E5" s="95"/>
      <c r="F5" s="95"/>
      <c r="G5" s="95"/>
      <c r="H5" s="95"/>
      <c r="I5" s="95"/>
      <c r="J5" s="95"/>
      <c r="K5" s="95"/>
      <c r="L5" s="95"/>
      <c r="M5" s="96"/>
    </row>
    <row r="6" spans="1:13" ht="25.5" customHeight="1">
      <c r="A6" s="97"/>
      <c r="B6" s="95" t="s">
        <v>56</v>
      </c>
      <c r="C6" s="95"/>
      <c r="D6" s="95"/>
      <c r="E6" s="95"/>
      <c r="F6" s="95"/>
      <c r="G6" s="95"/>
      <c r="H6" s="95"/>
      <c r="I6" s="95"/>
      <c r="J6" s="95"/>
      <c r="K6" s="95"/>
      <c r="L6" s="95"/>
      <c r="M6" s="96"/>
    </row>
    <row r="7" spans="1:13" ht="25.5" customHeight="1">
      <c r="A7" s="94"/>
      <c r="B7" s="95" t="s">
        <v>57</v>
      </c>
      <c r="C7" s="95"/>
      <c r="D7" s="95"/>
      <c r="E7" s="95"/>
      <c r="F7" s="95"/>
      <c r="G7" s="95"/>
      <c r="H7" s="95"/>
      <c r="I7" s="95"/>
      <c r="J7" s="95"/>
      <c r="K7" s="95"/>
      <c r="L7" s="95"/>
      <c r="M7" s="96"/>
    </row>
    <row r="8" spans="1:13">
      <c r="A8" s="94"/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  <c r="M8" s="96"/>
    </row>
    <row r="9" spans="1:13" ht="22.5" customHeight="1">
      <c r="A9" s="94" t="s">
        <v>55</v>
      </c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  <c r="M9" s="96"/>
    </row>
    <row r="10" spans="1:13" ht="22.5" customHeight="1">
      <c r="A10" s="94"/>
      <c r="B10" s="133" t="s">
        <v>58</v>
      </c>
      <c r="C10" s="133"/>
      <c r="D10" s="133"/>
      <c r="E10" s="133"/>
      <c r="F10" s="133"/>
      <c r="G10" s="133"/>
      <c r="H10" s="133"/>
      <c r="I10" s="133"/>
      <c r="J10" s="133"/>
      <c r="K10" s="133"/>
      <c r="L10" s="133"/>
      <c r="M10" s="134"/>
    </row>
    <row r="11" spans="1:13" ht="22.5" customHeight="1">
      <c r="A11" s="94"/>
      <c r="B11" s="133"/>
      <c r="C11" s="133"/>
      <c r="D11" s="133"/>
      <c r="E11" s="133"/>
      <c r="F11" s="133"/>
      <c r="G11" s="133"/>
      <c r="H11" s="133"/>
      <c r="I11" s="133"/>
      <c r="J11" s="133"/>
      <c r="K11" s="133"/>
      <c r="L11" s="133"/>
      <c r="M11" s="134"/>
    </row>
    <row r="12" spans="1:13" ht="22.5" customHeight="1">
      <c r="A12" s="94"/>
      <c r="B12" s="133" t="s">
        <v>78</v>
      </c>
      <c r="C12" s="133"/>
      <c r="D12" s="133"/>
      <c r="E12" s="133"/>
      <c r="F12" s="133"/>
      <c r="G12" s="133"/>
      <c r="H12" s="133"/>
      <c r="I12" s="133"/>
      <c r="J12" s="133"/>
      <c r="K12" s="133"/>
      <c r="L12" s="133"/>
      <c r="M12" s="134"/>
    </row>
    <row r="13" spans="1:13" ht="22.5" customHeight="1">
      <c r="A13" s="94"/>
      <c r="B13" s="133"/>
      <c r="C13" s="133"/>
      <c r="D13" s="133"/>
      <c r="E13" s="133"/>
      <c r="F13" s="133"/>
      <c r="G13" s="133"/>
      <c r="H13" s="133"/>
      <c r="I13" s="133"/>
      <c r="J13" s="133"/>
      <c r="K13" s="133"/>
      <c r="L13" s="133"/>
      <c r="M13" s="134"/>
    </row>
    <row r="14" spans="1:13" ht="31.5" customHeight="1">
      <c r="A14" s="94"/>
      <c r="B14" s="133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4"/>
    </row>
    <row r="15" spans="1:13" ht="27" customHeight="1">
      <c r="A15" s="94"/>
      <c r="B15" s="135" t="s">
        <v>79</v>
      </c>
      <c r="C15" s="135"/>
      <c r="D15" s="135"/>
      <c r="E15" s="135"/>
      <c r="F15" s="135"/>
      <c r="G15" s="135"/>
      <c r="H15" s="135"/>
      <c r="I15" s="95"/>
      <c r="J15" s="95"/>
      <c r="K15" s="95"/>
      <c r="L15" s="95"/>
      <c r="M15" s="96"/>
    </row>
    <row r="16" spans="1:13" ht="22.5" customHeight="1">
      <c r="A16" s="94"/>
      <c r="B16" s="133" t="s">
        <v>76</v>
      </c>
      <c r="C16" s="133"/>
      <c r="D16" s="133"/>
      <c r="E16" s="133"/>
      <c r="F16" s="133"/>
      <c r="G16" s="133"/>
      <c r="H16" s="133"/>
      <c r="I16" s="133"/>
      <c r="J16" s="133"/>
      <c r="K16" s="133"/>
      <c r="L16" s="133"/>
      <c r="M16" s="134"/>
    </row>
    <row r="17" spans="1:13" ht="22.5" customHeight="1">
      <c r="A17" s="94"/>
      <c r="B17" s="133"/>
      <c r="C17" s="133"/>
      <c r="D17" s="133"/>
      <c r="E17" s="133"/>
      <c r="F17" s="133"/>
      <c r="G17" s="133"/>
      <c r="H17" s="133"/>
      <c r="I17" s="133"/>
      <c r="J17" s="133"/>
      <c r="K17" s="133"/>
      <c r="L17" s="133"/>
      <c r="M17" s="134"/>
    </row>
    <row r="18" spans="1:13" ht="20.25" customHeight="1">
      <c r="A18" s="94"/>
      <c r="B18" s="95"/>
      <c r="C18" s="95"/>
      <c r="D18" s="95"/>
      <c r="E18" s="95"/>
      <c r="F18" s="95"/>
      <c r="G18" s="95"/>
      <c r="H18" s="95"/>
      <c r="I18" s="95"/>
      <c r="J18" s="95"/>
      <c r="K18" s="95"/>
      <c r="L18" s="95"/>
      <c r="M18" s="96"/>
    </row>
    <row r="19" spans="1:13" ht="25.5" customHeight="1">
      <c r="A19" s="94" t="s">
        <v>59</v>
      </c>
      <c r="B19" s="95"/>
      <c r="C19" s="95"/>
      <c r="D19" s="95"/>
      <c r="E19" s="95"/>
      <c r="F19" s="95"/>
      <c r="G19" s="95"/>
      <c r="H19" s="95"/>
      <c r="I19" s="95"/>
      <c r="J19" s="95"/>
      <c r="K19" s="95"/>
      <c r="L19" s="95"/>
      <c r="M19" s="96"/>
    </row>
    <row r="20" spans="1:13" ht="30.75" customHeight="1">
      <c r="A20" s="94"/>
      <c r="B20" s="133" t="s">
        <v>61</v>
      </c>
      <c r="C20" s="133"/>
      <c r="D20" s="133"/>
      <c r="E20" s="133"/>
      <c r="F20" s="133"/>
      <c r="G20" s="133"/>
      <c r="H20" s="133"/>
      <c r="I20" s="133"/>
      <c r="J20" s="133"/>
      <c r="K20" s="133"/>
      <c r="L20" s="133"/>
      <c r="M20" s="134"/>
    </row>
    <row r="21" spans="1:13" ht="18.75" customHeight="1">
      <c r="A21" s="94"/>
      <c r="B21" s="133"/>
      <c r="C21" s="133"/>
      <c r="D21" s="133"/>
      <c r="E21" s="133"/>
      <c r="F21" s="133"/>
      <c r="G21" s="133"/>
      <c r="H21" s="133"/>
      <c r="I21" s="133"/>
      <c r="J21" s="133"/>
      <c r="K21" s="133"/>
      <c r="L21" s="133"/>
      <c r="M21" s="134"/>
    </row>
    <row r="22" spans="1:13" ht="27.75" customHeight="1">
      <c r="A22" s="94"/>
      <c r="B22" s="95" t="s">
        <v>60</v>
      </c>
      <c r="C22" s="95"/>
      <c r="D22" s="95"/>
      <c r="E22" s="95"/>
      <c r="F22" s="95"/>
      <c r="G22" s="95"/>
      <c r="H22" s="95"/>
      <c r="I22" s="95"/>
      <c r="J22" s="95"/>
      <c r="K22" s="95"/>
      <c r="L22" s="95"/>
      <c r="M22" s="96"/>
    </row>
    <row r="23" spans="1:13" ht="31.5" customHeight="1">
      <c r="A23" s="94"/>
      <c r="B23" s="133" t="s">
        <v>77</v>
      </c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4"/>
    </row>
    <row r="24" spans="1:13" ht="12" customHeight="1">
      <c r="A24" s="94"/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4"/>
    </row>
    <row r="25" spans="1:13">
      <c r="A25" s="98"/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99"/>
      <c r="M25" s="100"/>
    </row>
    <row r="26" spans="1:13">
      <c r="A26" s="98" t="s">
        <v>62</v>
      </c>
      <c r="B26" s="99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100"/>
    </row>
    <row r="27" spans="1:13" ht="19.5" thickBot="1">
      <c r="A27" s="101"/>
      <c r="B27" s="102"/>
      <c r="C27" s="102"/>
      <c r="D27" s="102"/>
      <c r="E27" s="102"/>
      <c r="F27" s="102"/>
      <c r="G27" s="102"/>
      <c r="H27" s="102"/>
      <c r="I27" s="102"/>
      <c r="J27" s="102"/>
      <c r="K27" s="102"/>
      <c r="L27" s="102"/>
      <c r="M27" s="103"/>
    </row>
    <row r="28" spans="1:13" ht="19.5" thickTop="1"/>
  </sheetData>
  <sheetProtection algorithmName="SHA-512" hashValue="0t4OB+Xrb84/1fEzEzyMATRfOAkzR65lUL3wubUT1/1PYwoPQjenqmX1lYT32la2oPqXR2OmxFJ/cXaE2B8Y2A==" saltValue="6CXOMe93qnQOvyJUL5rl4Q==" spinCount="100000" sheet="1" objects="1" scenarios="1" selectLockedCells="1"/>
  <mergeCells count="6">
    <mergeCell ref="B20:M21"/>
    <mergeCell ref="B23:M24"/>
    <mergeCell ref="B10:M11"/>
    <mergeCell ref="B12:M14"/>
    <mergeCell ref="B16:M17"/>
    <mergeCell ref="B15:H15"/>
  </mergeCells>
  <hyperlinks>
    <hyperlink ref="B15" r:id="rId1" xr:uid="{D8D68716-829A-4CB5-A6EE-705856D5372B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14E967-DC3A-4EB6-AAAD-79863477679A}">
  <sheetPr codeName="Sheet1">
    <tabColor theme="9" tint="0.79998168889431442"/>
  </sheetPr>
  <dimension ref="A1:B11"/>
  <sheetViews>
    <sheetView workbookViewId="0">
      <selection activeCell="C28" sqref="C28"/>
    </sheetView>
  </sheetViews>
  <sheetFormatPr defaultRowHeight="15.75"/>
  <cols>
    <col min="1" max="1" width="42.85546875" style="6" customWidth="1"/>
    <col min="2" max="2" width="19.7109375" style="5" customWidth="1"/>
  </cols>
  <sheetData>
    <row r="1" spans="1:2">
      <c r="A1" s="6" t="s">
        <v>23</v>
      </c>
      <c r="B1" s="5" t="s">
        <v>24</v>
      </c>
    </row>
    <row r="2" spans="1:2">
      <c r="A2" s="6" t="s">
        <v>9</v>
      </c>
      <c r="B2" s="8">
        <v>0</v>
      </c>
    </row>
    <row r="3" spans="1:2">
      <c r="A3" s="6" t="s">
        <v>13</v>
      </c>
      <c r="B3" s="5">
        <v>2293.9299999999998</v>
      </c>
    </row>
    <row r="4" spans="1:2">
      <c r="A4" s="6" t="s">
        <v>14</v>
      </c>
      <c r="B4" s="5">
        <v>2426.88</v>
      </c>
    </row>
    <row r="5" spans="1:2">
      <c r="A5" s="6" t="s">
        <v>15</v>
      </c>
      <c r="B5" s="5">
        <v>3097.46</v>
      </c>
    </row>
    <row r="6" spans="1:2">
      <c r="A6" s="6" t="s">
        <v>16</v>
      </c>
      <c r="B6" s="5">
        <v>3292.46</v>
      </c>
    </row>
    <row r="7" spans="1:2">
      <c r="A7" s="6" t="s">
        <v>25</v>
      </c>
      <c r="B7" s="5">
        <v>3624.61</v>
      </c>
    </row>
    <row r="8" spans="1:2">
      <c r="A8" s="6" t="s">
        <v>8</v>
      </c>
      <c r="B8" s="5">
        <v>2488.63</v>
      </c>
    </row>
    <row r="9" spans="1:2" ht="47.25">
      <c r="A9" s="6" t="s">
        <v>19</v>
      </c>
      <c r="B9" s="5">
        <v>1713.18</v>
      </c>
    </row>
    <row r="10" spans="1:2" ht="15">
      <c r="A10" t="s">
        <v>82</v>
      </c>
      <c r="B10" s="88">
        <v>13344.5</v>
      </c>
    </row>
    <row r="11" spans="1:2" ht="15">
      <c r="A11" t="s">
        <v>83</v>
      </c>
      <c r="B11" s="88">
        <v>14696.5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E2096-13FC-4047-84E1-082CB68997DA}">
  <sheetPr codeName="Sheet2">
    <tabColor theme="9" tint="0.79998168889431442"/>
  </sheetPr>
  <dimension ref="A1:E12"/>
  <sheetViews>
    <sheetView workbookViewId="0">
      <selection activeCell="C28" sqref="C28"/>
    </sheetView>
  </sheetViews>
  <sheetFormatPr defaultRowHeight="15"/>
  <cols>
    <col min="1" max="1" width="28.5703125" customWidth="1"/>
    <col min="2" max="2" width="16.42578125" customWidth="1"/>
  </cols>
  <sheetData>
    <row r="1" spans="1:5" ht="15.75">
      <c r="A1" s="6" t="s">
        <v>23</v>
      </c>
      <c r="B1" s="5" t="s">
        <v>24</v>
      </c>
    </row>
    <row r="2" spans="1:5">
      <c r="A2" t="s">
        <v>26</v>
      </c>
    </row>
    <row r="3" spans="1:5">
      <c r="A3" t="s">
        <v>27</v>
      </c>
      <c r="B3" s="10">
        <v>139.75</v>
      </c>
    </row>
    <row r="4" spans="1:5">
      <c r="A4" t="s">
        <v>28</v>
      </c>
      <c r="B4" s="10">
        <v>246.35</v>
      </c>
    </row>
    <row r="5" spans="1:5">
      <c r="A5" t="s">
        <v>29</v>
      </c>
      <c r="B5" s="10">
        <v>352.95</v>
      </c>
    </row>
    <row r="6" spans="1:5">
      <c r="A6" t="s">
        <v>30</v>
      </c>
      <c r="B6" s="10">
        <v>459.55</v>
      </c>
      <c r="D6" s="7">
        <v>106.6</v>
      </c>
      <c r="E6" t="s">
        <v>17</v>
      </c>
    </row>
    <row r="7" spans="1:5">
      <c r="A7" t="s">
        <v>31</v>
      </c>
      <c r="B7" s="10">
        <v>566.15</v>
      </c>
    </row>
    <row r="8" spans="1:5">
      <c r="A8" t="s">
        <v>32</v>
      </c>
      <c r="B8" s="10">
        <v>672.75</v>
      </c>
    </row>
    <row r="9" spans="1:5">
      <c r="A9" t="s">
        <v>33</v>
      </c>
      <c r="B9" s="10">
        <v>779.35</v>
      </c>
    </row>
    <row r="10" spans="1:5">
      <c r="A10" t="s">
        <v>34</v>
      </c>
      <c r="B10" s="10">
        <v>885.95</v>
      </c>
    </row>
    <row r="11" spans="1:5">
      <c r="A11" t="s">
        <v>35</v>
      </c>
      <c r="B11" s="10">
        <v>992.55</v>
      </c>
    </row>
    <row r="12" spans="1:5">
      <c r="A12" t="s">
        <v>37</v>
      </c>
      <c r="B12" s="10">
        <v>1099.1500000000001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22BAD-C7FE-4F8E-8300-A99BB70D3AB3}">
  <sheetPr codeName="Sheet4">
    <tabColor theme="9" tint="0.79998168889431442"/>
  </sheetPr>
  <dimension ref="A1:B3"/>
  <sheetViews>
    <sheetView workbookViewId="0">
      <selection activeCell="C28" sqref="C28"/>
    </sheetView>
  </sheetViews>
  <sheetFormatPr defaultRowHeight="15"/>
  <cols>
    <col min="1" max="1" width="31" customWidth="1"/>
    <col min="2" max="2" width="19" customWidth="1"/>
  </cols>
  <sheetData>
    <row r="1" spans="1:2" ht="15.75">
      <c r="A1" s="6" t="s">
        <v>23</v>
      </c>
      <c r="B1" s="5" t="s">
        <v>24</v>
      </c>
    </row>
    <row r="2" spans="1:2">
      <c r="A2" t="s">
        <v>36</v>
      </c>
      <c r="B2">
        <v>1738.91</v>
      </c>
    </row>
    <row r="3" spans="1:2">
      <c r="A3" t="s">
        <v>26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86C6D7-08AD-4AB5-AC7F-D25E44AB826B}">
  <dimension ref="A1:B4"/>
  <sheetViews>
    <sheetView workbookViewId="0">
      <selection activeCell="C28" sqref="C28"/>
    </sheetView>
  </sheetViews>
  <sheetFormatPr defaultRowHeight="15"/>
  <cols>
    <col min="1" max="1" width="26" customWidth="1"/>
    <col min="2" max="2" width="21" style="88" customWidth="1"/>
  </cols>
  <sheetData>
    <row r="1" spans="1:2" ht="15.75">
      <c r="A1" s="6" t="s">
        <v>23</v>
      </c>
      <c r="B1" s="5" t="s">
        <v>24</v>
      </c>
    </row>
    <row r="2" spans="1:2">
      <c r="A2" t="s">
        <v>26</v>
      </c>
    </row>
    <row r="3" spans="1:2">
      <c r="A3" t="s">
        <v>84</v>
      </c>
      <c r="B3" s="88">
        <v>3185</v>
      </c>
    </row>
    <row r="4" spans="1:2">
      <c r="A4" t="s">
        <v>85</v>
      </c>
      <c r="B4" s="88">
        <v>6370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7C0C2872618E249B7EDFC0CE3ED7ABE" ma:contentTypeVersion="2" ma:contentTypeDescription="Create a new document." ma:contentTypeScope="" ma:versionID="dbda2f5e9580622d6b81a1154036a107">
  <xsd:schema xmlns:xsd="http://www.w3.org/2001/XMLSchema" xmlns:xs="http://www.w3.org/2001/XMLSchema" xmlns:p="http://schemas.microsoft.com/office/2006/metadata/properties" xmlns:ns1="http://schemas.microsoft.com/sharepoint/v3" xmlns:ns2="59da1016-2a1b-4f8a-9768-d7a4932f6f16" xmlns:ns3="df359df3-f088-44a6-aa17-aede5fd59010" targetNamespace="http://schemas.microsoft.com/office/2006/metadata/properties" ma:root="true" ma:fieldsID="a332506cde395ced609497101d88fc19" ns1:_="" ns2:_="" ns3:_="">
    <xsd:import namespace="http://schemas.microsoft.com/sharepoint/v3"/>
    <xsd:import namespace="59da1016-2a1b-4f8a-9768-d7a4932f6f16"/>
    <xsd:import namespace="df359df3-f088-44a6-aa17-aede5fd59010"/>
    <xsd:element name="properties">
      <xsd:complexType>
        <xsd:sequence>
          <xsd:element name="documentManagement">
            <xsd:complexType>
              <xsd:all>
                <xsd:element ref="ns2:IACategory" minOccurs="0"/>
                <xsd:element ref="ns2:IATopic" minOccurs="0"/>
                <xsd:element ref="ns2:IASubtopic" minOccurs="0"/>
                <xsd:element ref="ns2:DocumentExpirationDate" minOccurs="0"/>
                <xsd:element ref="ns3:Meta_x0020_Description" minOccurs="0"/>
                <xsd:element ref="ns3:Meta_x0020_Keywords" minOccurs="0"/>
                <xsd:element ref="ns1:URL" minOccurs="0"/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URL" ma:index="8" nillable="true" ma:displayName="URL" ma:internalName="URL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PublishingStartDate" ma:index="15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16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da1016-2a1b-4f8a-9768-d7a4932f6f16" elementFormDefault="qualified">
    <xsd:import namespace="http://schemas.microsoft.com/office/2006/documentManagement/types"/>
    <xsd:import namespace="http://schemas.microsoft.com/office/infopath/2007/PartnerControls"/>
    <xsd:element name="IACategory" ma:index="2" nillable="true" ma:displayName="IA Category" ma:format="Dropdown" ma:internalName="IACategory" ma:readOnly="false">
      <xsd:simpleType>
        <xsd:restriction base="dms:Choice">
          <xsd:enumeration value="About OHA"/>
          <xsd:enumeration value="Programs and Services"/>
          <xsd:enumeration value="Oregon Health Plan"/>
          <xsd:enumeration value="Health System Reform"/>
          <xsd:enumeration value="Licenses and Certificates"/>
          <xsd:enumeration value="Public Health"/>
        </xsd:restriction>
      </xsd:simpleType>
    </xsd:element>
    <xsd:element name="IATopic" ma:index="3" nillable="true" ma:displayName="IA Topic" ma:format="Dropdown" ma:internalName="IATopic" ma:readOnly="false">
      <xsd:simpleType>
        <xsd:restriction base="dms:Choice">
          <xsd:enumeration value="About OHA - Agency Communications"/>
          <xsd:enumeration value="About OHA - Budget"/>
          <xsd:enumeration value="About OHA - Contacts"/>
          <xsd:enumeration value="About OHA - Grants &amp; Contracts"/>
          <xsd:enumeration value="About OHA - Jobs &amp; Employment"/>
          <xsd:enumeration value="About OHA - Organization"/>
          <xsd:enumeration value="About OHA - Policies"/>
          <xsd:enumeration value="About OHA - Public Meetings"/>
          <xsd:enumeration value="About OHA - Public Records"/>
          <xsd:enumeration value="About OHA - Questions &amp; Comments"/>
          <xsd:enumeration value="About OHA - Reports &amp; Data"/>
          <xsd:enumeration value="About OHA - Rulemaking"/>
          <xsd:enumeration value="Programs and Services - Behavioral Health"/>
          <xsd:enumeration value="Programs and Services - Contacts"/>
          <xsd:enumeration value="Programs and Services - Coordinated Care"/>
          <xsd:enumeration value="Programs and Services - Disease"/>
          <xsd:enumeration value="Programs and Services - Environment"/>
          <xsd:enumeration value="Programs and Services - Health Resources"/>
          <xsd:enumeration value="Programs and Services - OEBB"/>
          <xsd:enumeration value="Programs and Services - Oregon Health Plan"/>
          <xsd:enumeration value="Programs and Services - Oregon State Hospital"/>
          <xsd:enumeration value="Programs and Services - PEBB"/>
          <xsd:enumeration value="Programs and Services - Pharmacy"/>
          <xsd:enumeration value="Programs and Services - Prevention"/>
          <xsd:enumeration value="Programs and Services - Safety"/>
          <xsd:enumeration value="Oregon Health Plan - Agency Communications"/>
          <xsd:enumeration value="Oregon Health Plan - Benefits"/>
          <xsd:enumeration value="Oregon Health Plan - Contacts"/>
          <xsd:enumeration value="Oregon Health Plan - Coordinated Care"/>
          <xsd:enumeration value="Oregon Health Plan - Grants &amp; Contracts"/>
          <xsd:enumeration value="Oregon Health Plan - Health Resources"/>
          <xsd:enumeration value="Oregon Health Plan - Policies"/>
          <xsd:enumeration value="Oregon Health Plan - Providers and Partners"/>
          <xsd:enumeration value="Oregon Health Plan - Public Meetings"/>
          <xsd:enumeration value="Oregon Health Plan - Questions &amp; Comments"/>
          <xsd:enumeration value="Oregon Health Plan - Rule Making"/>
          <xsd:enumeration value="Health System Reform - Agency Communications"/>
          <xsd:enumeration value="Health System Reform - Coordinated Care"/>
          <xsd:enumeration value="Health System Reform - Public Meetings"/>
          <xsd:enumeration value="Health System Reform - Questions &amp; Comments"/>
          <xsd:enumeration value="Health System Reform - Reports &amp; Data"/>
          <xsd:enumeration value="Licenses and Certificates - Certificates"/>
          <xsd:enumeration value="Licenses and Certificates - Contacts"/>
          <xsd:enumeration value="Licenses and Certificates - Licenses"/>
          <xsd:enumeration value="Licenses and Certificates - Vital Records"/>
          <xsd:enumeration value="Public Health - Agency Communications"/>
          <xsd:enumeration value="Public Health - Contacts"/>
          <xsd:enumeration value="Public Health - Disease"/>
          <xsd:enumeration value="Public Health - Environment"/>
          <xsd:enumeration value="Public Health - Health Resources"/>
          <xsd:enumeration value="Public Health - Questions &amp; Comments"/>
          <xsd:enumeration value="Public Health - Prevention"/>
          <xsd:enumeration value="Public Health - Providers and Partners"/>
          <xsd:enumeration value="Public Health - Reports &amp; Data"/>
          <xsd:enumeration value="Public Health - Safety"/>
          <xsd:enumeration value="Public Health - Vital Records"/>
        </xsd:restriction>
      </xsd:simpleType>
    </xsd:element>
    <xsd:element name="IASubtopic" ma:index="4" nillable="true" ma:displayName="IA Subtopic" ma:format="Dropdown" ma:internalName="IASubtopic" ma:readOnly="false">
      <xsd:simpleType>
        <xsd:restriction base="dms:Choice">
          <xsd:enumeration value="Addiction Services - Alcohol"/>
          <xsd:enumeration value="Addiction Services - Drug"/>
          <xsd:enumeration value="Addiction Services - Gambling"/>
          <xsd:enumeration value="Addiction Services - Tobacco"/>
          <xsd:enumeration value="Applications"/>
          <xsd:enumeration value="Benefits - Health Plans"/>
          <xsd:enumeration value="Benefits - OEBB"/>
          <xsd:enumeration value="Benefits - OHP"/>
          <xsd:enumeration value="Benefits - PEBB"/>
          <xsd:enumeration value="Benefits - Retirement"/>
          <xsd:enumeration value="Budget - Agency Summary"/>
          <xsd:enumeration value="Budget - Agency Request (ARB)"/>
          <xsd:enumeration value="Budget - Governors Budget"/>
          <xsd:enumeration value="Budget - Infrastructure"/>
          <xsd:enumeration value="Budget - Legislatively Adopted (LAB)"/>
          <xsd:enumeration value="Budget - Legislative action"/>
          <xsd:enumeration value="Budget - Overview"/>
          <xsd:enumeration value="Budget - Policy Option Package (POP)"/>
          <xsd:enumeration value="Budget - Priorities"/>
          <xsd:enumeration value="Budget - Program"/>
          <xsd:enumeration value="Budget - Reduction"/>
          <xsd:enumeration value="Budget - Strategic funding proposal"/>
          <xsd:enumeration value="Budget - Special report"/>
          <xsd:enumeration value="Budget - Stakeholder meeting"/>
          <xsd:enumeration value="CCO - Contact"/>
          <xsd:enumeration value="CCO - Audited Financial Statement"/>
          <xsd:enumeration value="CCO - Interim Financial Statement"/>
          <xsd:enumeration value="CCO - Internal Financial Statement"/>
          <xsd:enumeration value="Clean Air"/>
          <xsd:enumeration value="Clean Water"/>
          <xsd:enumeration value="Clinics"/>
          <xsd:enumeration value="Commissions"/>
          <xsd:enumeration value="Committee Members"/>
          <xsd:enumeration value="Committees"/>
          <xsd:enumeration value="Crisis Services"/>
          <xsd:enumeration value="Drug Addiction Services"/>
          <xsd:enumeration value="Electronic Health Care Records (EHR)"/>
          <xsd:enumeration value="Emergency Preparedness"/>
          <xsd:enumeration value="Environmental Pollution"/>
          <xsd:enumeration value="Featured Content"/>
          <xsd:enumeration value="Fees"/>
          <xsd:enumeration value="Health Services - Primary Care Home"/>
          <xsd:enumeration value="Health Services - Prioritized list"/>
          <xsd:enumeration value="ICD-10"/>
          <xsd:enumeration value="Immunizations"/>
          <xsd:enumeration value="Legislation - Bills"/>
          <xsd:enumeration value="Legislation - Contact"/>
          <xsd:enumeration value="Legislation - Highlights"/>
          <xsd:enumeration value="Legislation - Session Summary"/>
          <xsd:enumeration value="Materials - Commission"/>
          <xsd:enumeration value="Materials - Committee"/>
          <xsd:enumeration value="Materials - Coverage Guidance"/>
          <xsd:enumeration value="Materials - Evidence-based Guidelines"/>
          <xsd:enumeration value="Materials - Health care plan details"/>
          <xsd:enumeration value="Materials - Health care plan overview"/>
          <xsd:enumeration value="Materials - Meeting Document"/>
          <xsd:enumeration value="Materials - Meeting Recording"/>
          <xsd:enumeration value="Materials - Meeting Schedule"/>
          <xsd:enumeration value="Materials - Open Enrollment"/>
          <xsd:enumeration value="Materials - Training"/>
          <xsd:enumeration value="Materials - Webinar"/>
          <xsd:enumeration value="Materials - Workgroup"/>
          <xsd:enumeration value="Medical Marijuana (OMMP)"/>
          <xsd:enumeration value="Medical Services"/>
          <xsd:enumeration value="Meeting Document"/>
          <xsd:enumeration value="Meeting Schedule"/>
          <xsd:enumeration value="Mental Health Services"/>
          <xsd:enumeration value="Metrics - Behavioral Health"/>
          <xsd:enumeration value="Metrics - CCO"/>
          <xsd:enumeration value="Metrics - Demographics"/>
          <xsd:enumeration value="Metrics - Hospital Performance"/>
          <xsd:enumeration value="Metrics - Incentive"/>
          <xsd:enumeration value="Metrics - Measures and Outcomes Tracking (MOTS)"/>
          <xsd:enumeration value="Metrics - ONE Eligibility system"/>
          <xsd:enumeration value="Metrics - Prevention"/>
          <xsd:enumeration value="Metrics - Rural health"/>
          <xsd:enumeration value="Metrics - State-Wide"/>
          <xsd:enumeration value="News Letter"/>
          <xsd:enumeration value="News Release"/>
          <xsd:enumeration value="OHP - Medicaid Waiver"/>
          <xsd:enumeration value="OHP - Provider Announcement"/>
          <xsd:enumeration value="OHP - Provider Rates"/>
          <xsd:enumeration value="Preferred Drug List"/>
          <xsd:enumeration value="Prescription Drugs - Monitoring"/>
          <xsd:enumeration value="Prescription Drugs - Preferred List"/>
          <xsd:enumeration value="Prescription Drugs - Subsidy"/>
          <xsd:enumeration value="Prescription Drugs Subsidy"/>
          <xsd:enumeration value="Technical Assistance"/>
          <xsd:enumeration value="Training"/>
          <xsd:enumeration value="Vital Statistics - Birth Certificate"/>
          <xsd:enumeration value="Vital Statistics - Certificate Death"/>
          <xsd:enumeration value="Vital Statistics - Data Use Requests"/>
          <xsd:enumeration value="Vital Statistics - Divorce Data"/>
          <xsd:enumeration value="Vital Statistics - Domestic Partnership Data"/>
          <xsd:enumeration value="Vital Statistics - Fetal Death Data"/>
          <xsd:enumeration value="Vital Statistics - Marriage Data"/>
          <xsd:enumeration value="Vital Statistics - Teen Pregnancy Data"/>
          <xsd:enumeration value="Wellness - Exercise"/>
          <xsd:enumeration value="Wellness - HEM"/>
          <xsd:enumeration value="Wellness - Intervention"/>
          <xsd:enumeration value="Wellness - Pain Management"/>
          <xsd:enumeration value="Wellness - Reproductive Health"/>
          <xsd:enumeration value="Wellness - Stress Relief"/>
        </xsd:restriction>
      </xsd:simpleType>
    </xsd:element>
    <xsd:element name="DocumentExpirationDate" ma:index="5" nillable="true" ma:displayName="Document Expiration Date" ma:format="DateOnly" ma:internalName="DocumentExpirationDate" ma:readOnly="false">
      <xsd:simpleType>
        <xsd:restriction base="dms:DateTime"/>
      </xsd:simple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359df3-f088-44a6-aa17-aede5fd59010" elementFormDefault="qualified">
    <xsd:import namespace="http://schemas.microsoft.com/office/2006/documentManagement/types"/>
    <xsd:import namespace="http://schemas.microsoft.com/office/infopath/2007/PartnerControls"/>
    <xsd:element name="Meta_x0020_Description" ma:index="6" nillable="true" ma:displayName="Meta Description" ma:internalName="Meta_x0020_Description" ma:readOnly="false">
      <xsd:simpleType>
        <xsd:restriction base="dms:Text"/>
      </xsd:simpleType>
    </xsd:element>
    <xsd:element name="Meta_x0020_Keywords" ma:index="7" nillable="true" ma:displayName="Meta Keywords" ma:internalName="Meta_x0020_Keywords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ACategory xmlns="59da1016-2a1b-4f8a-9768-d7a4932f6f16" xsi:nil="true"/>
    <DocumentExpirationDate xmlns="59da1016-2a1b-4f8a-9768-d7a4932f6f16" xsi:nil="true"/>
    <IATopic xmlns="59da1016-2a1b-4f8a-9768-d7a4932f6f16" xsi:nil="true"/>
    <Meta_x0020_Keywords xmlns="df359df3-f088-44a6-aa17-aede5fd59010" xsi:nil="true"/>
    <Meta_x0020_Description xmlns="df359df3-f088-44a6-aa17-aede5fd59010" xsi:nil="true"/>
    <IASubtopic xmlns="59da1016-2a1b-4f8a-9768-d7a4932f6f16" xsi:nil="true"/>
    <URL xmlns="http://schemas.microsoft.com/sharepoint/v3">
      <Url xsi:nil="true"/>
      <Description xsi:nil="true"/>
    </URL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44FB6FED-ED7D-46F6-AE63-1E8498E002E2}"/>
</file>

<file path=customXml/itemProps2.xml><?xml version="1.0" encoding="utf-8"?>
<ds:datastoreItem xmlns:ds="http://schemas.openxmlformats.org/officeDocument/2006/customXml" ds:itemID="{26606C60-A18C-4AE5-B0FE-DEBCE6ADBDD1}"/>
</file>

<file path=customXml/itemProps3.xml><?xml version="1.0" encoding="utf-8"?>
<ds:datastoreItem xmlns:ds="http://schemas.openxmlformats.org/officeDocument/2006/customXml" ds:itemID="{5CCD0675-A522-4233-97E9-5747FF6EB09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Abortion Access Plan caims form</vt:lpstr>
      <vt:lpstr>Vendor account set-up</vt:lpstr>
      <vt:lpstr>Procedures</vt:lpstr>
      <vt:lpstr>Anesthesia</vt:lpstr>
      <vt:lpstr>LARC</vt:lpstr>
      <vt:lpstr>IOL</vt:lpstr>
      <vt:lpstr>Anesthesia</vt:lpstr>
      <vt:lpstr>DataProcedure</vt:lpstr>
      <vt:lpstr>'Abortion Access Plan caims form'!Print_Area</vt:lpstr>
      <vt:lpstr>Provider</vt:lpstr>
    </vt:vector>
  </TitlesOfParts>
  <Company>Department of Health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Kellington, Mary  E  (DOH)</dc:creator>
  <cp:lastModifiedBy>Tatge Megan</cp:lastModifiedBy>
  <cp:lastPrinted>2020-03-19T18:34:07Z</cp:lastPrinted>
  <dcterms:created xsi:type="dcterms:W3CDTF">2019-12-11T21:14:54Z</dcterms:created>
  <dcterms:modified xsi:type="dcterms:W3CDTF">2024-05-30T18:00:03Z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1a67c04-f371-4d71-a575-202b566caae1_Enabled">
    <vt:lpwstr>true</vt:lpwstr>
  </property>
  <property fmtid="{D5CDD505-2E9C-101B-9397-08002B2CF9AE}" pid="3" name="MSIP_Label_11a67c04-f371-4d71-a575-202b566caae1_SetDate">
    <vt:lpwstr>2024-05-14T18:40:29Z</vt:lpwstr>
  </property>
  <property fmtid="{D5CDD505-2E9C-101B-9397-08002B2CF9AE}" pid="4" name="MSIP_Label_11a67c04-f371-4d71-a575-202b566caae1_Method">
    <vt:lpwstr>Privileged</vt:lpwstr>
  </property>
  <property fmtid="{D5CDD505-2E9C-101B-9397-08002B2CF9AE}" pid="5" name="MSIP_Label_11a67c04-f371-4d71-a575-202b566caae1_Name">
    <vt:lpwstr>Level 2 - Limited (Items)</vt:lpwstr>
  </property>
  <property fmtid="{D5CDD505-2E9C-101B-9397-08002B2CF9AE}" pid="6" name="MSIP_Label_11a67c04-f371-4d71-a575-202b566caae1_SiteId">
    <vt:lpwstr>658e63e8-8d39-499c-8f48-13adc9452f4c</vt:lpwstr>
  </property>
  <property fmtid="{D5CDD505-2E9C-101B-9397-08002B2CF9AE}" pid="7" name="MSIP_Label_11a67c04-f371-4d71-a575-202b566caae1_ActionId">
    <vt:lpwstr>a6e4b611-f602-45a1-a625-faa9ad94cb07</vt:lpwstr>
  </property>
  <property fmtid="{D5CDD505-2E9C-101B-9397-08002B2CF9AE}" pid="8" name="MSIP_Label_11a67c04-f371-4d71-a575-202b566caae1_ContentBits">
    <vt:lpwstr>0</vt:lpwstr>
  </property>
  <property fmtid="{D5CDD505-2E9C-101B-9397-08002B2CF9AE}" pid="9" name="MSIP_Label_ebdd6eeb-0dd0-4927-947e-a759f08fcf55_SiteId">
    <vt:lpwstr>658e63e8-8d39-499c-8f48-13adc9452f4c</vt:lpwstr>
  </property>
  <property fmtid="{D5CDD505-2E9C-101B-9397-08002B2CF9AE}" pid="10" name="MSIP_Label_ebdd6eeb-0dd0-4927-947e-a759f08fcf55_Method">
    <vt:lpwstr>Privileged</vt:lpwstr>
  </property>
  <property fmtid="{D5CDD505-2E9C-101B-9397-08002B2CF9AE}" pid="11" name="MSIP_Label_ebdd6eeb-0dd0-4927-947e-a759f08fcf55_Name">
    <vt:lpwstr>Level 1 - Published (Items)</vt:lpwstr>
  </property>
  <property fmtid="{D5CDD505-2E9C-101B-9397-08002B2CF9AE}" pid="12" name="MSIP_Label_ebdd6eeb-0dd0-4927-947e-a759f08fcf55_SetDate">
    <vt:lpwstr>2023-10-16T15:21:26Z</vt:lpwstr>
  </property>
  <property fmtid="{D5CDD505-2E9C-101B-9397-08002B2CF9AE}" pid="13" name="ContentTypeId">
    <vt:lpwstr>0x01010087C0C2872618E249B7EDFC0CE3ED7ABE</vt:lpwstr>
  </property>
  <property fmtid="{D5CDD505-2E9C-101B-9397-08002B2CF9AE}" pid="14" name="MSIP_Label_ebdd6eeb-0dd0-4927-947e-a759f08fcf55_ActionId">
    <vt:lpwstr>871e5509-16ec-4c27-87d0-efd881cb0259</vt:lpwstr>
  </property>
  <property fmtid="{D5CDD505-2E9C-101B-9397-08002B2CF9AE}" pid="15" name="MSIP_Label_ebdd6eeb-0dd0-4927-947e-a759f08fcf55_ContentBits">
    <vt:lpwstr>0</vt:lpwstr>
  </property>
  <property fmtid="{D5CDD505-2E9C-101B-9397-08002B2CF9AE}" pid="16" name="MSIP_Label_ebdd6eeb-0dd0-4927-947e-a759f08fcf55_Enabled">
    <vt:lpwstr>true</vt:lpwstr>
  </property>
</Properties>
</file>