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Offices\Portland (800 NE Oregon St)\IMM\School Law\Data &amp; Rate Sharing\2022 Graph templates for school rates\"/>
    </mc:Choice>
  </mc:AlternateContent>
  <xr:revisionPtr revIDLastSave="0" documentId="13_ncr:1_{BCAB5C68-AB2A-4FA4-A3F1-BA508C2283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F2" i="1"/>
  <c r="H2" i="1"/>
  <c r="J2" i="1"/>
  <c r="L2" i="1"/>
  <c r="N2" i="1"/>
  <c r="P2" i="1"/>
  <c r="R2" i="1"/>
  <c r="T2" i="1"/>
  <c r="V2" i="1"/>
  <c r="X2" i="1"/>
  <c r="Z2" i="1"/>
  <c r="AB2" i="1"/>
  <c r="AD2" i="1"/>
  <c r="AF2" i="1"/>
  <c r="AH2" i="1"/>
  <c r="AJ2" i="1"/>
  <c r="AL2" i="1"/>
  <c r="AN2" i="1"/>
  <c r="AP2" i="1"/>
  <c r="AR2" i="1"/>
  <c r="B8" i="2"/>
  <c r="B7" i="2" l="1"/>
  <c r="B6" i="2"/>
  <c r="H3" i="2" l="1"/>
  <c r="G3" i="2"/>
  <c r="F3" i="2"/>
  <c r="E3" i="2"/>
  <c r="D3" i="2"/>
  <c r="C3" i="2"/>
  <c r="B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<sst xmlns="http://schemas.openxmlformats.org/spreadsheetml/2006/main" count="61" uniqueCount="59">
  <si>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</si>
  <si>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</si>
  <si>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</si>
  <si>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</si>
  <si>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</si>
  <si>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</si>
  <si>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</si>
  <si>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</si>
  <si>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</si>
  <si>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</si>
  <si>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</si>
  <si>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</si>
  <si>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</si>
  <si>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</si>
  <si>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</si>
  <si>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</si>
  <si>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</si>
  <si>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</si>
  <si>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</si>
  <si>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</si>
  <si>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</si>
  <si>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</si>
  <si>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</si>
  <si>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</si>
  <si>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</si>
  <si>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</si>
  <si>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</si>
  <si>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</si>
  <si>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</si>
  <si>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</si>
  <si>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</si>
  <si>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</si>
  <si>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</si>
  <si>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</si>
  <si>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</si>
  <si>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</si>
  <si>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</si>
  <si>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</si>
  <si>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</si>
  <si>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</si>
  <si>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</si>
  <si>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</si>
  <si>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</si>
  <si>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</si>
  <si>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</si>
  <si>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</si>
  <si>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</si>
  <si>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</si>
  <si>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</si>
  <si>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</si>
  <si>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</si>
  <si>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</si>
  <si>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HepA</t>
  </si>
  <si>
    <t>Percent of children with no immunization or exemption record</t>
  </si>
  <si>
    <t>Percent of children with a medical exemption for one or more vaccine(s):</t>
  </si>
  <si>
    <t>SAMPLE SCHOOL</t>
  </si>
  <si>
    <t>Not Counted</t>
  </si>
  <si>
    <t>Step 1: Paste your data here/Pegue sus datos aquí</t>
  </si>
  <si>
    <t>Step 2: Click on "Graph your data" below/Haga clic en "Graph your data"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</si>
</sst>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SAMPLE SCHOOL are vaccinated: March 2022*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938735413530388"/>
          <c:h val="0.53330295076751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0.94202898550724634</c:v>
                </c:pt>
                <c:pt idx="1">
                  <c:v>0.95652173913043481</c:v>
                </c:pt>
                <c:pt idx="2">
                  <c:v>0.98550724637681164</c:v>
                </c:pt>
                <c:pt idx="3">
                  <c:v>0.95652173913043481</c:v>
                </c:pt>
                <c:pt idx="4">
                  <c:v>1</c:v>
                </c:pt>
                <c:pt idx="5">
                  <c:v>0.97101449275362317</c:v>
                </c:pt>
                <c:pt idx="6">
                  <c:v>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4.3478260869565216E-2</c:v>
                </c:pt>
                <c:pt idx="1">
                  <c:v>4.3478260869565216E-2</c:v>
                </c:pt>
                <c:pt idx="2">
                  <c:v>1.4492753623188406E-2</c:v>
                </c:pt>
                <c:pt idx="3">
                  <c:v>4.3478260869565216E-2</c:v>
                </c:pt>
                <c:pt idx="4">
                  <c:v>0</c:v>
                </c:pt>
                <c:pt idx="5">
                  <c:v>2.8985507246376812E-2</c:v>
                </c:pt>
                <c:pt idx="6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557506247736714"/>
          <c:y val="0.66599968185794967"/>
          <c:w val="0.82991876585887336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0.69697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01" y="4381500"/>
          <a:ext cx="8502736" cy="190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0.54482</cdr:x>
      <cdr:y>0.71149</cdr:y>
    </cdr:from>
    <cdr:to>
      <cdr:x>0.63552</cdr:x>
      <cdr:y>0.74307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5991" y="4460892"/>
          <a:ext cx="785114" cy="19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69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0.54571</cdr:x>
      <cdr:y>0.742</cdr:y>
    </cdr:from>
    <cdr:to>
      <cdr:x>0.63745</cdr:x>
      <cdr:y>0.77931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27319" y="4664581"/>
          <a:ext cx="794720" cy="23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0CF432E-8C0A-40BE-BD33-8DFB284AAEC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0.54822</cdr:x>
      <cdr:y>0.77042</cdr:y>
    </cdr:from>
    <cdr:to>
      <cdr:x>0.63982</cdr:x>
      <cdr:y>0.79778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51810" y="4837104"/>
          <a:ext cx="793965" cy="1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B7076AD-C56E-4C00-BEBA-183FCAE13DF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0.14827</cdr:x>
      <cdr:y>0.88772</cdr:y>
    </cdr:from>
    <cdr:to>
      <cdr:x>0.19676</cdr:x>
      <cdr:y>0.91707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283433" y="5565817"/>
          <a:ext cx="419732" cy="184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55FB0D-70EF-4F06-8C3C-E44495ADD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200" b="1">
            <a:latin typeface="Calibri (body)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"/>
  <sheetViews>
    <sheetView tabSelected="1" workbookViewId="0">
      <selection activeCell="A2" sqref="A2"/>
    </sheetView>
  </sheetViews>
  <sheetFormatPr defaultColWidth="41.81640625" defaultRowHeight="14.5" x14ac:dyDescent="0.35"/>
  <cols>
    <col min="1" max="1" width="67.1796875" bestFit="1" customWidth="1"/>
    <col min="2" max="2" width="23.26953125" bestFit="1" customWidth="1"/>
    <col min="3" max="3" width="24.7265625" bestFit="1" customWidth="1"/>
    <col min="4" max="4" width="25.1796875" bestFit="1" customWidth="1"/>
    <col min="5" max="5" width="12.7265625" bestFit="1" customWidth="1"/>
    <col min="6" max="6" width="13.453125" bestFit="1" customWidth="1"/>
    <col min="7" max="7" width="12.7265625" bestFit="1" customWidth="1"/>
    <col min="8" max="8" width="13.453125" bestFit="1" customWidth="1"/>
    <col min="9" max="9" width="12.7265625" bestFit="1" customWidth="1"/>
    <col min="10" max="10" width="13.453125" bestFit="1" customWidth="1"/>
    <col min="11" max="11" width="12.7265625" bestFit="1" customWidth="1"/>
    <col min="12" max="12" width="15.26953125" bestFit="1" customWidth="1"/>
    <col min="13" max="13" width="12.7265625" bestFit="1" customWidth="1"/>
    <col min="14" max="14" width="13.453125" bestFit="1" customWidth="1"/>
    <col min="15" max="15" width="12.7265625" bestFit="1" customWidth="1"/>
    <col min="16" max="16" width="13.453125" bestFit="1" customWidth="1"/>
    <col min="17" max="17" width="12.7265625" bestFit="1" customWidth="1"/>
    <col min="18" max="18" width="13.453125" style="3" bestFit="1" customWidth="1"/>
    <col min="19" max="20" width="16.7265625" bestFit="1" customWidth="1"/>
    <col min="21" max="21" width="12.54296875" bestFit="1" customWidth="1"/>
    <col min="22" max="22" width="13.26953125" bestFit="1" customWidth="1"/>
    <col min="23" max="23" width="12.54296875" bestFit="1" customWidth="1"/>
    <col min="24" max="24" width="13.26953125" bestFit="1" customWidth="1"/>
    <col min="25" max="25" width="12.54296875" bestFit="1" customWidth="1"/>
    <col min="26" max="26" width="13.26953125" bestFit="1" customWidth="1"/>
    <col min="27" max="27" width="12.54296875" bestFit="1" customWidth="1"/>
    <col min="28" max="28" width="13.26953125" bestFit="1" customWidth="1"/>
    <col min="29" max="29" width="12.54296875" bestFit="1" customWidth="1"/>
    <col min="30" max="30" width="13.26953125" bestFit="1" customWidth="1"/>
    <col min="31" max="31" width="12.54296875" bestFit="1" customWidth="1"/>
    <col min="32" max="32" width="13.26953125" bestFit="1" customWidth="1"/>
    <col min="33" max="33" width="12.54296875" bestFit="1" customWidth="1"/>
    <col min="34" max="34" width="13.26953125" bestFit="1" customWidth="1"/>
    <col min="35" max="35" width="12.54296875" bestFit="1" customWidth="1"/>
    <col min="36" max="36" width="13.26953125" style="3" bestFit="1" customWidth="1"/>
    <col min="37" max="37" width="11.54296875" bestFit="1" customWidth="1"/>
    <col min="38" max="38" width="12.1796875" bestFit="1" customWidth="1"/>
    <col min="39" max="39" width="13.26953125" bestFit="1" customWidth="1"/>
    <col min="40" max="41" width="12.81640625" bestFit="1" customWidth="1"/>
    <col min="42" max="42" width="12.81640625" customWidth="1"/>
    <col min="43" max="43" width="12.26953125" customWidth="1"/>
    <col min="44" max="44" width="12.26953125" bestFit="1" customWidth="1"/>
    <col min="45" max="45" width="13.1796875" bestFit="1" customWidth="1"/>
  </cols>
  <sheetData>
    <row r="1" spans="1:45" ht="58" x14ac:dyDescent="0.35">
      <c r="A1" t="s">
        <v>0</v>
      </c>
      <c r="B1" t="s">
        <v>1</v>
      </c>
      <c r="C1" t="s">
        <v>2</v>
      </c>
      <c r="D1" s="1" t="s">
        <v>23</v>
      </c>
      <c r="E1" s="1" t="s">
        <v>45</v>
      </c>
      <c r="F1" s="1" t="s">
        <v>45</v>
      </c>
      <c r="G1" s="1" t="s">
        <v>24</v>
      </c>
      <c r="H1" s="1" t="s">
        <v>3</v>
      </c>
      <c r="I1" s="1" t="s">
        <v>25</v>
      </c>
      <c r="J1" s="1" t="s">
        <v>5</v>
      </c>
      <c r="K1" s="1" t="s">
        <v>26</v>
      </c>
      <c r="L1" s="1" t="s">
        <v>27</v>
      </c>
      <c r="M1" s="1" t="s">
        <v>28</v>
      </c>
      <c r="N1" s="1" t="s">
        <v>7</v>
      </c>
      <c r="O1" s="1" t="s">
        <v>29</v>
      </c>
      <c r="P1" s="1" t="s">
        <v>10</v>
      </c>
      <c r="Q1" s="1" t="s">
        <v>30</v>
      </c>
      <c r="R1" s="1" t="s">
        <v>12</v>
      </c>
      <c r="S1" s="1" t="s">
        <v>31</v>
      </c>
      <c r="T1" s="1" t="s">
        <v>32</v>
      </c>
      <c r="U1" s="1" t="s">
        <v>46</v>
      </c>
      <c r="V1" s="1" t="s">
        <v>47</v>
      </c>
      <c r="W1" s="1" t="s">
        <v>48</v>
      </c>
      <c r="X1" s="1" t="s">
        <v>48</v>
      </c>
      <c r="Y1" s="1" t="s">
        <v>33</v>
      </c>
      <c r="Z1" s="1" t="s">
        <v>4</v>
      </c>
      <c r="AA1" s="1" t="s">
        <v>34</v>
      </c>
      <c r="AB1" s="1" t="s">
        <v>6</v>
      </c>
      <c r="AC1" s="1" t="s">
        <v>35</v>
      </c>
      <c r="AD1" s="1" t="s">
        <v>8</v>
      </c>
      <c r="AE1" s="1" t="s">
        <v>36</v>
      </c>
      <c r="AF1" s="1" t="s">
        <v>9</v>
      </c>
      <c r="AG1" s="1" t="s">
        <v>37</v>
      </c>
      <c r="AH1" s="1" t="s">
        <v>38</v>
      </c>
      <c r="AI1" s="1" t="s">
        <v>39</v>
      </c>
      <c r="AJ1" s="1" t="s">
        <v>11</v>
      </c>
      <c r="AK1" s="1" t="s">
        <v>40</v>
      </c>
      <c r="AL1" s="1" t="s">
        <v>13</v>
      </c>
      <c r="AM1" s="1" t="s">
        <v>49</v>
      </c>
      <c r="AN1" s="1" t="s">
        <v>50</v>
      </c>
      <c r="AO1" t="s">
        <v>41</v>
      </c>
      <c r="AP1" t="s">
        <v>14</v>
      </c>
      <c r="AQ1" s="1" t="s">
        <v>42</v>
      </c>
      <c r="AR1" s="1" t="s">
        <v>43</v>
      </c>
      <c r="AS1" t="s">
        <v>44</v>
      </c>
    </row>
    <row r="2" spans="1:45" s="4" customFormat="1" x14ac:dyDescent="0.35">
      <c r="A2" s="4" t="s">
        <v>57</v>
      </c>
      <c r="B2" t="s">
        <v>55</v>
      </c>
      <c r="C2" t="s">
        <v>22</v>
      </c>
      <c r="D2">
        <v>69</v>
      </c>
      <c r="E2">
        <v>65</v>
      </c>
      <c r="F2" t="str">
        <f>"94.2 %"</f>
        <v>94.2 %</v>
      </c>
      <c r="G2">
        <v>66</v>
      </c>
      <c r="H2" t="str">
        <f>"95.7 %"</f>
        <v>95.7 %</v>
      </c>
      <c r="I2">
        <v>68</v>
      </c>
      <c r="J2" t="str">
        <f>"98.6 %"</f>
        <v>98.6 %</v>
      </c>
      <c r="K2">
        <v>69</v>
      </c>
      <c r="L2" t="str">
        <f>"100.0 %"</f>
        <v>100.0 %</v>
      </c>
      <c r="M2">
        <v>66</v>
      </c>
      <c r="N2" t="str">
        <f>"95.7 %"</f>
        <v>95.7 %</v>
      </c>
      <c r="O2">
        <v>67</v>
      </c>
      <c r="P2" t="str">
        <f>"97.1 %"</f>
        <v>97.1 %</v>
      </c>
      <c r="Q2">
        <v>66</v>
      </c>
      <c r="R2" t="str">
        <f>"95.7 %"</f>
        <v>95.7 %</v>
      </c>
      <c r="S2">
        <v>65</v>
      </c>
      <c r="T2" t="str">
        <f>"94.2 %"</f>
        <v>94.2 %</v>
      </c>
      <c r="U2">
        <v>3</v>
      </c>
      <c r="V2" t="str">
        <f>"4.3 %"</f>
        <v>4.3 %</v>
      </c>
      <c r="W2">
        <v>3</v>
      </c>
      <c r="X2" t="str">
        <f>"4.3 %"</f>
        <v>4.3 %</v>
      </c>
      <c r="Y2">
        <v>3</v>
      </c>
      <c r="Z2" t="str">
        <f>"4.3 %"</f>
        <v>4.3 %</v>
      </c>
      <c r="AA2">
        <v>1</v>
      </c>
      <c r="AB2" t="str">
        <f>"1.4 %"</f>
        <v>1.4 %</v>
      </c>
      <c r="AC2">
        <v>3</v>
      </c>
      <c r="AD2" t="str">
        <f>"4.3 %"</f>
        <v>4.3 %</v>
      </c>
      <c r="AE2">
        <v>0</v>
      </c>
      <c r="AF2" t="str">
        <f>"0.0 %"</f>
        <v>0.0 %</v>
      </c>
      <c r="AG2">
        <v>0</v>
      </c>
      <c r="AH2" t="str">
        <f>"0.0 %"</f>
        <v>0.0 %</v>
      </c>
      <c r="AI2">
        <v>2</v>
      </c>
      <c r="AJ2" t="str">
        <f>"2.9 %"</f>
        <v>2.9 %</v>
      </c>
      <c r="AK2">
        <v>3</v>
      </c>
      <c r="AL2" t="str">
        <f>"4.3 %"</f>
        <v>4.3 %</v>
      </c>
      <c r="AM2">
        <v>0</v>
      </c>
      <c r="AN2" t="str">
        <f>"0.0 %"</f>
        <v>0.0 %</v>
      </c>
      <c r="AO2">
        <v>0</v>
      </c>
      <c r="AP2" t="str">
        <f>"0.0 %"</f>
        <v>0.0 %</v>
      </c>
      <c r="AQ2">
        <v>0</v>
      </c>
      <c r="AR2" s="2" t="str">
        <f>"0.0 %"</f>
        <v>0.0 %</v>
      </c>
      <c r="AS2">
        <v>0</v>
      </c>
    </row>
    <row r="4" spans="1:45" x14ac:dyDescent="0.35">
      <c r="A4" t="s">
        <v>58</v>
      </c>
    </row>
  </sheetData>
  <sheetProtection selectLockedCells="1"/>
  <protectedRanges>
    <protectedRange sqref="B2:AT2" name="School Data_2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"/>
  <sheetViews>
    <sheetView workbookViewId="0">
      <selection activeCell="A14" sqref="A14"/>
    </sheetView>
  </sheetViews>
  <sheetFormatPr defaultRowHeight="14.5" x14ac:dyDescent="0.35"/>
  <cols>
    <col min="1" max="1" width="69.7265625" bestFit="1" customWidth="1"/>
    <col min="2" max="2" width="5.453125" bestFit="1" customWidth="1"/>
    <col min="3" max="3" width="5.54296875" bestFit="1" customWidth="1"/>
    <col min="4" max="4" width="8.7265625" bestFit="1" customWidth="1"/>
    <col min="5" max="5" width="8.26953125" bestFit="1" customWidth="1"/>
    <col min="6" max="6" width="15.26953125" bestFit="1" customWidth="1"/>
    <col min="7" max="7" width="5.7265625" bestFit="1" customWidth="1"/>
    <col min="8" max="8" width="6.81640625" bestFit="1" customWidth="1"/>
  </cols>
  <sheetData>
    <row r="1" spans="1:9" ht="31" x14ac:dyDescent="0.35">
      <c r="A1" s="6"/>
      <c r="B1" s="6" t="s">
        <v>51</v>
      </c>
      <c r="C1" s="6" t="s">
        <v>15</v>
      </c>
      <c r="D1" s="6" t="s">
        <v>16</v>
      </c>
      <c r="E1" s="6" t="s">
        <v>17</v>
      </c>
      <c r="F1" s="7" t="s">
        <v>21</v>
      </c>
      <c r="G1" s="6" t="s">
        <v>18</v>
      </c>
      <c r="H1" s="6" t="s">
        <v>52</v>
      </c>
    </row>
    <row r="2" spans="1:9" x14ac:dyDescent="0.35">
      <c r="A2" t="s">
        <v>19</v>
      </c>
      <c r="B2" s="2">
        <f>'Paste your data'!E2/'Paste your data'!D2</f>
        <v>0.94202898550724634</v>
      </c>
      <c r="C2" s="2">
        <f>'Paste your data'!G2/'Paste your data'!D2</f>
        <v>0.95652173913043481</v>
      </c>
      <c r="D2" s="2">
        <f>'Paste your data'!I2/'Paste your data'!D2</f>
        <v>0.98550724637681164</v>
      </c>
      <c r="E2" s="2">
        <f>'Paste your data'!M2/'Paste your data'!D2</f>
        <v>0.95652173913043481</v>
      </c>
      <c r="F2" s="2">
        <f>'Paste your data'!K2/'Paste your data'!D2</f>
        <v>1</v>
      </c>
      <c r="G2" s="2">
        <f>'Paste your data'!O2/'Paste your data'!D2</f>
        <v>0.97101449275362317</v>
      </c>
      <c r="H2" s="2">
        <f>'Paste your data'!Q2/'Paste your data'!D2</f>
        <v>0.95652173913043481</v>
      </c>
      <c r="I2" s="2"/>
    </row>
    <row r="3" spans="1:9" x14ac:dyDescent="0.35">
      <c r="A3" t="s">
        <v>20</v>
      </c>
      <c r="B3" s="2">
        <f>'Paste your data'!W2/'Paste your data'!D2</f>
        <v>4.3478260869565216E-2</v>
      </c>
      <c r="C3" s="2">
        <f>'Paste your data'!Y2/'Paste your data'!D2</f>
        <v>4.3478260869565216E-2</v>
      </c>
      <c r="D3" s="2">
        <f>'Paste your data'!AA2/'Paste your data'!D2</f>
        <v>1.4492753623188406E-2</v>
      </c>
      <c r="E3" s="2">
        <f>'Paste your data'!AC2/'Paste your data'!D2</f>
        <v>4.3478260869565216E-2</v>
      </c>
      <c r="F3" s="2">
        <f>'Paste your data'!AE2/'Paste your data'!D2</f>
        <v>0</v>
      </c>
      <c r="G3" s="2">
        <f>'Paste your data'!AI2/'Paste your data'!D2</f>
        <v>2.8985507246376812E-2</v>
      </c>
      <c r="H3" s="2">
        <f>'Paste your data'!AK2/'Paste your data'!D2</f>
        <v>4.3478260869565216E-2</v>
      </c>
    </row>
    <row r="4" spans="1:9" x14ac:dyDescent="0.35">
      <c r="A4" t="str">
        <f>"How many kids at "&amp;'Paste your data'!B2&amp;" are vaccinated:"&amp;" "&amp;"March 2022*"</f>
        <v>How many kids at SAMPLE SCHOOL are vaccinated: March 2022*</v>
      </c>
    </row>
    <row r="6" spans="1:9" ht="15.5" x14ac:dyDescent="0.35">
      <c r="A6" s="6" t="s">
        <v>53</v>
      </c>
      <c r="B6" s="2">
        <f>'Paste your data'!AO2/'Paste your data'!D2</f>
        <v>0</v>
      </c>
    </row>
    <row r="7" spans="1:9" ht="15.5" x14ac:dyDescent="0.35">
      <c r="A7" s="6" t="s">
        <v>54</v>
      </c>
      <c r="B7" s="2">
        <f>'Paste your data'!AQ2/'Paste your data'!D2</f>
        <v>0</v>
      </c>
    </row>
    <row r="8" spans="1:9" x14ac:dyDescent="0.35">
      <c r="A8" s="5" t="s">
        <v>56</v>
      </c>
      <c r="B8">
        <f>'Paste your data'!AS2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BC864A35-35A6-49C8-832A-A2312FED266B}"/>
</file>

<file path=customXml/itemProps2.xml><?xml version="1.0" encoding="utf-8"?>
<ds:datastoreItem xmlns:ds="http://schemas.openxmlformats.org/officeDocument/2006/customXml" ds:itemID="{E38F079B-E14D-4954-9639-B935A200B115}"/>
</file>

<file path=customXml/itemProps3.xml><?xml version="1.0" encoding="utf-8"?>
<ds:datastoreItem xmlns:ds="http://schemas.openxmlformats.org/officeDocument/2006/customXml" ds:itemID="{1FC6F17B-4A9E-46D5-B338-48108F1AB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 2022</dc:title>
  <dc:creator>Jeffries Scott R</dc:creator>
  <cp:lastModifiedBy>MATTHEWS Stacy D</cp:lastModifiedBy>
  <dcterms:created xsi:type="dcterms:W3CDTF">2016-03-02T17:04:00Z</dcterms:created>
  <dcterms:modified xsi:type="dcterms:W3CDTF">2022-04-11T17:07:56Z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</Properties>
</file>