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tthiessen\Desktop\"/>
    </mc:Choice>
  </mc:AlternateContent>
  <xr:revisionPtr revIDLastSave="0" documentId="8_{0A8A5F09-96AD-42E4-AF44-4F018AFCB2D0}" xr6:coauthVersionLast="47" xr6:coauthVersionMax="47" xr10:uidLastSave="{00000000-0000-0000-0000-000000000000}"/>
  <bookViews>
    <workbookView xWindow="-110" yWindow="-110" windowWidth="19420" windowHeight="10420" xr2:uid="{491413B0-2782-42A2-A07B-3D4FF88B21C9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D10" i="1"/>
  <c r="D12" i="1" s="1"/>
  <c r="D14" i="1" s="1"/>
  <c r="I15" i="1" l="1"/>
  <c r="I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C3" authorId="0" shapeId="0" xr:uid="{BFFD51C7-B882-46F0-8267-C8CA50E48637}">
      <text>
        <r>
          <rPr>
            <b/>
            <sz val="8"/>
            <color indexed="81"/>
            <rFont val="Tahoma"/>
            <family val="2"/>
          </rPr>
          <t xml:space="preserve">
This worksheet is for use in verifying HOME Match only if the analyst chooses to use the sheet.  This worksheet </t>
        </r>
        <r>
          <rPr>
            <b/>
            <u/>
            <sz val="8"/>
            <color indexed="81"/>
            <rFont val="Tahoma"/>
            <family val="2"/>
          </rPr>
          <t>is not</t>
        </r>
        <r>
          <rPr>
            <b/>
            <sz val="8"/>
            <color indexed="81"/>
            <rFont val="Tahoma"/>
            <family val="2"/>
          </rPr>
          <t xml:space="preserve"> a required part of the subsidly layering process. </t>
        </r>
      </text>
    </comment>
    <comment ref="C5" authorId="0" shapeId="0" xr:uid="{47EA9293-AE8B-4D4F-8BE4-C1611F3074F7}">
      <text>
        <r>
          <rPr>
            <b/>
            <sz val="8"/>
            <color indexed="81"/>
            <rFont val="Tahoma"/>
            <family val="2"/>
          </rPr>
          <t xml:space="preserve">This is the first of </t>
        </r>
        <r>
          <rPr>
            <b/>
            <u/>
            <sz val="8"/>
            <color indexed="81"/>
            <rFont val="Tahoma"/>
            <family val="2"/>
          </rPr>
          <t>two tests</t>
        </r>
        <r>
          <rPr>
            <b/>
            <sz val="8"/>
            <color indexed="81"/>
            <rFont val="Tahoma"/>
            <family val="2"/>
          </rPr>
          <t xml:space="preserve"> for the minimum number of HOME units before proceeding to Step 2.</t>
        </r>
      </text>
    </comment>
    <comment ref="F5" authorId="0" shapeId="0" xr:uid="{CB1C7C6A-C2D7-4ED6-B8DB-6434B496D43B}">
      <text>
        <r>
          <rPr>
            <b/>
            <sz val="8"/>
            <color indexed="81"/>
            <rFont val="Tahoma"/>
            <family val="2"/>
          </rPr>
          <t>This is the second of</t>
        </r>
        <r>
          <rPr>
            <b/>
            <u/>
            <sz val="8"/>
            <color indexed="81"/>
            <rFont val="Tahoma"/>
            <family val="2"/>
          </rPr>
          <t xml:space="preserve"> two tests</t>
        </r>
        <r>
          <rPr>
            <b/>
            <sz val="8"/>
            <color indexed="81"/>
            <rFont val="Tahoma"/>
            <family val="2"/>
          </rPr>
          <t xml:space="preserve"> for the minimum number of HOME units before proceeding to Step 2.</t>
        </r>
      </text>
    </comment>
    <comment ref="F6" authorId="0" shapeId="0" xr:uid="{2A4AE911-0141-49D4-B8A4-107F0EC3CAF7}">
      <text>
        <r>
          <rPr>
            <b/>
            <sz val="8"/>
            <color indexed="81"/>
            <rFont val="Tahoma"/>
            <family val="2"/>
          </rPr>
          <t>Use current HOME per unit subsidy limits for the project's region found on the prior page.</t>
        </r>
      </text>
    </comment>
    <comment ref="D7" authorId="0" shapeId="0" xr:uid="{8FF51B23-2D2C-4CAA-9071-9534CC6A09EC}">
      <text>
        <r>
          <rPr>
            <b/>
            <sz val="8"/>
            <color indexed="81"/>
            <rFont val="Tahoma"/>
            <family val="2"/>
          </rPr>
          <t>From "Uses"</t>
        </r>
      </text>
    </comment>
    <comment ref="D8" authorId="0" shapeId="0" xr:uid="{11EBBA7C-5765-4A7E-98ED-D5B1AD87B505}">
      <text>
        <r>
          <rPr>
            <b/>
            <sz val="8"/>
            <color indexed="81"/>
            <rFont val="Tahoma"/>
            <family val="2"/>
          </rPr>
          <t>From "Uses"</t>
        </r>
      </text>
    </comment>
    <comment ref="D9" authorId="0" shapeId="0" xr:uid="{C0389846-3C5D-4DB0-AB92-8374B9C22023}">
      <text>
        <r>
          <rPr>
            <b/>
            <sz val="8"/>
            <color indexed="81"/>
            <rFont val="Tahoma"/>
            <family val="2"/>
          </rPr>
          <t>From "Uses"</t>
        </r>
      </text>
    </comment>
    <comment ref="H14" authorId="0" shapeId="0" xr:uid="{EE4FB8A1-45C1-4DB5-9361-F9A8255118B1}">
      <text>
        <r>
          <rPr>
            <b/>
            <sz val="8"/>
            <color indexed="81"/>
            <rFont val="Tahoma"/>
            <family val="2"/>
          </rPr>
          <t>To estimate this number, iterate the above number of units until the total dollars equal or exceed the funding request.</t>
        </r>
      </text>
    </comment>
    <comment ref="I14" authorId="0" shapeId="0" xr:uid="{1B0979D7-2845-4927-A508-BAEA396DBAB1}">
      <text>
        <r>
          <rPr>
            <b/>
            <sz val="8"/>
            <color indexed="81"/>
            <rFont val="Tahoma"/>
            <family val="2"/>
          </rPr>
          <t>This is total dollars.</t>
        </r>
      </text>
    </comment>
    <comment ref="D15" authorId="0" shapeId="0" xr:uid="{80B9C4AE-D885-4737-9FEC-3CA7AADE97E0}">
      <text>
        <r>
          <rPr>
            <b/>
            <sz val="8"/>
            <color indexed="81"/>
            <rFont val="Tahoma"/>
            <family val="2"/>
          </rPr>
          <t>For required units, "units estimated" calculation must be rounded up to nearest whole number.</t>
        </r>
      </text>
    </comment>
    <comment ref="I16" authorId="0" shapeId="0" xr:uid="{7FC60D73-6CC3-49A8-8C80-1B32E68EDC9A}">
      <text>
        <r>
          <rPr>
            <b/>
            <sz val="8"/>
            <color indexed="81"/>
            <rFont val="Tahoma"/>
            <family val="2"/>
          </rPr>
          <t>This amount must be equal to or greater than zero.</t>
        </r>
      </text>
    </comment>
    <comment ref="D19" authorId="0" shapeId="0" xr:uid="{51D2211D-E21B-4E80-ABB9-6CE684305233}">
      <text>
        <r>
          <rPr>
            <b/>
            <sz val="8"/>
            <color indexed="81"/>
            <rFont val="Tahoma"/>
            <family val="2"/>
          </rPr>
          <t>Following completion of 1A &amp; 1B above, take the larger of the two numbers and insert the number in this cell.</t>
        </r>
      </text>
    </comment>
  </commentList>
</comments>
</file>

<file path=xl/sharedStrings.xml><?xml version="1.0" encoding="utf-8"?>
<sst xmlns="http://schemas.openxmlformats.org/spreadsheetml/2006/main" count="24" uniqueCount="22">
  <si>
    <t>Total Project Cost</t>
  </si>
  <si>
    <t>No. of</t>
  </si>
  <si>
    <t xml:space="preserve">     Less: Offsite Costs</t>
  </si>
  <si>
    <t>BDRs</t>
  </si>
  <si>
    <t>HOME Units</t>
  </si>
  <si>
    <t>Total</t>
  </si>
  <si>
    <t xml:space="preserve">     Less: Community Bldg. Costs</t>
  </si>
  <si>
    <t xml:space="preserve">     Less: Commercial Space Costs</t>
  </si>
  <si>
    <t>Total HOME Eligible Costs</t>
  </si>
  <si>
    <t>Total Project Units</t>
  </si>
  <si>
    <t xml:space="preserve">     Units est.</t>
  </si>
  <si>
    <t>HOME Required Units =</t>
  </si>
  <si>
    <t>Funding Request =</t>
  </si>
  <si>
    <t>Difference =</t>
  </si>
  <si>
    <t>Total =</t>
  </si>
  <si>
    <t>Estimating HOME Units</t>
  </si>
  <si>
    <t>2 - Total Minimum Number of HOME Assisted Units</t>
  </si>
  <si>
    <t>Total HOME Funds Requested</t>
  </si>
  <si>
    <t>2023 Subsidy Limits</t>
  </si>
  <si>
    <r>
      <t xml:space="preserve">     % HOME </t>
    </r>
    <r>
      <rPr>
        <u/>
        <sz val="12"/>
        <rFont val="Arial"/>
        <family val="2"/>
      </rPr>
      <t>Funds</t>
    </r>
  </si>
  <si>
    <r>
      <t>1A - Minimum Number of HOME</t>
    </r>
    <r>
      <rPr>
        <b/>
        <u/>
        <sz val="12"/>
        <rFont val="Arial"/>
        <family val="2"/>
      </rPr>
      <t xml:space="preserve"> Assisted</t>
    </r>
    <r>
      <rPr>
        <b/>
        <sz val="12"/>
        <rFont val="Arial"/>
        <family val="2"/>
      </rPr>
      <t xml:space="preserve"> Units</t>
    </r>
  </si>
  <si>
    <r>
      <t>1B - Minimum Number of HOME</t>
    </r>
    <r>
      <rPr>
        <b/>
        <u/>
        <sz val="12"/>
        <rFont val="Arial"/>
        <family val="2"/>
      </rPr>
      <t xml:space="preserve"> Assisted</t>
    </r>
    <r>
      <rPr>
        <b/>
        <sz val="12"/>
        <rFont val="Arial"/>
        <family val="2"/>
      </rPr>
      <t xml:space="preserve"> 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</si>
</sst>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_);\(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sz val="12"/>
      <color rgb="FF000000"/>
      <name val="Arial"/>
      <family val="2"/>
    </font>
    <font>
      <u/>
      <sz val="12"/>
      <name val="Arial"/>
      <family val="2"/>
    </font>
    <font>
      <b/>
      <sz val="12"/>
      <color indexed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5" fontId="5" fillId="0" borderId="5" xfId="0" applyNumberFormat="1" applyFont="1" applyBorder="1" applyAlignment="1">
      <alignment vertical="center"/>
    </xf>
    <xf numFmtId="5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8" xfId="0" applyFont="1" applyBorder="1" applyAlignment="1">
      <alignment vertical="center"/>
    </xf>
    <xf numFmtId="5" fontId="7" fillId="0" borderId="9" xfId="0" applyNumberFormat="1" applyFont="1" applyBorder="1" applyAlignment="1" applyProtection="1">
      <alignment vertical="center"/>
      <protection locked="0"/>
    </xf>
    <xf numFmtId="5" fontId="5" fillId="3" borderId="10" xfId="0" applyNumberFormat="1" applyFont="1" applyFill="1" applyBorder="1" applyAlignment="1">
      <alignment horizontal="center" vertical="center" wrapText="1"/>
    </xf>
    <xf numFmtId="5" fontId="5" fillId="3" borderId="11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5" fontId="5" fillId="3" borderId="12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5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5" fontId="7" fillId="0" borderId="12" xfId="0" applyNumberFormat="1" applyFont="1" applyBorder="1" applyAlignment="1" applyProtection="1">
      <alignment vertical="center"/>
      <protection locked="0"/>
    </xf>
    <xf numFmtId="5" fontId="5" fillId="0" borderId="9" xfId="0" applyNumberFormat="1" applyFont="1" applyBorder="1" applyAlignment="1">
      <alignment vertical="center"/>
    </xf>
    <xf numFmtId="10" fontId="5" fillId="0" borderId="9" xfId="1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4" fontId="5" fillId="0" borderId="11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 applyProtection="1">
      <alignment horizontal="center" vertical="center"/>
      <protection locked="0"/>
    </xf>
    <xf numFmtId="5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64" fontId="10" fillId="0" borderId="0" xfId="0" applyNumberFormat="1" applyFont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 vertical="center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3AB80-C367-4AA3-93F6-BB60B0D130A9}">
  <dimension ref="C3:I20"/>
  <sheetViews>
    <sheetView tabSelected="1" workbookViewId="0">
      <selection activeCell="K10" sqref="K10"/>
    </sheetView>
  </sheetViews>
  <sheetFormatPr defaultRowHeight="14.5" x14ac:dyDescent="0.35"/>
  <cols>
    <col min="3" max="3" width="25.08984375" customWidth="1"/>
    <col min="4" max="4" width="32.54296875" customWidth="1"/>
    <col min="6" max="6" width="11.1796875" customWidth="1"/>
    <col min="9" max="9" width="21.26953125" customWidth="1"/>
  </cols>
  <sheetData>
    <row r="3" spans="3:9" ht="15.5" x14ac:dyDescent="0.35">
      <c r="C3" s="1" t="s">
        <v>15</v>
      </c>
      <c r="D3" s="1"/>
      <c r="E3" s="1"/>
      <c r="F3" s="1"/>
      <c r="G3" s="1"/>
      <c r="H3" s="1"/>
      <c r="I3" s="1"/>
    </row>
    <row r="4" spans="3:9" ht="15.5" x14ac:dyDescent="0.35">
      <c r="C4" s="2"/>
      <c r="D4" s="2"/>
      <c r="E4" s="2"/>
      <c r="F4" s="2"/>
      <c r="G4" s="2"/>
      <c r="H4" s="2"/>
      <c r="I4" s="2"/>
    </row>
    <row r="5" spans="3:9" ht="15.5" x14ac:dyDescent="0.35">
      <c r="C5" s="3" t="s">
        <v>20</v>
      </c>
      <c r="D5" s="4"/>
      <c r="E5" s="5"/>
      <c r="F5" s="3" t="s">
        <v>21</v>
      </c>
      <c r="G5" s="6"/>
      <c r="H5" s="6"/>
      <c r="I5" s="4"/>
    </row>
    <row r="6" spans="3:9" ht="15.5" x14ac:dyDescent="0.35">
      <c r="C6" s="7" t="s">
        <v>0</v>
      </c>
      <c r="D6" s="8"/>
      <c r="E6" s="5"/>
      <c r="F6" s="9" t="s">
        <v>18</v>
      </c>
      <c r="G6" s="10" t="s">
        <v>1</v>
      </c>
      <c r="H6" s="11" t="s">
        <v>1</v>
      </c>
      <c r="I6" s="12"/>
    </row>
    <row r="7" spans="3:9" ht="15.5" x14ac:dyDescent="0.35">
      <c r="C7" s="13" t="s">
        <v>2</v>
      </c>
      <c r="D7" s="14">
        <v>0</v>
      </c>
      <c r="E7" s="5"/>
      <c r="F7" s="15"/>
      <c r="G7" s="16" t="s">
        <v>3</v>
      </c>
      <c r="H7" s="17" t="s">
        <v>4</v>
      </c>
      <c r="I7" s="18" t="s">
        <v>5</v>
      </c>
    </row>
    <row r="8" spans="3:9" ht="15.5" x14ac:dyDescent="0.35">
      <c r="C8" s="13" t="s">
        <v>6</v>
      </c>
      <c r="D8" s="14">
        <v>0</v>
      </c>
      <c r="E8" s="5"/>
      <c r="F8" s="19">
        <v>173011</v>
      </c>
      <c r="G8" s="20">
        <v>0</v>
      </c>
      <c r="H8" s="21"/>
      <c r="I8" s="22"/>
    </row>
    <row r="9" spans="3:9" ht="15.5" x14ac:dyDescent="0.35">
      <c r="C9" s="23" t="s">
        <v>7</v>
      </c>
      <c r="D9" s="24">
        <v>0</v>
      </c>
      <c r="E9" s="5"/>
      <c r="F9" s="19">
        <v>198331</v>
      </c>
      <c r="G9" s="20">
        <v>1</v>
      </c>
      <c r="H9" s="21"/>
      <c r="I9" s="22"/>
    </row>
    <row r="10" spans="3:9" ht="15.5" x14ac:dyDescent="0.35">
      <c r="C10" s="13" t="s">
        <v>8</v>
      </c>
      <c r="D10" s="25">
        <f>+D6-D7-D8-D9</f>
        <v>0</v>
      </c>
      <c r="E10" s="5"/>
      <c r="F10" s="19">
        <v>241176</v>
      </c>
      <c r="G10" s="20">
        <v>2</v>
      </c>
      <c r="H10" s="21"/>
      <c r="I10" s="22"/>
    </row>
    <row r="11" spans="3:9" ht="15.5" x14ac:dyDescent="0.35">
      <c r="C11" s="13" t="s">
        <v>17</v>
      </c>
      <c r="D11" s="25"/>
      <c r="E11" s="5"/>
      <c r="F11" s="19">
        <v>312004</v>
      </c>
      <c r="G11" s="20">
        <v>3</v>
      </c>
      <c r="H11" s="21"/>
      <c r="I11" s="22"/>
    </row>
    <row r="12" spans="3:9" ht="15.5" x14ac:dyDescent="0.35">
      <c r="C12" s="13" t="s">
        <v>19</v>
      </c>
      <c r="D12" s="26" t="e">
        <f>D11/D10</f>
        <v>#DIV/0!</v>
      </c>
      <c r="E12" s="5"/>
      <c r="F12" s="19">
        <v>342482</v>
      </c>
      <c r="G12" s="20">
        <v>4</v>
      </c>
      <c r="H12" s="21"/>
      <c r="I12" s="22"/>
    </row>
    <row r="13" spans="3:9" ht="15.5" x14ac:dyDescent="0.35">
      <c r="C13" s="23" t="s">
        <v>9</v>
      </c>
      <c r="D13" s="27"/>
      <c r="E13" s="5"/>
      <c r="F13" s="19">
        <v>342482</v>
      </c>
      <c r="G13" s="28">
        <v>5</v>
      </c>
      <c r="H13" s="29"/>
      <c r="I13" s="30"/>
    </row>
    <row r="14" spans="3:9" ht="15.5" x14ac:dyDescent="0.35">
      <c r="C14" s="13" t="s">
        <v>10</v>
      </c>
      <c r="D14" s="31" t="e">
        <f>D12*D13</f>
        <v>#DIV/0!</v>
      </c>
      <c r="E14" s="5"/>
      <c r="F14" s="32" t="s">
        <v>11</v>
      </c>
      <c r="G14" s="33"/>
      <c r="H14" s="34">
        <f>H8+H9+H10+H11</f>
        <v>0</v>
      </c>
      <c r="I14" s="22"/>
    </row>
    <row r="15" spans="3:9" ht="15.5" x14ac:dyDescent="0.35">
      <c r="C15" s="35" t="s">
        <v>11</v>
      </c>
      <c r="D15" s="36"/>
      <c r="E15" s="5"/>
      <c r="F15" s="37" t="s">
        <v>12</v>
      </c>
      <c r="G15" s="38"/>
      <c r="H15" s="39"/>
      <c r="I15" s="30">
        <f>+D11</f>
        <v>0</v>
      </c>
    </row>
    <row r="16" spans="3:9" ht="15.5" x14ac:dyDescent="0.35">
      <c r="C16" s="40"/>
      <c r="D16" s="40"/>
      <c r="E16" s="5"/>
      <c r="F16" s="41" t="s">
        <v>13</v>
      </c>
      <c r="G16" s="42"/>
      <c r="H16" s="43"/>
      <c r="I16" s="30">
        <f>I14-I15</f>
        <v>0</v>
      </c>
    </row>
    <row r="17" spans="3:9" ht="15.5" x14ac:dyDescent="0.35">
      <c r="C17" s="44"/>
      <c r="D17" s="44"/>
      <c r="E17" s="5"/>
      <c r="F17" s="40"/>
      <c r="G17" s="40"/>
      <c r="H17" s="40"/>
      <c r="I17" s="40"/>
    </row>
    <row r="18" spans="3:9" ht="15.5" x14ac:dyDescent="0.35">
      <c r="C18" s="3" t="s">
        <v>16</v>
      </c>
      <c r="D18" s="4"/>
      <c r="E18" s="5"/>
      <c r="F18" s="45"/>
      <c r="G18" s="45"/>
      <c r="H18" s="45"/>
      <c r="I18" s="45"/>
    </row>
    <row r="19" spans="3:9" ht="15.5" x14ac:dyDescent="0.35">
      <c r="C19" s="35" t="s">
        <v>14</v>
      </c>
      <c r="D19" s="46">
        <v>10</v>
      </c>
      <c r="E19" s="5"/>
      <c r="F19" s="45"/>
      <c r="G19" s="45"/>
      <c r="H19" s="45"/>
      <c r="I19" s="45"/>
    </row>
    <row r="20" spans="3:9" ht="15.5" x14ac:dyDescent="0.35">
      <c r="C20" s="47"/>
      <c r="D20" s="47"/>
      <c r="E20" s="47"/>
      <c r="F20" s="47"/>
      <c r="G20" s="47"/>
      <c r="H20" s="47"/>
      <c r="I20" s="47"/>
    </row>
  </sheetData>
  <mergeCells count="11">
    <mergeCell ref="F15:G15"/>
    <mergeCell ref="C16:D17"/>
    <mergeCell ref="F16:G16"/>
    <mergeCell ref="F17:I19"/>
    <mergeCell ref="C18:D18"/>
    <mergeCell ref="F14:G14"/>
    <mergeCell ref="C3:I3"/>
    <mergeCell ref="C4:I4"/>
    <mergeCell ref="C5:D5"/>
    <mergeCell ref="F5:I5"/>
    <mergeCell ref="F6:F7"/>
  </mergeCells>
  <pageMargins left="0.7" right="0.7" top="0.75" bottom="0.75" header="0.3" footer="0.3"/>
  <pageSetup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3CE7C5E4A3334C87EE0D434D98CB58" ma:contentTypeVersion="4" ma:contentTypeDescription="Create a new document." ma:contentTypeScope="" ma:versionID="6ab58dc204f8a8cd8cbc391bbf52646a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7619ebd3057af673a87553db54f14099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C2B630-DE95-4273-8079-1A958E6ABD6D}"/>
</file>

<file path=customXml/itemProps2.xml><?xml version="1.0" encoding="utf-8"?>
<ds:datastoreItem xmlns:ds="http://schemas.openxmlformats.org/officeDocument/2006/customXml" ds:itemID="{0FC6DCB5-E6C5-49BC-ACAD-B39A0356B5F1}"/>
</file>

<file path=customXml/itemProps3.xml><?xml version="1.0" encoding="utf-8"?>
<ds:datastoreItem xmlns:ds="http://schemas.openxmlformats.org/officeDocument/2006/customXml" ds:itemID="{0323F274-9E4A-4DB8-9C02-FD08362EC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Matthiessen</dc:creator>
  <cp:lastModifiedBy>Andrea Matthiessen</cp:lastModifiedBy>
  <dcterms:created xsi:type="dcterms:W3CDTF">2022-03-28T17:32:50Z</dcterms:created>
  <dcterms:modified xsi:type="dcterms:W3CDTF">2023-07-07T18:23:03Z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0x010100F53CE7C5E4A3334C87EE0D434D98CB58</vt:lpwstr>
  </property>
</Properties>
</file>