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codeName="{4D1C537B-E38A-612A-F078-A93A15B4B7F4}"/>
  <workbookPr codeName="ThisWorkbook" defaultThemeVersion="124226"/>
  <mc:AlternateContent xmlns:mc="http://schemas.openxmlformats.org/markup-compatibility/2006">
    <mc:Choice Requires="x15">
      <x15ac:absPath xmlns:x15ac="http://schemas.microsoft.com/office/spreadsheetml/2010/11/ac" url="T:\HOAP\2021-2025 Homeownership Centers\HC RFA 2020\Application Documents\"/>
    </mc:Choice>
  </mc:AlternateContent>
  <xr:revisionPtr revIDLastSave="0" documentId="13_ncr:1_{D19FCDFA-0528-4145-92A8-5265F3E9F3E5}" xr6:coauthVersionLast="46" xr6:coauthVersionMax="46" xr10:uidLastSave="{00000000-0000-0000-0000-000000000000}"/>
  <bookViews>
    <workbookView xWindow="3600" yWindow="2610" windowWidth="18060" windowHeight="10890" tabRatio="793" xr2:uid="{00000000-000D-0000-FFFF-FFFF00000000}"/>
  </bookViews>
  <sheets>
    <sheet name="Instructions" sheetId="31" r:id="rId1"/>
    <sheet name="General Info" sheetId="27" r:id="rId2"/>
    <sheet name="Staff Exp &amp; Training" sheetId="26" r:id="rId3"/>
    <sheet name="Outreach Plan" sheetId="22" r:id="rId4"/>
    <sheet name="Demonstrated Exp." sheetId="14" r:id="rId5"/>
    <sheet name="Client Demographics" sheetId="30" r:id="rId6"/>
    <sheet name="Current &amp; Projected Goals" sheetId="15" r:id="rId7"/>
    <sheet name="Leverage" sheetId="13" r:id="rId8"/>
    <sheet name="Budget" sheetId="11" r:id="rId9"/>
  </sheets>
  <definedNames>
    <definedName name="_xlnm._FilterDatabase" localSheetId="1" hidden="1">'General Info'!$A$4:$G$5</definedName>
    <definedName name="Attend_Workshops">#REF!</definedName>
    <definedName name="Attend_Wrokshops">#REF!</definedName>
    <definedName name="Avg_Direct_Hourly_Rate">#REF!</definedName>
    <definedName name="Avg_Hour_Counseling">#REF!</definedName>
    <definedName name="Avg_Hours_Outreach">#REF!</definedName>
    <definedName name="Avg_Hours_Workshop">#REF!</definedName>
    <definedName name="Counseling_Service_Type">#REF!</definedName>
    <definedName name="Education_Service_Type">#REF!</definedName>
    <definedName name="Fringe_Rate">#REF!</definedName>
    <definedName name="Graduate_Workshops">#REF!</definedName>
    <definedName name="Households_Counseled">#REF!</definedName>
    <definedName name="Indirect_Rate">#REF!</definedName>
    <definedName name="Outreach">#REF!</definedName>
    <definedName name="Outreach_Service_Type">#REF!</definedName>
    <definedName name="_xlnm.Print_Area" localSheetId="8">Budget!$A$1:$D$27</definedName>
    <definedName name="_xlnm.Print_Area" localSheetId="6">'Current &amp; Projected Goals'!$E$1:$I$13</definedName>
    <definedName name="_xlnm.Print_Area" localSheetId="7">Leverage!$A$1:$F$1</definedName>
    <definedName name="_xlnm.Print_Area" localSheetId="3">'Outreach Plan'!$A$1:$E$12</definedName>
    <definedName name="_xlnm.Print_Area" localSheetId="2">'Staff Exp &amp; Training'!$A$1:$I$30</definedName>
    <definedName name="Worksho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7" l="1"/>
  <c r="F14" i="11"/>
  <c r="F96" i="27"/>
  <c r="F15" i="11"/>
  <c r="C27" i="13"/>
  <c r="B9" i="11"/>
  <c r="E31" i="27"/>
  <c r="E30" i="27"/>
  <c r="E29" i="27"/>
  <c r="E28" i="27"/>
  <c r="E27" i="27"/>
  <c r="E26" i="27"/>
  <c r="E25" i="27"/>
  <c r="E24" i="27"/>
  <c r="F16" i="11"/>
  <c r="F17" i="11"/>
  <c r="F18" i="11"/>
  <c r="F19" i="11"/>
  <c r="F20" i="11"/>
  <c r="F21" i="11"/>
  <c r="F22" i="11"/>
  <c r="F23" i="11"/>
  <c r="F24" i="11"/>
  <c r="F25" i="11"/>
  <c r="F26" i="11"/>
  <c r="F27" i="11"/>
  <c r="F28" i="11"/>
  <c r="F29" i="11"/>
  <c r="F30" i="11"/>
  <c r="F31" i="11"/>
  <c r="F32" i="11"/>
  <c r="F33" i="11"/>
  <c r="C14" i="30"/>
  <c r="D18" i="15"/>
  <c r="D14" i="30"/>
  <c r="D19" i="15"/>
  <c r="E14" i="30"/>
  <c r="D20" i="15"/>
  <c r="F14" i="30"/>
  <c r="D21" i="15"/>
  <c r="G14" i="30"/>
  <c r="D22" i="15"/>
  <c r="H14" i="30"/>
  <c r="D23" i="15"/>
  <c r="I14" i="30"/>
  <c r="D24" i="15"/>
  <c r="B14" i="30"/>
  <c r="D17" i="15"/>
  <c r="E34" i="11"/>
  <c r="B34" i="11"/>
  <c r="B3" i="11"/>
  <c r="B3" i="13"/>
  <c r="B3" i="15"/>
  <c r="B3" i="14"/>
  <c r="B3" i="22"/>
  <c r="B3" i="26"/>
  <c r="C9" i="11"/>
  <c r="E19" i="27" l="1"/>
  <c r="B8" i="11" s="1"/>
  <c r="E8" i="11" s="1"/>
  <c r="E35" i="11" s="1"/>
  <c r="B10" i="11" l="1"/>
  <c r="B35" i="11" s="1"/>
  <c r="C8" i="11" l="1"/>
</calcChain>
</file>

<file path=xl/sharedStrings.xml><?xml version="1.0" encoding="utf-8"?>
<sst xmlns="http://schemas.openxmlformats.org/spreadsheetml/2006/main" count="315" uniqueCount="235">
  <si>
    <t>Foreclosure Counseling</t>
  </si>
  <si>
    <t>INCOME</t>
  </si>
  <si>
    <t>Source</t>
  </si>
  <si>
    <t>Amount</t>
  </si>
  <si>
    <t>Travel</t>
  </si>
  <si>
    <t>Supplies</t>
  </si>
  <si>
    <t>Printing and copying</t>
  </si>
  <si>
    <t>Postage and delivery</t>
  </si>
  <si>
    <t>Rent and utilities</t>
  </si>
  <si>
    <t>Insurance, benefits, and other related taxes (fringe)</t>
  </si>
  <si>
    <t>Consultant or professional fees</t>
  </si>
  <si>
    <t xml:space="preserve"> # Households completed workshop</t>
  </si>
  <si>
    <t>Group Education</t>
  </si>
  <si>
    <t>Name of Source</t>
  </si>
  <si>
    <t>Corporate</t>
  </si>
  <si>
    <t>Homebuyer Counseling</t>
  </si>
  <si>
    <t>Counseling</t>
  </si>
  <si>
    <t>All Programs</t>
  </si>
  <si>
    <t>Events</t>
  </si>
  <si>
    <t>Credit report expenses</t>
  </si>
  <si>
    <t xml:space="preserve">Equipment </t>
  </si>
  <si>
    <t>Staff development/training</t>
  </si>
  <si>
    <t>Government</t>
  </si>
  <si>
    <t>In-kind</t>
  </si>
  <si>
    <t>Earned Income</t>
  </si>
  <si>
    <t>6 meetings</t>
  </si>
  <si>
    <t>4 bill inserts (once per quarter)</t>
  </si>
  <si>
    <t>Drop down lists - do not alter or delete</t>
  </si>
  <si>
    <t>Staff Name</t>
  </si>
  <si>
    <t>Hire Date</t>
  </si>
  <si>
    <t xml:space="preserve">Years Experience </t>
  </si>
  <si>
    <t>Certifying Entity</t>
  </si>
  <si>
    <t>(mm/dd/yyyy)</t>
  </si>
  <si>
    <t>(# years)</t>
  </si>
  <si>
    <t>(Program Area)</t>
  </si>
  <si>
    <t>(Name of Entity)</t>
  </si>
  <si>
    <t>(# hours)</t>
  </si>
  <si>
    <t>NeighborWorks America - NCHEC</t>
  </si>
  <si>
    <t>Anticipated/TBD</t>
  </si>
  <si>
    <t>HUD (HECM counseling only)</t>
  </si>
  <si>
    <t>Drop down list - do not alter or delete</t>
  </si>
  <si>
    <t>Other (specify):</t>
  </si>
  <si>
    <t>Include inserts with foreclosure counseling information with monthly water bills, for households who are behind on utility payments.</t>
  </si>
  <si>
    <t>12 realtors, 24 client referrals.</t>
  </si>
  <si>
    <t xml:space="preserve"> # Workshops held</t>
  </si>
  <si>
    <t xml:space="preserve"> # Households counseled </t>
  </si>
  <si>
    <t>Other</t>
  </si>
  <si>
    <t>New source</t>
  </si>
  <si>
    <t>1 year</t>
  </si>
  <si>
    <t>2 years</t>
  </si>
  <si>
    <t>3+ years</t>
  </si>
  <si>
    <t xml:space="preserve"> # Households counseled</t>
  </si>
  <si>
    <t>Education Activity</t>
  </si>
  <si>
    <t>Counseling Activity</t>
  </si>
  <si>
    <t>Languages Spoken</t>
  </si>
  <si>
    <t>English</t>
  </si>
  <si>
    <t>English, Spanish</t>
  </si>
  <si>
    <t>Sara Example</t>
  </si>
  <si>
    <t xml:space="preserve">Homebuyer Education </t>
  </si>
  <si>
    <t>Continuing Education Hours Past 12 months</t>
  </si>
  <si>
    <t>Certification Expiration Date</t>
  </si>
  <si>
    <t>David Sample</t>
  </si>
  <si>
    <t>1000 inserts, 20 clients</t>
  </si>
  <si>
    <t>Homebuyer Services (Education and/or 1:1 Services)</t>
  </si>
  <si>
    <t xml:space="preserve"> # Workshops</t>
  </si>
  <si>
    <r>
      <t xml:space="preserve">Outreach Activity 
</t>
    </r>
    <r>
      <rPr>
        <i/>
        <sz val="10"/>
        <rFont val="Calibri"/>
        <family val="2"/>
      </rPr>
      <t>(</t>
    </r>
    <r>
      <rPr>
        <i/>
        <sz val="10"/>
        <rFont val="Calibri"/>
        <family val="2"/>
      </rPr>
      <t>Describe the outreach activity in detail)</t>
    </r>
  </si>
  <si>
    <r>
      <t xml:space="preserve"># Events 
</t>
    </r>
    <r>
      <rPr>
        <i/>
        <sz val="10"/>
        <rFont val="Calibri"/>
        <family val="2"/>
      </rPr>
      <t>(</t>
    </r>
    <r>
      <rPr>
        <i/>
        <sz val="10"/>
        <rFont val="Calibri"/>
        <family val="2"/>
      </rPr>
      <t>List the number of events that will be conducted)</t>
    </r>
  </si>
  <si>
    <t>Program/ 
Certification Type</t>
  </si>
  <si>
    <r>
      <t xml:space="preserve">Original Date of Certification
</t>
    </r>
    <r>
      <rPr>
        <sz val="10"/>
        <rFont val="Calibri"/>
        <family val="2"/>
      </rPr>
      <t>(or anticipated date)</t>
    </r>
  </si>
  <si>
    <t xml:space="preserve"> Name</t>
  </si>
  <si>
    <t>Title</t>
  </si>
  <si>
    <t>Email</t>
  </si>
  <si>
    <t>Address</t>
  </si>
  <si>
    <t>Phone Number</t>
  </si>
  <si>
    <t>Region</t>
  </si>
  <si>
    <t>Federal Tax ID#</t>
  </si>
  <si>
    <t>Additional Information</t>
  </si>
  <si>
    <t>Percentage of Total</t>
  </si>
  <si>
    <t>Total Income</t>
  </si>
  <si>
    <t xml:space="preserve">Marketing and advertising </t>
  </si>
  <si>
    <t>Materials (handouts, manuals, etc.)</t>
  </si>
  <si>
    <t>Telephone and Internet</t>
  </si>
  <si>
    <t>In-direct expenses</t>
  </si>
  <si>
    <t>Total Expenses</t>
  </si>
  <si>
    <t>Difference (Income less Expense)</t>
  </si>
  <si>
    <r>
      <t xml:space="preserve">Target Population                                         
</t>
    </r>
    <r>
      <rPr>
        <sz val="10"/>
        <rFont val="Calibri"/>
        <family val="2"/>
      </rPr>
      <t xml:space="preserve"> </t>
    </r>
    <r>
      <rPr>
        <i/>
        <sz val="10"/>
        <rFont val="Calibri"/>
        <family val="2"/>
      </rPr>
      <t>(List the target client population to be reached by the outreach activity)</t>
    </r>
  </si>
  <si>
    <t>Yes</t>
  </si>
  <si>
    <t>No</t>
  </si>
  <si>
    <r>
      <t xml:space="preserve">Amount
</t>
    </r>
    <r>
      <rPr>
        <i/>
        <sz val="11"/>
        <rFont val="Calibri"/>
        <family val="2"/>
      </rPr>
      <t>Note: The amount will carry over from column B.</t>
    </r>
  </si>
  <si>
    <r>
      <t xml:space="preserve">Type
</t>
    </r>
    <r>
      <rPr>
        <i/>
        <sz val="10"/>
        <rFont val="Calibri"/>
        <family val="2"/>
      </rPr>
      <t>(</t>
    </r>
    <r>
      <rPr>
        <i/>
        <sz val="9"/>
        <rFont val="Calibri"/>
        <family val="2"/>
      </rPr>
      <t xml:space="preserve">select from dropdown list) </t>
    </r>
    <r>
      <rPr>
        <i/>
        <sz val="10"/>
        <rFont val="Calibri"/>
        <family val="2"/>
      </rPr>
      <t xml:space="preserve"> </t>
    </r>
  </si>
  <si>
    <t>In-Kind</t>
  </si>
  <si>
    <r>
      <t xml:space="preserve">Commitment Date
</t>
    </r>
    <r>
      <rPr>
        <i/>
        <sz val="10"/>
        <rFont val="Calibri"/>
        <family val="2"/>
      </rPr>
      <t>(current or anticipated)</t>
    </r>
  </si>
  <si>
    <r>
      <t xml:space="preserve">Length of Time Receiving
</t>
    </r>
    <r>
      <rPr>
        <i/>
        <sz val="10"/>
        <rFont val="Calibri"/>
        <family val="2"/>
      </rPr>
      <t>(</t>
    </r>
    <r>
      <rPr>
        <i/>
        <sz val="10"/>
        <rFont val="Calibri"/>
        <family val="2"/>
      </rPr>
      <t>select from dropdown list)</t>
    </r>
    <r>
      <rPr>
        <sz val="10"/>
        <rFont val="Calibri"/>
        <family val="2"/>
      </rPr>
      <t xml:space="preserve">     </t>
    </r>
  </si>
  <si>
    <t>ABC Mortgage</t>
  </si>
  <si>
    <t>Volunteer Presenters</t>
  </si>
  <si>
    <t>Workshop fees</t>
  </si>
  <si>
    <t>Amount matches projected goals</t>
  </si>
  <si>
    <t>TOTAL Leverage</t>
  </si>
  <si>
    <r>
      <t xml:space="preserve">Leverage </t>
    </r>
    <r>
      <rPr>
        <i/>
        <sz val="11"/>
        <rFont val="Calibri"/>
        <family val="2"/>
      </rPr>
      <t>(Leverage tab)</t>
    </r>
  </si>
  <si>
    <t>Homeownership Center: General Information</t>
  </si>
  <si>
    <t>Homebuyer Education 
(Workshops)</t>
  </si>
  <si>
    <t>Financial Literacy Education 
(Workshops)</t>
  </si>
  <si>
    <t xml:space="preserve">1:1 Homebuyer Services 
</t>
  </si>
  <si>
    <t xml:space="preserve">1:1 Financial Literacy
 </t>
  </si>
  <si>
    <t>Baker</t>
  </si>
  <si>
    <t>Benton</t>
  </si>
  <si>
    <t>Clackamas</t>
  </si>
  <si>
    <t>Clatsop</t>
  </si>
  <si>
    <t>Columbia</t>
  </si>
  <si>
    <t>Coos</t>
  </si>
  <si>
    <t>Crook</t>
  </si>
  <si>
    <t>Curry</t>
  </si>
  <si>
    <t>Deschutes</t>
  </si>
  <si>
    <t>Douglas</t>
  </si>
  <si>
    <t>Gilliam</t>
  </si>
  <si>
    <t>Grant</t>
  </si>
  <si>
    <t>Harney</t>
  </si>
  <si>
    <t>Jackson</t>
  </si>
  <si>
    <t>Jefferson</t>
  </si>
  <si>
    <t>Josephine</t>
  </si>
  <si>
    <t>Klamath</t>
  </si>
  <si>
    <t>Lake</t>
  </si>
  <si>
    <t>Lane</t>
  </si>
  <si>
    <t>Lincoln</t>
  </si>
  <si>
    <t>Linn</t>
  </si>
  <si>
    <t>Malheur</t>
  </si>
  <si>
    <t xml:space="preserve">Marion </t>
  </si>
  <si>
    <t>Morrow</t>
  </si>
  <si>
    <t>Multnomah</t>
  </si>
  <si>
    <t>Polk</t>
  </si>
  <si>
    <t>Sherman</t>
  </si>
  <si>
    <t>Tillamook</t>
  </si>
  <si>
    <t>Umatilla</t>
  </si>
  <si>
    <t>Union</t>
  </si>
  <si>
    <t>Wallowa</t>
  </si>
  <si>
    <t>Wasco</t>
  </si>
  <si>
    <t>Washington</t>
  </si>
  <si>
    <t>Wheeler</t>
  </si>
  <si>
    <t>Yamhill</t>
  </si>
  <si>
    <t>Number of hours location is open per week</t>
  </si>
  <si>
    <t>Location Type</t>
  </si>
  <si>
    <t>Branch</t>
  </si>
  <si>
    <t xml:space="preserve">Main </t>
  </si>
  <si>
    <t xml:space="preserve"> # Locations</t>
  </si>
  <si>
    <t>Service Area</t>
  </si>
  <si>
    <t>Total Branch Allocation</t>
  </si>
  <si>
    <t>County Allocation</t>
  </si>
  <si>
    <t xml:space="preserve"> Select County</t>
  </si>
  <si>
    <t>Branch Locations</t>
  </si>
  <si>
    <t>Financial Literacy</t>
  </si>
  <si>
    <t>Rural Community Assistance Corp.- RCAC</t>
  </si>
  <si>
    <t>Homeownership Center: Staff Experience and Training</t>
  </si>
  <si>
    <t>Realtors in Salem who work with first-time homebuyers and low to moderate income households.</t>
  </si>
  <si>
    <t>Financial Literacy (Education and/or 1:1 Counseling)</t>
  </si>
  <si>
    <t>Homebuyer Services (Education and/or 1:1 Counseling)</t>
  </si>
  <si>
    <t>Default and Post-purchase Counseling</t>
  </si>
  <si>
    <t>Default Counseling</t>
  </si>
  <si>
    <t>Homeownership Center 2020: Demonstrated Experience</t>
  </si>
  <si>
    <t xml:space="preserve">Homebuyer Education 
</t>
  </si>
  <si>
    <t>Post-Purchase Counseling                            OR Similar Program</t>
  </si>
  <si>
    <t>1:1 Post-Purchase</t>
  </si>
  <si>
    <t>1:1 Default/Foreclosure</t>
  </si>
  <si>
    <t>Homeownership Center Budget</t>
  </si>
  <si>
    <t>Staff Salaries</t>
  </si>
  <si>
    <t xml:space="preserve"> Total Expenses</t>
  </si>
  <si>
    <t>HOAP Funding Expenses</t>
  </si>
  <si>
    <r>
      <rPr>
        <b/>
        <sz val="11"/>
        <rFont val="Calibri"/>
        <family val="2"/>
      </rPr>
      <t xml:space="preserve">Instructions: </t>
    </r>
    <r>
      <rPr>
        <sz val="11"/>
        <rFont val="Calibri"/>
        <family val="2"/>
      </rPr>
      <t>Enter the portion of the amount listed in column B/C that will be paid with HOAP funds.  The percentage will auto calculate based off the amount listed in column E and the amount listed in column B/C.</t>
    </r>
  </si>
  <si>
    <t>n/a</t>
  </si>
  <si>
    <r>
      <t xml:space="preserve">Estimate # Reached 
</t>
    </r>
    <r>
      <rPr>
        <i/>
        <sz val="10"/>
        <rFont val="Calibri"/>
        <family val="2"/>
      </rPr>
      <t>(Estimate the total number to reach and clients to serve)</t>
    </r>
  </si>
  <si>
    <t>Homeowners in Harney county who are delinquent on utilities.</t>
  </si>
  <si>
    <t xml:space="preserve">Individual meetings with 6 realtor offices in Marion County to promote homebuyer education &amp; counseling programs. </t>
  </si>
  <si>
    <t>American Indian/Alaska Native</t>
  </si>
  <si>
    <t>Asian</t>
  </si>
  <si>
    <t>Black or African American</t>
  </si>
  <si>
    <t>Native Hawaiian/Pacific Islander</t>
  </si>
  <si>
    <t>Other Not Listed</t>
  </si>
  <si>
    <t>Two or more races</t>
  </si>
  <si>
    <t>Hispanic or Latino</t>
  </si>
  <si>
    <t xml:space="preserve">Demographic Goals                   </t>
  </si>
  <si>
    <t>UnidosUS - formerly NCLR</t>
  </si>
  <si>
    <t>HOAP Budget/Request</t>
  </si>
  <si>
    <t xml:space="preserve"> # Households served</t>
  </si>
  <si>
    <t xml:space="preserve"> # Households served </t>
  </si>
  <si>
    <t>White</t>
  </si>
  <si>
    <t xml:space="preserve">Homeownership Capacity </t>
  </si>
  <si>
    <t>Service County</t>
  </si>
  <si>
    <t>Totals</t>
  </si>
  <si>
    <t>Homeownership Center Client Demographic Projections</t>
  </si>
  <si>
    <t>Executive Director</t>
  </si>
  <si>
    <t>Disbursements (to partner organizations)</t>
  </si>
  <si>
    <t>Instructions</t>
  </si>
  <si>
    <t>How to Use this Workbook</t>
  </si>
  <si>
    <t>Hood River</t>
  </si>
  <si>
    <t>Organization Name:</t>
  </si>
  <si>
    <t>"Representative Sample" Data Link</t>
  </si>
  <si>
    <r>
      <t xml:space="preserve">Projected Goal    Program Year
</t>
    </r>
    <r>
      <rPr>
        <i/>
        <sz val="10"/>
        <rFont val="Calibri"/>
        <family val="2"/>
      </rPr>
      <t>(July 1, 2021 through June 30, 2022)</t>
    </r>
  </si>
  <si>
    <r>
      <t xml:space="preserve">Achieved Previous Year
</t>
    </r>
    <r>
      <rPr>
        <i/>
        <sz val="10"/>
        <rFont val="Calibri"/>
        <family val="2"/>
      </rPr>
      <t>(Jan. 1, 2020 through Dec. 31, 2020)</t>
    </r>
  </si>
  <si>
    <r>
      <t xml:space="preserve">Current Year Goals
</t>
    </r>
    <r>
      <rPr>
        <i/>
        <sz val="10"/>
        <rFont val="Calibri"/>
        <family val="2"/>
      </rPr>
      <t>(Jan. 1, 2021 through Dec. 31, 2021)</t>
    </r>
  </si>
  <si>
    <t>County of Eligible Branch Office(s)</t>
  </si>
  <si>
    <r>
      <t xml:space="preserve">HOAP-Homeownership Center Funding Request </t>
    </r>
    <r>
      <rPr>
        <i/>
        <sz val="11"/>
        <rFont val="Calibri"/>
        <family val="2"/>
      </rPr>
      <t>(July 1, 2021 through June 30, 2022)</t>
    </r>
  </si>
  <si>
    <t xml:space="preserve">Homeownership Center 2021/2022: Outreach Plan </t>
  </si>
  <si>
    <r>
      <t>Instructions: All A</t>
    </r>
    <r>
      <rPr>
        <b/>
        <sz val="11"/>
        <rFont val="Calibri"/>
        <family val="2"/>
      </rPr>
      <t>pplicants applying for funding must complete this chart.</t>
    </r>
    <r>
      <rPr>
        <b/>
        <sz val="11"/>
        <color indexed="30"/>
        <rFont val="Calibri"/>
        <family val="2"/>
      </rPr>
      <t xml:space="preserve"> </t>
    </r>
    <r>
      <rPr>
        <sz val="11"/>
        <rFont val="Calibri"/>
        <family val="2"/>
      </rPr>
      <t>Enter your Program results from Jan. 1, 2020 through Dec. 31, 2020 in the "Achieved" column.  If you did not provide any of the Services listed during the time period, please enter; "N/A-not offered" in the "Achieved" column.</t>
    </r>
  </si>
  <si>
    <r>
      <t xml:space="preserve">Achieved 
</t>
    </r>
    <r>
      <rPr>
        <i/>
        <sz val="9"/>
        <rFont val="Calibri"/>
        <family val="2"/>
      </rPr>
      <t>(Jan. 1, 2020 - Dec. 31, 2020)</t>
    </r>
  </si>
  <si>
    <t xml:space="preserve">Homeownership 2021/2022: Program Leverage </t>
  </si>
  <si>
    <r>
      <t xml:space="preserve">Amount 
</t>
    </r>
    <r>
      <rPr>
        <i/>
        <sz val="9"/>
        <rFont val="Calibri"/>
        <family val="2"/>
      </rPr>
      <t>(available during 7/01/2021 - 6/30/2022)</t>
    </r>
  </si>
  <si>
    <t>Leverage (available during 7/01/2021 - 6/30/2022)</t>
  </si>
  <si>
    <t>Total grant amount = $8000
grant period 6/1/21 - 10/31/21</t>
  </si>
  <si>
    <t xml:space="preserve">Homeownership Center 2021/2022: Budget </t>
  </si>
  <si>
    <r>
      <t xml:space="preserve">HOAP 2021/2022* </t>
    </r>
    <r>
      <rPr>
        <i/>
        <sz val="11"/>
        <rFont val="Calibri"/>
        <family val="2"/>
      </rPr>
      <t>(General Info tab)</t>
    </r>
  </si>
  <si>
    <t>Homeownership Center : Current &amp; Projected Goals</t>
  </si>
  <si>
    <t>Certified Counselor available at this location?</t>
  </si>
  <si>
    <t xml:space="preserve">Year (yyyy) Organization/Branch was established </t>
  </si>
  <si>
    <r>
      <t xml:space="preserve">• This workbook requires Excel 2013 or newer. 
• The document is best viewed at 90% zoom; or YOU MAY NEED TO SCROLL RIGHT to enter all information.  
• All "Applicants" must complete all eight (8) tabs; General Info, Staff Exp &amp; Training, Outreach Plan, Demonstrated Exp., Client Demographics, Current &amp; Projected Goals, Leverage and Budget tabs.
• Do not attempt to modify this workbook or override formulas. Agency will consider any Application that has attempted to be or succeeded in being modified as non-responsive. Any Application found to be non-responsive will not be considered for funding. 
</t>
    </r>
    <r>
      <rPr>
        <u/>
        <sz val="11"/>
        <color theme="1"/>
        <rFont val="Calibri"/>
        <family val="2"/>
        <scheme val="minor"/>
      </rPr>
      <t xml:space="preserve">NOTE: Provide an answer for all sections.  There are drop-down pre-filled areas, auto-populating fields (i.e. Organization name), and locked formulas and unrestricted areas for answers. 
</t>
    </r>
  </si>
  <si>
    <t xml:space="preserve">Legal name of Applicant "Organization" </t>
  </si>
  <si>
    <t>Secretary of State Business Registry ID#</t>
  </si>
  <si>
    <t>Number of "Eligible" Branch Office Locations</t>
  </si>
  <si>
    <t xml:space="preserve">List the county your Organization will provide service to: </t>
  </si>
  <si>
    <r>
      <t xml:space="preserve">Geographic Location of Services: </t>
    </r>
    <r>
      <rPr>
        <sz val="11"/>
        <rFont val="Calibri"/>
        <family val="2"/>
        <scheme val="minor"/>
      </rPr>
      <t>OHCS</t>
    </r>
    <r>
      <rPr>
        <b/>
        <sz val="14"/>
        <rFont val="Calibri"/>
        <family val="2"/>
        <scheme val="minor"/>
      </rPr>
      <t xml:space="preserve"> </t>
    </r>
    <r>
      <rPr>
        <sz val="11"/>
        <rFont val="Calibri"/>
        <family val="2"/>
        <scheme val="minor"/>
      </rPr>
      <t xml:space="preserve">strives for an equitable geographic distribution of funds in order to meet the needs of consumers, while ensuring that Services will be provided throughout the state.  List all the county (ies) your Organization has a physical office location that provides Full Time, Full Services to clients (Eligible Branch Office).  A Full Time location is a location that has at minimum one (1) Certified Counselor available to provide Full Services for a minimum  of thirty two (32) hours per week .  Full Service is to be able to provide all the required core services (see full definition in RFA under "Definition of Terms").                                                                                                                                                                                                                                                                                                                                </t>
    </r>
  </si>
  <si>
    <r>
      <rPr>
        <b/>
        <sz val="14"/>
        <rFont val="Calibri"/>
        <family val="2"/>
      </rPr>
      <t>Organization and Contacts</t>
    </r>
    <r>
      <rPr>
        <b/>
        <sz val="11"/>
        <rFont val="Calibri"/>
        <family val="2"/>
      </rPr>
      <t xml:space="preserve">
</t>
    </r>
    <r>
      <rPr>
        <sz val="11"/>
        <rFont val="Calibri"/>
        <family val="2"/>
      </rPr>
      <t xml:space="preserve">The HOAP-Homeownership Center notifications will be sent electronically, list the primary contact persons at your Organization that should receive Award notifications and/or the Grant Agreement. </t>
    </r>
    <r>
      <rPr>
        <b/>
        <sz val="11"/>
        <rFont val="Calibri"/>
        <family val="2"/>
      </rPr>
      <t xml:space="preserve">
- Executive Director Information: </t>
    </r>
    <r>
      <rPr>
        <sz val="11"/>
        <rFont val="Calibri"/>
        <family val="2"/>
      </rPr>
      <t xml:space="preserve">The person that will be listed as the Authorized Representative in the Agreement.
</t>
    </r>
  </si>
  <si>
    <r>
      <rPr>
        <b/>
        <sz val="14"/>
        <rFont val="Calibri"/>
        <family val="2"/>
      </rPr>
      <t>Application and Funding Request</t>
    </r>
    <r>
      <rPr>
        <b/>
        <sz val="11"/>
        <rFont val="Calibri"/>
        <family val="2"/>
      </rPr>
      <t xml:space="preserve">
INSTRUCTIONS: </t>
    </r>
    <r>
      <rPr>
        <sz val="11"/>
        <rFont val="Calibri"/>
        <family val="2"/>
      </rPr>
      <t xml:space="preserve">Enter the number of Eligible Branch Offices you are requesting "Base Funding" for (the total amount requested will add up on line 22 based on number of Eligible Branch Offices and county amounts) (Definition of "Eligible Branch Office" is listed in the RFA under "Definition of Terms", county allocation amounts are listed in the Funding Guidelines and Allocations Section)
Indicate the county you are applying to provide Program Services in, with or without an Eligible Branch Office.  For Program descriptions, please see the RFA.                                                                                                                                                                                                                                                                        Disclaimer: Additional Rural County allocation of $5,000 is not included in the county allocation amounts listed below.  The HOAP 2021/2022 amount projected may not be the final amount Awarded based on Section 2.3.2 through 2.3.2.5.      </t>
    </r>
  </si>
  <si>
    <r>
      <rPr>
        <b/>
        <sz val="11"/>
        <rFont val="Calibri"/>
        <family val="2"/>
      </rPr>
      <t>Instructions:</t>
    </r>
    <r>
      <rPr>
        <sz val="11"/>
        <rFont val="Calibri"/>
        <family val="2"/>
      </rPr>
      <t xml:space="preserve"> Complete the information for each Homeownership Counselor (coach, counselor, educator) who provides direct Services to clients. 
     • Do not list staff that are solely providing management or administrative support. 
     • Complete one row for each Counselor </t>
    </r>
    <r>
      <rPr>
        <u/>
        <sz val="11"/>
        <rFont val="Calibri"/>
        <family val="2"/>
      </rPr>
      <t>and</t>
    </r>
    <r>
      <rPr>
        <sz val="11"/>
        <rFont val="Calibri"/>
        <family val="2"/>
      </rPr>
      <t xml:space="preserve"> Service type/Program in which that person provides Services  (see example below). 
     • Enter the languages spoken fluently by each Counselor as a list separated by commas (e.g. English, Somali, Arabic)
     • The Program/Certification Type called Homebuyer Counseling applies to both types of 1:1 Homebuyer Services (Financial Literacy and Homebuyer Counseling) 
     • If a new counselor is not yet certified, include the anticipated date of certification. 
     • Enter number of hours of continuing education completed in the past year for each staff and Program/Certification type. </t>
    </r>
  </si>
  <si>
    <r>
      <rPr>
        <b/>
        <sz val="11"/>
        <rFont val="Calibri"/>
        <family val="2"/>
      </rPr>
      <t xml:space="preserve">Instructions: </t>
    </r>
    <r>
      <rPr>
        <sz val="11"/>
        <rFont val="Calibri"/>
        <family val="2"/>
      </rPr>
      <t>Enter the total amount allocated to Homeownership Programs for each eligible expense.</t>
    </r>
  </si>
  <si>
    <t>Homeownership Center Eligible Expenses</t>
  </si>
  <si>
    <t xml:space="preserve">Financial Literacy Education 
</t>
  </si>
  <si>
    <t xml:space="preserve">Financial Literacy
</t>
  </si>
  <si>
    <t xml:space="preserve">Homebuyer Counseling
</t>
  </si>
  <si>
    <t xml:space="preserve">Default/Foreclosure Counseling                                   </t>
  </si>
  <si>
    <r>
      <rPr>
        <sz val="11"/>
        <rFont val="Calibri"/>
        <family val="2"/>
      </rPr>
      <t xml:space="preserve">In an effort to achieve our Statewide Housing Plan Priority for Equity and Racial Justice, OHCS is seeking Organizations and Culturally Specific Organizations to provide Services throughout the state.  To do this, your Demographic projections and a "Representative Sample" (using the 2013-2017 CHAS Data) for each County, will be used to determine your Demographic Goals for serving Communities of Color as one of the Performance Measures, and may be negotiated at Award, and subject to OHCS approval.                                                                                                                                                                                                     </t>
    </r>
    <r>
      <rPr>
        <b/>
        <sz val="11"/>
        <rFont val="Calibri"/>
        <family val="2"/>
      </rPr>
      <t>Instructions:</t>
    </r>
    <r>
      <rPr>
        <b/>
        <i/>
        <sz val="11"/>
        <rFont val="Calibri"/>
        <family val="2"/>
      </rPr>
      <t xml:space="preserve"> For each county you intend on providing Services, input the number of clients* you will serve in each Demographic Category during the Program year; July </t>
    </r>
    <r>
      <rPr>
        <b/>
        <sz val="11"/>
        <rFont val="Calibri"/>
        <family val="2"/>
      </rPr>
      <t xml:space="preserve">1, 2021 through June 30, 2022.  Your totals here should equal your total client/households projections in the next tab (Current &amp; Projected Goals).  </t>
    </r>
    <r>
      <rPr>
        <sz val="11"/>
        <rFont val="Calibri"/>
        <family val="2"/>
      </rPr>
      <t xml:space="preserve">
 • It is expected, Organizations Certified as a "Culturally Specific Organization" would have a majority of their projected clients listed in one Demographic Category.                                                                                                                                                                           *Projected clients should be from specific Homeownership Center Programs only; Homebuyer/Pre-purchase, Financial Literacy, Post-purchase and Default (not Oregon Foreclosure Avoidance) for counseling and education Services.                                                                                                                        
     </t>
    </r>
  </si>
  <si>
    <r>
      <t>Instructions: All</t>
    </r>
    <r>
      <rPr>
        <b/>
        <sz val="11"/>
        <rFont val="Calibri"/>
        <family val="2"/>
      </rPr>
      <t xml:space="preserve"> Applicants must complete this worksheet.</t>
    </r>
    <r>
      <rPr>
        <b/>
        <sz val="11"/>
        <color indexed="30"/>
        <rFont val="Calibri"/>
        <family val="2"/>
      </rPr>
      <t xml:space="preserve">  </t>
    </r>
    <r>
      <rPr>
        <sz val="11"/>
        <rFont val="Calibri"/>
        <family val="2"/>
      </rPr>
      <t>In Column C, list your 2021 Program goals.  In Column D, list your "projected" Program goals for the 2021/2022 Program year.  Your total amount of households/clients projected should equal the Demographic Goal  below.                                                                                                                                                                                                                                                                                                                                                                                                                                                                                                                                                                                                                                                                                                                                                                                                                                                                                               -The goals being proposed for the 2021/2022 Program year will be used for one of your Performance Measures and may be negotiated at time of Award, and subject to OHCS approval. 
-If 2021/2022 projected goals differ greatly from either your current year or your past performance (Demonstrated Exp.), OHCS evaluators may request an explanation during the application review.</t>
    </r>
  </si>
  <si>
    <r>
      <t xml:space="preserve">Instructions: </t>
    </r>
    <r>
      <rPr>
        <sz val="11"/>
        <rFont val="Calibri"/>
        <family val="2"/>
      </rPr>
      <t xml:space="preserve">Complete the worksheet to describe your Outreach Plan. Complete columns A-E for each Outreach activity (see examples below in green). Describe three (3) or more activites that will be conducted for each Program area during the upcoming Program year (July 1, 2021 - June 30, 2022).  This should be your complete Outreach Plan, this Plan will be used for one of your Performance Measures and may be negotiated at Award, and subject to OHCS approval.   Include outreach to industry partners and methods that reach low-income and under-served populations, such as Communities of Color.  Indicate methods that encourage consumers to participate early in the process (e.g., before a purchase agreement is signed, at onset of rent or mortgage default). </t>
    </r>
  </si>
  <si>
    <r>
      <t xml:space="preserve">Identify Program(s) 
</t>
    </r>
    <r>
      <rPr>
        <i/>
        <sz val="10"/>
        <rFont val="Calibri"/>
        <family val="2"/>
      </rPr>
      <t>(Select from the drop-down list to identify Program areas for each outreach activity)</t>
    </r>
  </si>
  <si>
    <r>
      <t xml:space="preserve">Demographic Goals                                                                                                                                 </t>
    </r>
    <r>
      <rPr>
        <sz val="11"/>
        <rFont val="Calibri"/>
        <family val="2"/>
        <scheme val="minor"/>
      </rPr>
      <t xml:space="preserve"> Using your client data of households served/achieved (Demonstrated Exp.), list the number of clients served for each Demographic category listed below in Column C .  In Column D, your Projected "Client Demographics" from the previous tab will auto-populate your Goal for the 2021/2022 Program year.                                                                                                                                                                                      - The "Client Demographic" goals for each county proposed in the previous tab will populate the aggregated goal for the 2021/2022 Program year.  A "Representative Sample" of each County will be used to determine your baseline Demographic Goals for serving Communities of Color as one of your Performance Measures and may be negotiated at time of Award, and subject to OHCS approval.</t>
    </r>
  </si>
  <si>
    <r>
      <rPr>
        <b/>
        <sz val="11"/>
        <rFont val="Calibri"/>
        <family val="2"/>
      </rPr>
      <t>Instructions:</t>
    </r>
    <r>
      <rPr>
        <b/>
        <i/>
        <sz val="11"/>
        <rFont val="Calibri"/>
        <family val="2"/>
      </rPr>
      <t xml:space="preserve"> </t>
    </r>
    <r>
      <rPr>
        <sz val="11"/>
        <rFont val="Calibri"/>
        <family val="2"/>
      </rPr>
      <t xml:space="preserve">Complete the budget below (rows 14 - 33) for all Homeownership related Programs. </t>
    </r>
    <r>
      <rPr>
        <b/>
        <sz val="11"/>
        <rFont val="Calibri"/>
        <family val="2"/>
      </rPr>
      <t xml:space="preserve">The budget should cover July 1, 2021 through June 30, 2022. </t>
    </r>
    <r>
      <rPr>
        <sz val="11"/>
        <rFont val="Calibri"/>
        <family val="2"/>
      </rPr>
      <t xml:space="preserve">
     • The Homeownership Center 2021/2022 request, and Leverage will auto-populate from the other tabs. If any are blank, go to the corresponding tab to make updates.
     • Do not include any non-homeownership related Programs in your budget. For example, if you are a Community Action Agency, do not include those Program expenses here.                                                                                                                                                                                     
</t>
    </r>
    <r>
      <rPr>
        <b/>
        <i/>
        <sz val="11"/>
        <rFont val="Calibri"/>
        <family val="2"/>
      </rPr>
      <t xml:space="preserve">     • </t>
    </r>
    <r>
      <rPr>
        <sz val="11"/>
        <rFont val="Calibri"/>
        <family val="2"/>
      </rPr>
      <t xml:space="preserve">Only use the eligible budget items listed, or use the "other" category and specify the item, within the constraints of this document only.  Do not include additional documents to include additional budget items beyond eligible items listed below.            </t>
    </r>
    <r>
      <rPr>
        <b/>
        <i/>
        <sz val="11"/>
        <rFont val="Calibri"/>
        <family val="2"/>
      </rPr>
      <t xml:space="preserve"> *</t>
    </r>
    <r>
      <rPr>
        <sz val="11"/>
        <rFont val="Calibri"/>
        <family val="2"/>
      </rPr>
      <t>The HOAP 2021/2022 amount projected may not be the final amount Awarded based on Section 2.3.2 through 2.3.2.5.</t>
    </r>
  </si>
  <si>
    <r>
      <t xml:space="preserve">Instructions: </t>
    </r>
    <r>
      <rPr>
        <sz val="11"/>
        <rFont val="Calibri"/>
        <family val="2"/>
      </rPr>
      <t xml:space="preserve">Complete the Pending and Committed Leverage charts below.                                                                                                                                                                                         </t>
    </r>
    <r>
      <rPr>
        <b/>
        <sz val="11"/>
        <rFont val="Calibri"/>
        <family val="2"/>
      </rPr>
      <t>*Only list the amount available during the upcoming Homeownership Center Program year of July 1, 2021 - June 30, 2022. Leverage sources that do not overlap the entire Homeownership Center Program year should be pro-rated, as shown in the "ABC Mortgage" example below.</t>
    </r>
    <r>
      <rPr>
        <sz val="11"/>
        <rFont val="Calibri"/>
        <family val="2"/>
      </rPr>
      <t xml:space="preserve">                                                                                                                                                                                                                             
     • Complete one row for each source of leverage.
     • Do </t>
    </r>
    <r>
      <rPr>
        <b/>
        <sz val="11"/>
        <rFont val="Calibri"/>
        <family val="2"/>
      </rPr>
      <t>not</t>
    </r>
    <r>
      <rPr>
        <sz val="11"/>
        <rFont val="Calibri"/>
        <family val="2"/>
      </rPr>
      <t xml:space="preserve"> list your requested Homeownership Center grant in this chart.      
     • Only list sources that relate to the required core Homeownership Center Services.
     • By filling out this leverage chart your Organization is self-certifying the amount of leverage expected from all sources.  If an explanation is             needed, include your comments in the "additional information" section.  No additional documentation is required to submit with Application, but may be requested anytime between evaluation and Agreement negotiation.</t>
    </r>
  </si>
  <si>
    <t>$45,000 per Eligible Branch Office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</si>
</sst>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m/d/yyyy;@"/>
    <numFmt numFmtId="166" formatCode="mm/dd/yy;@"/>
    <numFmt numFmtId="167" formatCode="[&lt;=9999999]###\-####;\(###\)\ ###\-####"/>
    <numFmt numFmtId="168" formatCode="_([$$-409]* #,##0.00_);_([$$-409]* \(#,##0.00\);_([$$-409]* &quot;-&quot;??_);_(@_)"/>
  </numFmts>
  <fonts count="66" x14ac:knownFonts="1">
    <font>
      <sz val="10"/>
      <name val="Arial"/>
    </font>
    <font>
      <sz val="11"/>
      <color theme="1"/>
      <name val="Calibri"/>
      <family val="2"/>
      <scheme val="minor"/>
    </font>
    <font>
      <sz val="10"/>
      <name val="Arial"/>
      <family val="2"/>
    </font>
    <font>
      <sz val="10"/>
      <name val="Arial"/>
      <family val="2"/>
    </font>
    <font>
      <b/>
      <sz val="10"/>
      <name val="Arial"/>
      <family val="2"/>
    </font>
    <font>
      <sz val="10"/>
      <name val="Calibri"/>
      <family val="2"/>
    </font>
    <font>
      <u/>
      <sz val="10"/>
      <name val="Arial"/>
      <family val="2"/>
    </font>
    <font>
      <b/>
      <sz val="11"/>
      <name val="Calibri"/>
      <family val="2"/>
    </font>
    <font>
      <sz val="11"/>
      <name val="Calibri"/>
      <family val="2"/>
    </font>
    <font>
      <b/>
      <i/>
      <sz val="11"/>
      <name val="Calibri"/>
      <family val="2"/>
    </font>
    <font>
      <i/>
      <sz val="11"/>
      <name val="Calibri"/>
      <family val="2"/>
    </font>
    <font>
      <u/>
      <sz val="11"/>
      <name val="Calibri"/>
      <family val="2"/>
    </font>
    <font>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i/>
      <sz val="9"/>
      <name val="Calibri"/>
      <family val="2"/>
    </font>
    <font>
      <b/>
      <sz val="14"/>
      <name val="Calibri"/>
      <family val="2"/>
    </font>
    <font>
      <b/>
      <sz val="11"/>
      <color indexed="30"/>
      <name val="Calibri"/>
      <family val="2"/>
    </font>
    <font>
      <sz val="11"/>
      <color theme="1"/>
      <name val="Calibri"/>
      <family val="2"/>
      <scheme val="minor"/>
    </font>
    <font>
      <i/>
      <sz val="9"/>
      <color theme="1"/>
      <name val="Calibri"/>
      <family val="2"/>
      <scheme val="minor"/>
    </font>
    <font>
      <sz val="10"/>
      <name val="Calibri"/>
      <family val="2"/>
      <scheme val="minor"/>
    </font>
    <font>
      <sz val="11"/>
      <name val="Calibri"/>
      <family val="2"/>
      <scheme val="minor"/>
    </font>
    <font>
      <b/>
      <sz val="10"/>
      <name val="Calibri"/>
      <family val="2"/>
      <scheme val="minor"/>
    </font>
    <font>
      <i/>
      <sz val="10"/>
      <name val="Calibri"/>
      <family val="2"/>
      <scheme val="minor"/>
    </font>
    <font>
      <b/>
      <sz val="11"/>
      <name val="Calibri"/>
      <family val="2"/>
      <scheme val="minor"/>
    </font>
    <font>
      <b/>
      <sz val="14"/>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b/>
      <i/>
      <u/>
      <sz val="11"/>
      <color theme="1"/>
      <name val="Calibri"/>
      <family val="2"/>
      <scheme val="minor"/>
    </font>
    <font>
      <i/>
      <sz val="10"/>
      <color theme="0" tint="-0.499984740745262"/>
      <name val="Calibri"/>
      <family val="2"/>
      <scheme val="minor"/>
    </font>
    <font>
      <b/>
      <sz val="16"/>
      <name val="Calibri"/>
      <family val="2"/>
      <scheme val="minor"/>
    </font>
    <font>
      <b/>
      <i/>
      <sz val="9"/>
      <color theme="1"/>
      <name val="Calibri"/>
      <family val="2"/>
      <scheme val="minor"/>
    </font>
    <font>
      <sz val="14"/>
      <name val="Calibri"/>
      <family val="2"/>
      <scheme val="minor"/>
    </font>
    <font>
      <sz val="10"/>
      <color theme="1"/>
      <name val="Arial"/>
      <family val="2"/>
    </font>
    <font>
      <u/>
      <sz val="11"/>
      <color theme="1"/>
      <name val="Calibri"/>
      <family val="2"/>
      <scheme val="minor"/>
    </font>
    <font>
      <sz val="16"/>
      <color theme="0"/>
      <name val="Calibri"/>
      <family val="2"/>
      <scheme val="minor"/>
    </font>
    <font>
      <u/>
      <sz val="11"/>
      <color theme="10"/>
      <name val="Calibri"/>
      <family val="2"/>
      <scheme val="minor"/>
    </font>
    <font>
      <sz val="11"/>
      <color theme="1"/>
      <name val="Agency FB"/>
      <family val="2"/>
    </font>
    <font>
      <b/>
      <sz val="11"/>
      <color rgb="FFFA7D00"/>
      <name val="Agency FB"/>
      <family val="2"/>
    </font>
    <font>
      <sz val="11"/>
      <color rgb="FF3F3F76"/>
      <name val="Agency FB"/>
      <family val="2"/>
    </font>
    <font>
      <sz val="10"/>
      <name val="Calibri"/>
      <family val="1"/>
      <scheme val="minor"/>
    </font>
    <font>
      <sz val="10"/>
      <name val="MS Sans Serif"/>
      <family val="2"/>
    </font>
    <font>
      <b/>
      <sz val="12"/>
      <name val="Arial"/>
      <family val="2"/>
    </font>
    <font>
      <b/>
      <sz val="18"/>
      <name val="Arial"/>
      <family val="2"/>
    </font>
    <font>
      <u/>
      <sz val="10"/>
      <color indexed="39"/>
      <name val="Arial"/>
      <family val="2"/>
    </font>
    <font>
      <sz val="10"/>
      <color indexed="8"/>
      <name val="Arial"/>
      <family val="2"/>
    </font>
    <font>
      <b/>
      <sz val="11"/>
      <color theme="9"/>
      <name val="Calibri"/>
      <family val="2"/>
      <scheme val="minor"/>
    </font>
    <font>
      <sz val="10"/>
      <color theme="9"/>
      <name val="Arial"/>
      <family val="2"/>
    </font>
    <font>
      <u/>
      <sz val="10"/>
      <color theme="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double">
        <color indexed="8"/>
      </top>
      <bottom/>
      <diagonal/>
    </border>
  </borders>
  <cellStyleXfs count="11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3" fillId="0" borderId="0"/>
    <xf numFmtId="0" fontId="3" fillId="0" borderId="0"/>
    <xf numFmtId="0" fontId="34" fillId="0" borderId="0"/>
    <xf numFmtId="0" fontId="3" fillId="0" borderId="0"/>
    <xf numFmtId="0" fontId="3" fillId="0" borderId="0"/>
    <xf numFmtId="0" fontId="30" fillId="0" borderId="0"/>
    <xf numFmtId="0" fontId="13" fillId="23" borderId="7" applyNumberFormat="0" applyFont="0" applyAlignment="0" applyProtection="0"/>
    <xf numFmtId="0" fontId="26" fillId="20" borderId="8"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53" fillId="0" borderId="0" applyNumberFormat="0" applyFill="0" applyBorder="0" applyAlignment="0" applyProtection="0"/>
    <xf numFmtId="0" fontId="2" fillId="0" borderId="0">
      <alignment vertical="top"/>
    </xf>
    <xf numFmtId="9" fontId="1"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0" fontId="2" fillId="0" borderId="0">
      <alignment vertical="top"/>
    </xf>
    <xf numFmtId="10" fontId="2" fillId="0" borderId="0" applyFont="0" applyFill="0" applyBorder="0" applyAlignment="0" applyProtection="0"/>
    <xf numFmtId="4" fontId="2" fillId="0" borderId="0" applyFont="0" applyFill="0" applyBorder="0" applyAlignment="0" applyProtection="0"/>
    <xf numFmtId="0" fontId="54" fillId="32" borderId="0" applyNumberFormat="0" applyBorder="0" applyAlignment="0" applyProtection="0"/>
    <xf numFmtId="0" fontId="55" fillId="31" borderId="99" applyNumberFormat="0" applyAlignment="0" applyProtection="0"/>
    <xf numFmtId="4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56" fillId="30" borderId="99" applyNumberFormat="0" applyAlignment="0" applyProtection="0"/>
    <xf numFmtId="0" fontId="57" fillId="0" borderId="0"/>
    <xf numFmtId="0" fontId="2" fillId="0" borderId="0">
      <alignment vertical="top"/>
    </xf>
    <xf numFmtId="0" fontId="58"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7" fontId="2" fillId="0" borderId="0" applyFont="0" applyFill="0" applyBorder="0" applyAlignment="0" applyProtection="0"/>
    <xf numFmtId="7" fontId="2"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2" fillId="0" borderId="0"/>
    <xf numFmtId="0" fontId="2" fillId="0" borderId="0"/>
    <xf numFmtId="0" fontId="2" fillId="0" borderId="101" applyNumberFormat="0" applyFont="0" applyFill="0" applyAlignment="0" applyProtection="0"/>
    <xf numFmtId="0" fontId="61" fillId="0" borderId="0" applyNumberFormat="0" applyFill="0" applyBorder="0" applyAlignment="0" applyProtection="0">
      <alignment vertical="top"/>
      <protection locked="0"/>
    </xf>
    <xf numFmtId="0" fontId="2" fillId="0" borderId="0"/>
    <xf numFmtId="0" fontId="1" fillId="0" borderId="0"/>
    <xf numFmtId="0" fontId="50" fillId="0" borderId="0"/>
    <xf numFmtId="43" fontId="50" fillId="0" borderId="0" applyFont="0" applyFill="0" applyBorder="0" applyAlignment="0" applyProtection="0"/>
    <xf numFmtId="9" fontId="50" fillId="0" borderId="0" applyFont="0" applyFill="0" applyBorder="0" applyAlignment="0" applyProtection="0"/>
    <xf numFmtId="0" fontId="50" fillId="0" borderId="0"/>
    <xf numFmtId="9" fontId="50"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50" fillId="0" borderId="0"/>
    <xf numFmtId="9" fontId="50"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62" fillId="0" borderId="0"/>
    <xf numFmtId="0" fontId="65" fillId="0" borderId="0" applyNumberFormat="0" applyFill="0" applyBorder="0" applyAlignment="0" applyProtection="0"/>
  </cellStyleXfs>
  <cellXfs count="420">
    <xf numFmtId="0" fontId="0" fillId="0" borderId="0" xfId="0"/>
    <xf numFmtId="0" fontId="38" fillId="0" borderId="0" xfId="0" applyFont="1" applyBorder="1" applyProtection="1"/>
    <xf numFmtId="0" fontId="40" fillId="0" borderId="0" xfId="0" applyNumberFormat="1" applyFont="1" applyBorder="1" applyAlignment="1" applyProtection="1"/>
    <xf numFmtId="0" fontId="40" fillId="0" borderId="0" xfId="0" applyFont="1" applyBorder="1" applyProtection="1"/>
    <xf numFmtId="0" fontId="40" fillId="0" borderId="0" xfId="0" applyFont="1" applyFill="1" applyBorder="1" applyProtection="1"/>
    <xf numFmtId="0" fontId="40" fillId="0" borderId="0" xfId="0" applyFont="1" applyBorder="1" applyAlignment="1" applyProtection="1">
      <alignment vertical="center"/>
    </xf>
    <xf numFmtId="0" fontId="40" fillId="0" borderId="11" xfId="0" applyFont="1" applyBorder="1" applyAlignment="1" applyProtection="1">
      <alignment wrapText="1"/>
      <protection locked="0"/>
    </xf>
    <xf numFmtId="0" fontId="40" fillId="0" borderId="13" xfId="0" applyFont="1" applyBorder="1" applyProtection="1">
      <protection locked="0"/>
    </xf>
    <xf numFmtId="0" fontId="41" fillId="0" borderId="0" xfId="0" applyFont="1" applyFill="1" applyBorder="1" applyAlignment="1" applyProtection="1">
      <alignment vertical="center" wrapText="1"/>
    </xf>
    <xf numFmtId="0" fontId="0" fillId="0" borderId="0" xfId="0" applyProtection="1"/>
    <xf numFmtId="0" fontId="8" fillId="0" borderId="0" xfId="0" applyFont="1" applyFill="1" applyBorder="1" applyAlignment="1" applyProtection="1">
      <alignment vertical="top" wrapText="1"/>
    </xf>
    <xf numFmtId="0" fontId="40" fillId="0" borderId="0" xfId="0" applyFont="1" applyFill="1" applyBorder="1" applyAlignment="1" applyProtection="1">
      <alignment vertical="center"/>
    </xf>
    <xf numFmtId="0" fontId="38" fillId="0" borderId="0"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xf>
    <xf numFmtId="0" fontId="0" fillId="0" borderId="0" xfId="0" applyBorder="1" applyProtection="1"/>
    <xf numFmtId="0" fontId="0" fillId="0" borderId="0" xfId="0" applyAlignment="1" applyProtection="1">
      <alignment vertical="center"/>
    </xf>
    <xf numFmtId="0" fontId="0" fillId="0" borderId="0" xfId="0" applyAlignment="1" applyProtection="1">
      <alignment vertical="top"/>
    </xf>
    <xf numFmtId="0" fontId="43" fillId="0" borderId="0" xfId="0" applyFont="1" applyProtection="1"/>
    <xf numFmtId="0" fontId="0" fillId="0" borderId="0" xfId="0" applyAlignment="1" applyProtection="1">
      <alignment horizontal="center"/>
    </xf>
    <xf numFmtId="0" fontId="0" fillId="0" borderId="0" xfId="0" applyAlignment="1" applyProtection="1"/>
    <xf numFmtId="0" fontId="44" fillId="0" borderId="0" xfId="0" applyFont="1" applyAlignment="1" applyProtection="1"/>
    <xf numFmtId="0" fontId="45" fillId="0" borderId="0" xfId="0" applyFont="1" applyProtection="1"/>
    <xf numFmtId="0" fontId="3" fillId="0" borderId="0" xfId="0" applyFont="1" applyProtection="1"/>
    <xf numFmtId="0" fontId="0" fillId="0" borderId="0" xfId="0" applyFill="1" applyBorder="1" applyProtection="1"/>
    <xf numFmtId="0" fontId="0" fillId="0" borderId="0" xfId="0" applyFill="1" applyProtection="1"/>
    <xf numFmtId="0" fontId="3" fillId="0" borderId="0" xfId="0" applyFont="1" applyFill="1" applyBorder="1" applyAlignment="1" applyProtection="1"/>
    <xf numFmtId="0" fontId="3" fillId="0" borderId="0" xfId="0" applyFont="1" applyFill="1" applyProtection="1"/>
    <xf numFmtId="0" fontId="40" fillId="0" borderId="0" xfId="0" applyFont="1" applyFill="1" applyBorder="1" applyAlignment="1" applyProtection="1">
      <alignment horizontal="left" vertical="center"/>
    </xf>
    <xf numFmtId="0" fontId="38" fillId="0" borderId="0" xfId="0" applyFont="1" applyFill="1" applyBorder="1" applyAlignment="1" applyProtection="1">
      <alignment vertical="center" wrapText="1"/>
    </xf>
    <xf numFmtId="0" fontId="38" fillId="0" borderId="0" xfId="0" applyFont="1" applyFill="1" applyBorder="1" applyAlignment="1" applyProtection="1">
      <alignment horizontal="left" vertical="center"/>
    </xf>
    <xf numFmtId="0" fontId="3" fillId="0" borderId="0" xfId="0" applyFont="1" applyFill="1" applyBorder="1" applyProtection="1"/>
    <xf numFmtId="0" fontId="38" fillId="0" borderId="56" xfId="0" applyFont="1" applyFill="1" applyBorder="1" applyAlignment="1" applyProtection="1">
      <alignment vertical="center" wrapText="1"/>
    </xf>
    <xf numFmtId="0" fontId="0" fillId="0" borderId="0" xfId="0" applyFill="1" applyAlignment="1" applyProtection="1">
      <alignment vertical="center"/>
    </xf>
    <xf numFmtId="0" fontId="37" fillId="0" borderId="0" xfId="0" applyFont="1" applyBorder="1" applyAlignment="1" applyProtection="1">
      <alignment vertical="center" wrapText="1"/>
    </xf>
    <xf numFmtId="0" fontId="6" fillId="0" borderId="0" xfId="0" applyFont="1" applyFill="1" applyProtection="1"/>
    <xf numFmtId="0" fontId="4" fillId="0" borderId="0" xfId="0" applyFont="1" applyFill="1" applyAlignment="1" applyProtection="1">
      <alignment horizontal="center"/>
    </xf>
    <xf numFmtId="0" fontId="0" fillId="0" borderId="0" xfId="0" applyFill="1" applyAlignment="1" applyProtection="1">
      <alignment horizontal="center"/>
    </xf>
    <xf numFmtId="0" fontId="9" fillId="0" borderId="0" xfId="0" applyFont="1" applyFill="1" applyBorder="1" applyAlignment="1" applyProtection="1">
      <alignment vertical="center" wrapText="1"/>
    </xf>
    <xf numFmtId="0" fontId="38" fillId="0" borderId="0" xfId="0" applyFont="1" applyFill="1" applyBorder="1" applyAlignment="1" applyProtection="1">
      <alignment vertical="center"/>
    </xf>
    <xf numFmtId="0" fontId="37" fillId="0" borderId="0" xfId="0" applyFont="1" applyFill="1" applyProtection="1"/>
    <xf numFmtId="0" fontId="37" fillId="0" borderId="0" xfId="0" applyFont="1" applyFill="1" applyAlignment="1" applyProtection="1">
      <alignment horizontal="left"/>
    </xf>
    <xf numFmtId="0" fontId="37" fillId="0" borderId="0" xfId="0" applyFont="1" applyFill="1" applyBorder="1" applyAlignment="1" applyProtection="1"/>
    <xf numFmtId="0" fontId="37" fillId="0" borderId="0" xfId="0" applyFont="1" applyFill="1" applyBorder="1" applyAlignment="1" applyProtection="1">
      <alignment wrapText="1"/>
    </xf>
    <xf numFmtId="0" fontId="40" fillId="0" borderId="0" xfId="0" applyFont="1" applyFill="1" applyProtection="1"/>
    <xf numFmtId="0" fontId="3" fillId="0" borderId="0" xfId="0" applyFont="1" applyFill="1" applyAlignment="1" applyProtection="1">
      <alignment wrapText="1"/>
    </xf>
    <xf numFmtId="0" fontId="0" fillId="0" borderId="0" xfId="0" applyFill="1" applyAlignment="1" applyProtection="1">
      <alignment wrapText="1"/>
    </xf>
    <xf numFmtId="0" fontId="38" fillId="0" borderId="15" xfId="0"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0" fontId="38" fillId="0" borderId="12" xfId="0" applyFont="1" applyBorder="1" applyAlignment="1" applyProtection="1">
      <alignment horizontal="center" vertical="center"/>
      <protection locked="0"/>
    </xf>
    <xf numFmtId="0" fontId="38" fillId="0" borderId="12" xfId="0" applyFont="1" applyBorder="1" applyAlignment="1" applyProtection="1">
      <protection locked="0"/>
    </xf>
    <xf numFmtId="0" fontId="48" fillId="0" borderId="12" xfId="0" applyFont="1" applyBorder="1" applyAlignment="1" applyProtection="1">
      <protection locked="0"/>
    </xf>
    <xf numFmtId="0" fontId="38" fillId="0" borderId="11" xfId="0" applyFont="1" applyBorder="1" applyAlignment="1" applyProtection="1">
      <alignment horizontal="left" vertical="center"/>
      <protection locked="0"/>
    </xf>
    <xf numFmtId="0" fontId="38" fillId="0" borderId="10" xfId="0" applyFont="1" applyBorder="1" applyAlignment="1" applyProtection="1">
      <alignment horizontal="left" vertical="center"/>
      <protection locked="0"/>
    </xf>
    <xf numFmtId="0" fontId="38" fillId="0" borderId="10" xfId="0" applyFont="1" applyBorder="1" applyAlignment="1" applyProtection="1">
      <alignment horizontal="center" vertical="center"/>
      <protection locked="0"/>
    </xf>
    <xf numFmtId="0" fontId="38" fillId="0" borderId="10" xfId="0" applyFont="1" applyBorder="1" applyAlignment="1" applyProtection="1">
      <protection locked="0"/>
    </xf>
    <xf numFmtId="0" fontId="48" fillId="0" borderId="10" xfId="0" applyFont="1" applyBorder="1" applyAlignment="1" applyProtection="1">
      <protection locked="0"/>
    </xf>
    <xf numFmtId="0" fontId="38" fillId="0" borderId="13" xfId="0" applyFont="1" applyBorder="1" applyAlignment="1" applyProtection="1">
      <alignment horizontal="left" vertical="center"/>
      <protection locked="0"/>
    </xf>
    <xf numFmtId="0" fontId="38" fillId="0" borderId="14" xfId="0" applyFont="1" applyBorder="1" applyAlignment="1" applyProtection="1">
      <alignment horizontal="left" vertical="center"/>
      <protection locked="0"/>
    </xf>
    <xf numFmtId="0" fontId="38" fillId="0" borderId="14" xfId="0" applyFont="1" applyBorder="1" applyAlignment="1" applyProtection="1">
      <alignment horizontal="center" vertical="center"/>
      <protection locked="0"/>
    </xf>
    <xf numFmtId="0" fontId="38" fillId="0" borderId="14" xfId="0" applyFont="1" applyBorder="1" applyAlignment="1" applyProtection="1">
      <protection locked="0"/>
    </xf>
    <xf numFmtId="0" fontId="48" fillId="0" borderId="14" xfId="0" applyFont="1" applyBorder="1" applyAlignment="1" applyProtection="1">
      <protection locked="0"/>
    </xf>
    <xf numFmtId="0" fontId="38" fillId="0" borderId="10"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38" fillId="0" borderId="12" xfId="0" applyFont="1" applyFill="1" applyBorder="1" applyAlignment="1" applyProtection="1">
      <alignment horizontal="left" vertical="center" wrapText="1"/>
      <protection locked="0"/>
    </xf>
    <xf numFmtId="0" fontId="38" fillId="0" borderId="16" xfId="0" applyFont="1" applyFill="1" applyBorder="1" applyAlignment="1" applyProtection="1">
      <alignment horizontal="left" vertical="center" wrapText="1"/>
      <protection locked="0"/>
    </xf>
    <xf numFmtId="0" fontId="38" fillId="0" borderId="11" xfId="0" applyFont="1" applyFill="1" applyBorder="1" applyAlignment="1" applyProtection="1">
      <alignment horizontal="left" vertical="center" wrapText="1"/>
      <protection locked="0"/>
    </xf>
    <xf numFmtId="0" fontId="38" fillId="0" borderId="17" xfId="0" applyFont="1" applyFill="1" applyBorder="1" applyAlignment="1" applyProtection="1">
      <alignment horizontal="left" vertical="center" wrapText="1"/>
      <protection locked="0"/>
    </xf>
    <xf numFmtId="0" fontId="38" fillId="0" borderId="13" xfId="0" applyFont="1" applyFill="1" applyBorder="1" applyAlignment="1" applyProtection="1">
      <alignment horizontal="left" vertical="center" wrapText="1"/>
      <protection locked="0"/>
    </xf>
    <xf numFmtId="0" fontId="38" fillId="0" borderId="14" xfId="0" applyFont="1" applyFill="1" applyBorder="1" applyAlignment="1" applyProtection="1">
      <alignment horizontal="left" vertical="center" wrapText="1"/>
      <protection locked="0"/>
    </xf>
    <xf numFmtId="0" fontId="38" fillId="0" borderId="18" xfId="0" applyFont="1" applyFill="1" applyBorder="1" applyAlignment="1" applyProtection="1">
      <alignment horizontal="left" vertical="center" wrapText="1"/>
      <protection locked="0"/>
    </xf>
    <xf numFmtId="0" fontId="40" fillId="0" borderId="40" xfId="0" applyFont="1" applyFill="1" applyBorder="1" applyAlignment="1" applyProtection="1">
      <alignment horizontal="center" vertical="center" wrapText="1"/>
      <protection locked="0"/>
    </xf>
    <xf numFmtId="0" fontId="38" fillId="0" borderId="32" xfId="0" applyFont="1" applyFill="1" applyBorder="1" applyAlignment="1" applyProtection="1">
      <alignment horizontal="center" vertical="center" wrapText="1"/>
      <protection locked="0"/>
    </xf>
    <xf numFmtId="0" fontId="38" fillId="0" borderId="33" xfId="0" applyFont="1" applyFill="1" applyBorder="1" applyAlignment="1" applyProtection="1">
      <alignment horizontal="center" vertical="center" wrapText="1"/>
      <protection locked="0"/>
    </xf>
    <xf numFmtId="0" fontId="38" fillId="0" borderId="34" xfId="0" applyFont="1" applyFill="1" applyBorder="1" applyAlignment="1" applyProtection="1">
      <alignment horizontal="center" vertical="center" wrapText="1"/>
      <protection locked="0"/>
    </xf>
    <xf numFmtId="0" fontId="38" fillId="0" borderId="35"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10"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 vertical="center" wrapText="1"/>
      <protection locked="0"/>
    </xf>
    <xf numFmtId="0" fontId="38" fillId="0" borderId="11" xfId="0" applyFont="1" applyFill="1" applyBorder="1" applyProtection="1">
      <protection locked="0"/>
    </xf>
    <xf numFmtId="0" fontId="38" fillId="0" borderId="10" xfId="0" applyFont="1" applyFill="1" applyBorder="1" applyAlignment="1" applyProtection="1">
      <alignment horizontal="center"/>
      <protection locked="0"/>
    </xf>
    <xf numFmtId="44" fontId="40" fillId="0" borderId="10" xfId="31" applyFont="1" applyFill="1" applyBorder="1" applyAlignment="1" applyProtection="1">
      <alignment vertical="center" wrapText="1"/>
      <protection locked="0"/>
    </xf>
    <xf numFmtId="0" fontId="38" fillId="0" borderId="17" xfId="0" applyFont="1" applyFill="1" applyBorder="1" applyAlignment="1" applyProtection="1">
      <alignment horizontal="center" wrapText="1"/>
      <protection locked="0"/>
    </xf>
    <xf numFmtId="0" fontId="40" fillId="0" borderId="11" xfId="0" applyFont="1" applyFill="1" applyBorder="1" applyAlignment="1" applyProtection="1">
      <alignment vertical="center" wrapText="1"/>
      <protection locked="0"/>
    </xf>
    <xf numFmtId="0" fontId="40" fillId="0" borderId="10" xfId="0" applyFont="1" applyFill="1" applyBorder="1" applyAlignment="1" applyProtection="1">
      <alignment vertical="center" wrapText="1"/>
      <protection locked="0"/>
    </xf>
    <xf numFmtId="166" fontId="40" fillId="0" borderId="10" xfId="0" applyNumberFormat="1" applyFont="1" applyFill="1" applyBorder="1" applyAlignment="1" applyProtection="1">
      <alignment vertical="center" wrapText="1"/>
      <protection locked="0"/>
    </xf>
    <xf numFmtId="0" fontId="40" fillId="0" borderId="17" xfId="0" applyFont="1" applyFill="1" applyBorder="1" applyAlignment="1" applyProtection="1">
      <alignment wrapText="1"/>
      <protection locked="0"/>
    </xf>
    <xf numFmtId="0" fontId="40" fillId="0" borderId="13" xfId="0" applyFont="1" applyFill="1" applyBorder="1" applyAlignment="1" applyProtection="1">
      <alignment vertical="center" wrapText="1"/>
      <protection locked="0"/>
    </xf>
    <xf numFmtId="0" fontId="40" fillId="0" borderId="14" xfId="0" applyFont="1" applyFill="1" applyBorder="1" applyAlignment="1" applyProtection="1">
      <alignment vertical="center" wrapText="1"/>
      <protection locked="0"/>
    </xf>
    <xf numFmtId="44" fontId="40" fillId="0" borderId="14" xfId="31" applyFont="1" applyFill="1" applyBorder="1" applyAlignment="1" applyProtection="1">
      <alignment vertical="center" wrapText="1"/>
      <protection locked="0"/>
    </xf>
    <xf numFmtId="166" fontId="40" fillId="0" borderId="14" xfId="0" applyNumberFormat="1" applyFont="1" applyFill="1" applyBorder="1" applyAlignment="1" applyProtection="1">
      <alignment vertical="center" wrapText="1"/>
      <protection locked="0"/>
    </xf>
    <xf numFmtId="0" fontId="40" fillId="0" borderId="18" xfId="0" applyFont="1" applyFill="1" applyBorder="1" applyAlignment="1" applyProtection="1">
      <alignment wrapText="1"/>
      <protection locked="0"/>
    </xf>
    <xf numFmtId="0" fontId="40" fillId="0" borderId="43" xfId="0" applyFont="1" applyFill="1" applyBorder="1" applyAlignment="1" applyProtection="1">
      <alignment horizontal="left" wrapText="1"/>
      <protection locked="0"/>
    </xf>
    <xf numFmtId="44" fontId="40" fillId="0" borderId="43" xfId="31" applyFont="1" applyFill="1" applyBorder="1" applyAlignment="1" applyProtection="1">
      <alignment vertical="center" wrapText="1"/>
      <protection locked="0"/>
    </xf>
    <xf numFmtId="0" fontId="38" fillId="0" borderId="86" xfId="0" applyFont="1" applyFill="1" applyBorder="1" applyAlignment="1" applyProtection="1">
      <alignment horizontal="center" vertical="center" wrapText="1"/>
      <protection locked="0"/>
    </xf>
    <xf numFmtId="0" fontId="4" fillId="0" borderId="0" xfId="0" applyFont="1"/>
    <xf numFmtId="0" fontId="7" fillId="0" borderId="0" xfId="0" applyFont="1" applyBorder="1" applyAlignment="1" applyProtection="1">
      <alignment vertical="top" wrapText="1"/>
    </xf>
    <xf numFmtId="0" fontId="38" fillId="0" borderId="91"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40" fillId="0" borderId="10" xfId="0" applyFont="1" applyBorder="1" applyAlignment="1" applyProtection="1">
      <alignment horizontal="center"/>
      <protection locked="0"/>
    </xf>
    <xf numFmtId="0" fontId="40" fillId="0" borderId="14" xfId="0" applyFont="1" applyBorder="1" applyAlignment="1" applyProtection="1">
      <alignment horizontal="center"/>
    </xf>
    <xf numFmtId="0" fontId="40" fillId="0" borderId="12" xfId="0" applyFont="1" applyBorder="1" applyAlignment="1" applyProtection="1">
      <alignment horizontal="center"/>
      <protection locked="0"/>
    </xf>
    <xf numFmtId="0" fontId="40" fillId="0" borderId="16" xfId="0" applyFont="1" applyBorder="1" applyAlignment="1" applyProtection="1">
      <alignment horizontal="center"/>
      <protection locked="0"/>
    </xf>
    <xf numFmtId="0" fontId="40" fillId="0" borderId="17" xfId="0" applyFont="1" applyBorder="1" applyAlignment="1" applyProtection="1">
      <alignment horizontal="center"/>
      <protection locked="0"/>
    </xf>
    <xf numFmtId="0" fontId="38" fillId="0" borderId="0" xfId="0" applyFont="1" applyBorder="1" applyAlignment="1" applyProtection="1">
      <alignment horizontal="center"/>
    </xf>
    <xf numFmtId="0" fontId="40" fillId="0" borderId="15" xfId="0" applyFont="1" applyBorder="1" applyAlignment="1" applyProtection="1">
      <alignment horizontal="center"/>
      <protection locked="0"/>
    </xf>
    <xf numFmtId="0" fontId="40" fillId="0" borderId="11" xfId="0" applyFont="1" applyBorder="1" applyAlignment="1" applyProtection="1">
      <alignment horizontal="center"/>
      <protection locked="0"/>
    </xf>
    <xf numFmtId="0" fontId="40" fillId="0" borderId="14" xfId="0" applyFont="1" applyBorder="1" applyAlignment="1" applyProtection="1">
      <alignment horizontal="center"/>
      <protection locked="0"/>
    </xf>
    <xf numFmtId="0" fontId="40" fillId="0" borderId="18" xfId="0" applyFont="1" applyBorder="1" applyAlignment="1" applyProtection="1">
      <alignment horizontal="center"/>
      <protection locked="0"/>
    </xf>
    <xf numFmtId="0" fontId="40" fillId="0" borderId="13" xfId="0" applyFont="1" applyBorder="1" applyAlignment="1" applyProtection="1">
      <alignment horizontal="center"/>
      <protection locked="0"/>
    </xf>
    <xf numFmtId="0" fontId="40" fillId="25" borderId="19" xfId="49" applyFont="1" applyFill="1" applyBorder="1" applyAlignment="1" applyProtection="1">
      <alignment horizontal="left" vertical="center" wrapText="1"/>
    </xf>
    <xf numFmtId="0" fontId="40" fillId="25" borderId="20" xfId="49" applyFont="1" applyFill="1" applyBorder="1" applyAlignment="1" applyProtection="1">
      <alignment horizontal="left" vertical="center" wrapText="1"/>
    </xf>
    <xf numFmtId="0" fontId="38" fillId="25" borderId="19" xfId="0" applyFont="1" applyFill="1" applyBorder="1" applyAlignment="1" applyProtection="1">
      <alignment horizontal="left" vertical="center" wrapText="1"/>
    </xf>
    <xf numFmtId="0" fontId="38" fillId="25" borderId="16"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top" wrapText="1"/>
    </xf>
    <xf numFmtId="0" fontId="39" fillId="25" borderId="18" xfId="0" applyFont="1" applyFill="1" applyBorder="1" applyAlignment="1" applyProtection="1">
      <alignment horizontal="center" vertical="top" wrapText="1"/>
    </xf>
    <xf numFmtId="0" fontId="38" fillId="25" borderId="20" xfId="0" applyFont="1" applyFill="1" applyBorder="1" applyAlignment="1" applyProtection="1">
      <alignment horizontal="center" vertical="center" wrapText="1"/>
    </xf>
    <xf numFmtId="0" fontId="38" fillId="25" borderId="21" xfId="0" applyFont="1" applyFill="1" applyBorder="1" applyAlignment="1" applyProtection="1">
      <alignment horizontal="center" vertical="center" wrapText="1"/>
    </xf>
    <xf numFmtId="0" fontId="38" fillId="25" borderId="19" xfId="0" applyFont="1" applyFill="1" applyBorder="1" applyAlignment="1" applyProtection="1">
      <alignment vertical="center" wrapText="1"/>
    </xf>
    <xf numFmtId="0" fontId="38" fillId="25" borderId="36" xfId="0" applyFont="1" applyFill="1" applyBorder="1" applyAlignment="1" applyProtection="1">
      <alignment horizontal="center" vertical="center" wrapText="1"/>
    </xf>
    <xf numFmtId="0" fontId="38" fillId="25" borderId="22" xfId="0" applyFont="1" applyFill="1" applyBorder="1" applyAlignment="1" applyProtection="1">
      <alignment horizontal="left" vertical="center" wrapText="1"/>
    </xf>
    <xf numFmtId="0" fontId="38" fillId="25" borderId="11" xfId="0" applyFont="1" applyFill="1" applyBorder="1" applyAlignment="1" applyProtection="1">
      <alignment horizontal="left" vertical="center" wrapText="1"/>
    </xf>
    <xf numFmtId="0" fontId="38" fillId="25" borderId="13" xfId="0" applyFont="1" applyFill="1" applyBorder="1" applyAlignment="1" applyProtection="1">
      <alignment vertical="center" wrapText="1"/>
    </xf>
    <xf numFmtId="0" fontId="38" fillId="25" borderId="15" xfId="0" applyFont="1" applyFill="1" applyBorder="1" applyAlignment="1" applyProtection="1">
      <alignment horizontal="left" vertical="center" wrapText="1"/>
    </xf>
    <xf numFmtId="0" fontId="38" fillId="25" borderId="39" xfId="0" applyFont="1" applyFill="1" applyBorder="1" applyAlignment="1" applyProtection="1">
      <alignment vertical="center" wrapText="1"/>
    </xf>
    <xf numFmtId="0" fontId="40" fillId="25" borderId="39" xfId="0" applyFont="1" applyFill="1" applyBorder="1" applyAlignment="1" applyProtection="1">
      <alignment vertical="center" wrapText="1"/>
    </xf>
    <xf numFmtId="0" fontId="40" fillId="26" borderId="19" xfId="0" applyFont="1" applyFill="1" applyBorder="1" applyAlignment="1" applyProtection="1">
      <alignment wrapText="1"/>
    </xf>
    <xf numFmtId="164" fontId="40" fillId="26" borderId="20" xfId="0" applyNumberFormat="1" applyFont="1" applyFill="1" applyBorder="1" applyAlignment="1" applyProtection="1">
      <alignment vertical="center"/>
    </xf>
    <xf numFmtId="0" fontId="37" fillId="26" borderId="21" xfId="0" applyFont="1" applyFill="1" applyBorder="1" applyAlignment="1" applyProtection="1"/>
    <xf numFmtId="0" fontId="40" fillId="26" borderId="55" xfId="0" applyFont="1" applyFill="1" applyBorder="1" applyAlignment="1" applyProtection="1">
      <alignment wrapText="1"/>
    </xf>
    <xf numFmtId="0" fontId="40" fillId="26" borderId="45" xfId="0" applyFont="1" applyFill="1" applyBorder="1" applyAlignment="1" applyProtection="1">
      <alignment wrapText="1"/>
    </xf>
    <xf numFmtId="44" fontId="40" fillId="26" borderId="13" xfId="31" applyFont="1" applyFill="1" applyBorder="1" applyAlignment="1" applyProtection="1">
      <alignment vertical="center"/>
    </xf>
    <xf numFmtId="0" fontId="40" fillId="26" borderId="39" xfId="0" applyFont="1" applyFill="1" applyBorder="1" applyAlignment="1" applyProtection="1">
      <alignment vertical="center" wrapText="1"/>
    </xf>
    <xf numFmtId="0" fontId="37" fillId="26" borderId="36" xfId="0" applyFont="1" applyFill="1" applyBorder="1" applyAlignment="1" applyProtection="1">
      <alignment vertical="center" wrapText="1"/>
    </xf>
    <xf numFmtId="44" fontId="40" fillId="26" borderId="46" xfId="31" applyFont="1" applyFill="1" applyBorder="1" applyAlignment="1" applyProtection="1">
      <alignment vertical="center" wrapText="1"/>
    </xf>
    <xf numFmtId="0" fontId="37" fillId="26" borderId="37" xfId="0" applyFont="1" applyFill="1" applyBorder="1" applyAlignment="1" applyProtection="1">
      <alignment vertical="center" wrapText="1"/>
    </xf>
    <xf numFmtId="0" fontId="40" fillId="27" borderId="79" xfId="0" applyFont="1" applyFill="1" applyBorder="1" applyAlignment="1" applyProtection="1">
      <alignment vertical="center" wrapText="1"/>
    </xf>
    <xf numFmtId="0" fontId="40" fillId="27" borderId="57" xfId="0" applyFont="1" applyFill="1" applyBorder="1" applyAlignment="1" applyProtection="1">
      <alignment vertical="center" wrapText="1"/>
    </xf>
    <xf numFmtId="0" fontId="40" fillId="27" borderId="83" xfId="0" applyFont="1" applyFill="1" applyBorder="1" applyAlignment="1" applyProtection="1">
      <alignment vertical="center" wrapText="1"/>
    </xf>
    <xf numFmtId="0" fontId="40" fillId="27" borderId="39" xfId="0" applyFont="1" applyFill="1" applyBorder="1" applyAlignment="1" applyProtection="1">
      <alignment vertical="center" wrapText="1"/>
    </xf>
    <xf numFmtId="0" fontId="40" fillId="27" borderId="46" xfId="0" applyFont="1" applyFill="1" applyBorder="1" applyAlignment="1" applyProtection="1">
      <alignment horizontal="center" vertical="center" wrapText="1"/>
    </xf>
    <xf numFmtId="0" fontId="40" fillId="27" borderId="93" xfId="0" applyFont="1" applyFill="1" applyBorder="1" applyAlignment="1" applyProtection="1">
      <alignment horizontal="center" vertical="center" wrapText="1"/>
    </xf>
    <xf numFmtId="0" fontId="38" fillId="27" borderId="47" xfId="0" applyFont="1" applyFill="1" applyBorder="1" applyAlignment="1" applyProtection="1">
      <alignment horizontal="center" vertical="center" wrapText="1"/>
    </xf>
    <xf numFmtId="0" fontId="38" fillId="27" borderId="12" xfId="0" applyFont="1" applyFill="1" applyBorder="1" applyAlignment="1" applyProtection="1">
      <alignment horizontal="center" vertical="center" wrapText="1"/>
    </xf>
    <xf numFmtId="0" fontId="38" fillId="27" borderId="16" xfId="0" applyFont="1" applyFill="1" applyBorder="1" applyAlignment="1" applyProtection="1">
      <alignment horizontal="center" vertical="center" wrapText="1"/>
    </xf>
    <xf numFmtId="0" fontId="39" fillId="27" borderId="48" xfId="0" applyFont="1" applyFill="1" applyBorder="1" applyAlignment="1" applyProtection="1">
      <alignment horizontal="center" vertical="top" wrapText="1"/>
    </xf>
    <xf numFmtId="0" fontId="39" fillId="27" borderId="14" xfId="0" applyFont="1" applyFill="1" applyBorder="1" applyAlignment="1" applyProtection="1">
      <alignment horizontal="center" vertical="top" wrapText="1"/>
    </xf>
    <xf numFmtId="0" fontId="39" fillId="27" borderId="18" xfId="0" applyFont="1" applyFill="1" applyBorder="1" applyAlignment="1" applyProtection="1">
      <alignment horizontal="center" vertical="top" wrapText="1"/>
    </xf>
    <xf numFmtId="0" fontId="36" fillId="27" borderId="12" xfId="0" applyFont="1" applyFill="1" applyBorder="1" applyAlignment="1" applyProtection="1">
      <alignment horizontal="left" vertical="center" wrapText="1"/>
    </xf>
    <xf numFmtId="0" fontId="36" fillId="27" borderId="14" xfId="0" applyFont="1" applyFill="1" applyBorder="1" applyAlignment="1" applyProtection="1">
      <alignment horizontal="left" vertical="center" wrapText="1"/>
    </xf>
    <xf numFmtId="0" fontId="36" fillId="27" borderId="23" xfId="0" applyFont="1" applyFill="1" applyBorder="1" applyAlignment="1" applyProtection="1">
      <alignment horizontal="left" vertical="center" wrapText="1"/>
    </xf>
    <xf numFmtId="0" fontId="36" fillId="27" borderId="54" xfId="0" applyFont="1" applyFill="1" applyBorder="1" applyAlignment="1" applyProtection="1">
      <alignment horizontal="left" vertical="center" wrapText="1"/>
    </xf>
    <xf numFmtId="0" fontId="36" fillId="27" borderId="10" xfId="0" applyFont="1" applyFill="1" applyBorder="1" applyAlignment="1" applyProtection="1">
      <alignment horizontal="left" vertical="center" wrapText="1"/>
    </xf>
    <xf numFmtId="0" fontId="36" fillId="27" borderId="86" xfId="0" applyFont="1" applyFill="1" applyBorder="1" applyAlignment="1" applyProtection="1">
      <alignment horizontal="left" vertical="center" wrapText="1"/>
    </xf>
    <xf numFmtId="0" fontId="38" fillId="27" borderId="54" xfId="0" applyFont="1" applyFill="1" applyBorder="1" applyAlignment="1" applyProtection="1">
      <alignment horizontal="center" vertical="center" wrapText="1"/>
    </xf>
    <xf numFmtId="14" fontId="38" fillId="27" borderId="57" xfId="0" applyNumberFormat="1" applyFont="1" applyFill="1" applyBorder="1" applyAlignment="1" applyProtection="1">
      <alignment horizontal="center" vertical="center" wrapText="1"/>
    </xf>
    <xf numFmtId="14" fontId="38" fillId="27" borderId="54" xfId="0" applyNumberFormat="1" applyFont="1" applyFill="1" applyBorder="1" applyAlignment="1" applyProtection="1">
      <alignment horizontal="center" vertical="center" wrapText="1"/>
    </xf>
    <xf numFmtId="0" fontId="40" fillId="27" borderId="19" xfId="0" applyFont="1" applyFill="1" applyBorder="1" applyAlignment="1" applyProtection="1">
      <alignment horizontal="center" vertical="center" wrapText="1"/>
    </xf>
    <xf numFmtId="0" fontId="40" fillId="27" borderId="20" xfId="0" applyFont="1" applyFill="1" applyBorder="1" applyAlignment="1" applyProtection="1">
      <alignment horizontal="center" vertical="center"/>
    </xf>
    <xf numFmtId="0" fontId="40" fillId="27" borderId="21" xfId="0" applyFont="1" applyFill="1" applyBorder="1" applyAlignment="1" applyProtection="1">
      <alignment horizontal="center" vertical="center" wrapText="1"/>
    </xf>
    <xf numFmtId="0" fontId="42" fillId="28" borderId="49" xfId="0" applyFont="1" applyFill="1" applyBorder="1" applyProtection="1"/>
    <xf numFmtId="0" fontId="42" fillId="28" borderId="50" xfId="0" applyFont="1" applyFill="1" applyBorder="1" applyProtection="1"/>
    <xf numFmtId="14" fontId="42" fillId="28" borderId="50" xfId="0" applyNumberFormat="1" applyFont="1" applyFill="1" applyBorder="1" applyAlignment="1" applyProtection="1">
      <alignment horizontal="center"/>
    </xf>
    <xf numFmtId="0" fontId="42" fillId="28" borderId="50" xfId="0" applyFont="1" applyFill="1" applyBorder="1" applyAlignment="1" applyProtection="1">
      <alignment horizontal="center"/>
    </xf>
    <xf numFmtId="0" fontId="42" fillId="28" borderId="50" xfId="0" applyFont="1" applyFill="1" applyBorder="1" applyAlignment="1" applyProtection="1"/>
    <xf numFmtId="0" fontId="35" fillId="28" borderId="51" xfId="0" applyFont="1" applyFill="1" applyBorder="1" applyAlignment="1" applyProtection="1"/>
    <xf numFmtId="165" fontId="42" fillId="28" borderId="50" xfId="0" applyNumberFormat="1" applyFont="1" applyFill="1" applyBorder="1" applyAlignment="1" applyProtection="1">
      <alignment horizontal="center"/>
    </xf>
    <xf numFmtId="0" fontId="42" fillId="28" borderId="52" xfId="0" applyFont="1" applyFill="1" applyBorder="1" applyAlignment="1" applyProtection="1">
      <alignment horizontal="center"/>
    </xf>
    <xf numFmtId="0" fontId="42" fillId="28" borderId="28" xfId="0" applyFont="1" applyFill="1" applyBorder="1" applyProtection="1"/>
    <xf numFmtId="0" fontId="42" fillId="28" borderId="29" xfId="0" applyFont="1" applyFill="1" applyBorder="1" applyProtection="1"/>
    <xf numFmtId="14" fontId="42" fillId="28" borderId="29" xfId="0" applyNumberFormat="1" applyFont="1" applyFill="1" applyBorder="1" applyAlignment="1" applyProtection="1">
      <alignment horizontal="center"/>
    </xf>
    <xf numFmtId="0" fontId="42" fillId="28" borderId="29" xfId="0" applyFont="1" applyFill="1" applyBorder="1" applyAlignment="1" applyProtection="1">
      <alignment horizontal="center"/>
    </xf>
    <xf numFmtId="0" fontId="42" fillId="28" borderId="29" xfId="0" applyFont="1" applyFill="1" applyBorder="1" applyAlignment="1" applyProtection="1"/>
    <xf numFmtId="0" fontId="35" fillId="28" borderId="53" xfId="0" applyFont="1" applyFill="1" applyBorder="1" applyAlignment="1" applyProtection="1"/>
    <xf numFmtId="165" fontId="42" fillId="28" borderId="29" xfId="0" applyNumberFormat="1" applyFont="1" applyFill="1" applyBorder="1" applyAlignment="1" applyProtection="1">
      <alignment horizontal="center"/>
    </xf>
    <xf numFmtId="0" fontId="42" fillId="28" borderId="30" xfId="0" applyFont="1" applyFill="1" applyBorder="1" applyAlignment="1" applyProtection="1">
      <alignment horizontal="center"/>
    </xf>
    <xf numFmtId="0" fontId="46" fillId="28" borderId="58" xfId="0" applyFont="1" applyFill="1" applyBorder="1" applyAlignment="1" applyProtection="1">
      <alignment vertical="center"/>
    </xf>
    <xf numFmtId="0" fontId="46" fillId="28" borderId="59" xfId="0" applyFont="1" applyFill="1" applyBorder="1" applyAlignment="1" applyProtection="1">
      <alignment horizontal="center" vertical="center"/>
    </xf>
    <xf numFmtId="164" fontId="46" fillId="28" borderId="59" xfId="0" applyNumberFormat="1" applyFont="1" applyFill="1" applyBorder="1" applyAlignment="1" applyProtection="1">
      <alignment horizontal="right" vertical="center"/>
    </xf>
    <xf numFmtId="14" fontId="46" fillId="28" borderId="59" xfId="0" applyNumberFormat="1" applyFont="1" applyFill="1" applyBorder="1" applyAlignment="1" applyProtection="1">
      <alignment horizontal="center" vertical="center"/>
    </xf>
    <xf numFmtId="0" fontId="46" fillId="28" borderId="60" xfId="0" applyFont="1" applyFill="1" applyBorder="1" applyAlignment="1" applyProtection="1">
      <alignment horizontal="center" vertical="center"/>
    </xf>
    <xf numFmtId="0" fontId="46" fillId="28" borderId="61" xfId="0" applyFont="1" applyFill="1" applyBorder="1" applyAlignment="1" applyProtection="1">
      <alignment horizontal="center" vertical="center" wrapText="1"/>
    </xf>
    <xf numFmtId="0" fontId="46" fillId="28" borderId="62" xfId="0" applyFont="1" applyFill="1" applyBorder="1" applyProtection="1"/>
    <xf numFmtId="0" fontId="46" fillId="28" borderId="63" xfId="0" applyFont="1" applyFill="1" applyBorder="1" applyAlignment="1" applyProtection="1">
      <alignment horizontal="center"/>
    </xf>
    <xf numFmtId="164" fontId="46" fillId="28" borderId="63" xfId="0" applyNumberFormat="1" applyFont="1" applyFill="1" applyBorder="1" applyAlignment="1" applyProtection="1">
      <alignment horizontal="right"/>
    </xf>
    <xf numFmtId="14" fontId="46" fillId="28" borderId="64" xfId="0" applyNumberFormat="1" applyFont="1" applyFill="1" applyBorder="1" applyAlignment="1" applyProtection="1">
      <alignment horizontal="center"/>
    </xf>
    <xf numFmtId="0" fontId="46" fillId="28" borderId="65" xfId="0" applyFont="1" applyFill="1" applyBorder="1" applyAlignment="1" applyProtection="1">
      <alignment horizontal="center"/>
    </xf>
    <xf numFmtId="0" fontId="46" fillId="28" borderId="66" xfId="0" applyFont="1" applyFill="1" applyBorder="1" applyAlignment="1" applyProtection="1">
      <alignment horizontal="center" wrapText="1"/>
    </xf>
    <xf numFmtId="0" fontId="46" fillId="28" borderId="67" xfId="0" applyFont="1" applyFill="1" applyBorder="1" applyProtection="1"/>
    <xf numFmtId="0" fontId="46" fillId="28" borderId="68" xfId="0" applyFont="1" applyFill="1" applyBorder="1" applyAlignment="1" applyProtection="1">
      <alignment horizontal="center"/>
    </xf>
    <xf numFmtId="164" fontId="46" fillId="28" borderId="68" xfId="0" applyNumberFormat="1" applyFont="1" applyFill="1" applyBorder="1" applyAlignment="1" applyProtection="1">
      <alignment horizontal="right"/>
    </xf>
    <xf numFmtId="14" fontId="46" fillId="28" borderId="69" xfId="0" applyNumberFormat="1" applyFont="1" applyFill="1" applyBorder="1" applyAlignment="1" applyProtection="1">
      <alignment horizontal="center"/>
    </xf>
    <xf numFmtId="0" fontId="46" fillId="28" borderId="70" xfId="0" applyFont="1" applyFill="1" applyBorder="1" applyAlignment="1" applyProtection="1">
      <alignment horizontal="center" wrapText="1"/>
    </xf>
    <xf numFmtId="0" fontId="37" fillId="28" borderId="22" xfId="0" applyFont="1" applyFill="1" applyBorder="1" applyAlignment="1" applyProtection="1">
      <alignment wrapText="1"/>
    </xf>
    <xf numFmtId="44" fontId="37" fillId="28" borderId="23" xfId="31" applyFont="1" applyFill="1" applyBorder="1" applyAlignment="1" applyProtection="1">
      <alignment vertical="center" wrapText="1"/>
    </xf>
    <xf numFmtId="0" fontId="37" fillId="28" borderId="71" xfId="0" applyFont="1" applyFill="1" applyBorder="1" applyAlignment="1" applyProtection="1">
      <alignment wrapText="1"/>
    </xf>
    <xf numFmtId="44" fontId="37" fillId="28" borderId="54" xfId="31" applyFont="1" applyFill="1" applyBorder="1" applyAlignment="1" applyProtection="1">
      <alignment vertical="center" wrapText="1"/>
    </xf>
    <xf numFmtId="0" fontId="37" fillId="28" borderId="95" xfId="0" applyFont="1" applyFill="1" applyBorder="1" applyAlignment="1" applyProtection="1">
      <alignment vertical="center" wrapText="1"/>
    </xf>
    <xf numFmtId="0" fontId="37" fillId="28" borderId="42" xfId="0" applyFont="1" applyFill="1" applyBorder="1" applyAlignment="1" applyProtection="1">
      <alignment wrapText="1"/>
    </xf>
    <xf numFmtId="0" fontId="37" fillId="28" borderId="43" xfId="0" applyFont="1" applyFill="1" applyBorder="1" applyAlignment="1" applyProtection="1">
      <alignment wrapText="1"/>
    </xf>
    <xf numFmtId="0" fontId="37" fillId="28" borderId="43" xfId="0" applyFont="1" applyFill="1" applyBorder="1" applyAlignment="1" applyProtection="1">
      <alignment vertical="center"/>
    </xf>
    <xf numFmtId="9" fontId="37" fillId="28" borderId="17" xfId="54" applyFont="1" applyFill="1" applyBorder="1" applyAlignment="1" applyProtection="1">
      <alignment vertical="center"/>
    </xf>
    <xf numFmtId="0" fontId="38" fillId="27" borderId="93" xfId="0" applyFont="1" applyFill="1" applyBorder="1" applyAlignment="1" applyProtection="1">
      <alignment horizontal="center" vertical="center" wrapText="1"/>
    </xf>
    <xf numFmtId="0" fontId="40" fillId="27" borderId="79" xfId="0" applyFont="1" applyFill="1" applyBorder="1" applyAlignment="1">
      <alignment horizontal="center" vertical="center"/>
    </xf>
    <xf numFmtId="44" fontId="36" fillId="0" borderId="0" xfId="0" applyNumberFormat="1" applyFont="1" applyBorder="1" applyProtection="1"/>
    <xf numFmtId="0" fontId="38" fillId="27" borderId="46" xfId="0" applyFont="1" applyFill="1" applyBorder="1" applyAlignment="1" applyProtection="1">
      <alignment horizontal="center" vertical="center" wrapText="1"/>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8" xfId="0" applyBorder="1" applyAlignment="1" applyProtection="1">
      <alignment horizontal="center"/>
      <protection locked="0"/>
    </xf>
    <xf numFmtId="0" fontId="38" fillId="28" borderId="16" xfId="0" applyFont="1" applyFill="1" applyBorder="1" applyAlignment="1" applyProtection="1">
      <alignment horizontal="center" vertical="center" wrapText="1"/>
      <protection locked="0"/>
    </xf>
    <xf numFmtId="0" fontId="38" fillId="28" borderId="18" xfId="0" applyFont="1" applyFill="1" applyBorder="1" applyAlignment="1" applyProtection="1">
      <alignment horizontal="center" vertical="center" wrapText="1"/>
      <protection locked="0"/>
    </xf>
    <xf numFmtId="0" fontId="38" fillId="28" borderId="85" xfId="0" applyFont="1" applyFill="1" applyBorder="1" applyAlignment="1" applyProtection="1">
      <alignment horizontal="center" vertical="center" wrapText="1"/>
      <protection locked="0"/>
    </xf>
    <xf numFmtId="0" fontId="38" fillId="28" borderId="17" xfId="0" applyFont="1" applyFill="1" applyBorder="1" applyAlignment="1" applyProtection="1">
      <alignment horizontal="center" vertical="center" wrapText="1"/>
      <protection locked="0"/>
    </xf>
    <xf numFmtId="0" fontId="38" fillId="28" borderId="94" xfId="0" applyFont="1" applyFill="1" applyBorder="1" applyAlignment="1" applyProtection="1">
      <alignment horizontal="center" vertical="center" wrapText="1"/>
      <protection locked="0"/>
    </xf>
    <xf numFmtId="9" fontId="37" fillId="28" borderId="24" xfId="54" applyNumberFormat="1" applyFont="1" applyFill="1" applyBorder="1" applyAlignment="1" applyProtection="1">
      <alignment vertical="center" wrapText="1"/>
    </xf>
    <xf numFmtId="0" fontId="40" fillId="0" borderId="23" xfId="0" applyFont="1" applyBorder="1" applyAlignment="1" applyProtection="1">
      <alignment wrapText="1"/>
      <protection locked="0"/>
    </xf>
    <xf numFmtId="0" fontId="38" fillId="25" borderId="12" xfId="0" applyFont="1" applyFill="1" applyBorder="1" applyAlignment="1" applyProtection="1">
      <alignment horizontal="center" vertical="center" wrapText="1"/>
    </xf>
    <xf numFmtId="0" fontId="40" fillId="0" borderId="10" xfId="0" applyFont="1" applyBorder="1" applyAlignment="1" applyProtection="1">
      <alignment horizontal="center"/>
    </xf>
    <xf numFmtId="0" fontId="38" fillId="25" borderId="80" xfId="0" applyFont="1" applyFill="1" applyBorder="1" applyAlignment="1" applyProtection="1">
      <alignment horizontal="left" vertical="center" wrapText="1"/>
    </xf>
    <xf numFmtId="1" fontId="38" fillId="28" borderId="16" xfId="0" applyNumberFormat="1" applyFont="1" applyFill="1" applyBorder="1" applyAlignment="1" applyProtection="1">
      <alignment horizontal="center" vertical="center" wrapText="1"/>
    </xf>
    <xf numFmtId="0" fontId="38" fillId="28" borderId="17" xfId="0" applyNumberFormat="1" applyFont="1" applyFill="1" applyBorder="1" applyAlignment="1" applyProtection="1">
      <alignment horizontal="center" vertical="center"/>
    </xf>
    <xf numFmtId="1" fontId="38" fillId="28" borderId="24" xfId="0" applyNumberFormat="1" applyFont="1" applyFill="1" applyBorder="1" applyAlignment="1" applyProtection="1">
      <alignment horizontal="center" vertical="center"/>
    </xf>
    <xf numFmtId="1" fontId="38" fillId="28" borderId="17" xfId="0" applyNumberFormat="1" applyFont="1" applyFill="1" applyBorder="1" applyAlignment="1" applyProtection="1">
      <alignment horizontal="center" vertical="center"/>
    </xf>
    <xf numFmtId="1" fontId="38" fillId="28" borderId="33" xfId="0" applyNumberFormat="1" applyFont="1" applyFill="1" applyBorder="1" applyAlignment="1" applyProtection="1">
      <alignment horizontal="center" vertical="center"/>
    </xf>
    <xf numFmtId="1" fontId="38" fillId="28" borderId="18" xfId="0" applyNumberFormat="1" applyFont="1" applyFill="1" applyBorder="1" applyAlignment="1" applyProtection="1">
      <alignment horizontal="center" vertical="center"/>
    </xf>
    <xf numFmtId="0" fontId="37" fillId="0" borderId="0" xfId="0" applyFont="1" applyFill="1" applyProtection="1">
      <protection locked="0"/>
    </xf>
    <xf numFmtId="0" fontId="40" fillId="0" borderId="14" xfId="0" applyFont="1" applyBorder="1" applyAlignment="1" applyProtection="1">
      <alignment wrapText="1"/>
      <protection locked="0"/>
    </xf>
    <xf numFmtId="49" fontId="37" fillId="0" borderId="23" xfId="0" applyNumberFormat="1" applyFont="1" applyBorder="1" applyProtection="1">
      <protection locked="0"/>
    </xf>
    <xf numFmtId="49" fontId="37" fillId="0" borderId="14" xfId="0" applyNumberFormat="1" applyFont="1" applyBorder="1" applyProtection="1">
      <protection locked="0"/>
    </xf>
    <xf numFmtId="0" fontId="40" fillId="0" borderId="0" xfId="0" applyFont="1" applyFill="1" applyBorder="1" applyAlignment="1" applyProtection="1">
      <alignment vertical="center" wrapText="1"/>
    </xf>
    <xf numFmtId="164" fontId="40" fillId="0" borderId="16" xfId="0" applyNumberFormat="1" applyFont="1" applyFill="1" applyBorder="1" applyAlignment="1" applyProtection="1">
      <alignment horizontal="center" vertical="center" wrapText="1"/>
    </xf>
    <xf numFmtId="44" fontId="40" fillId="0" borderId="31" xfId="0" applyNumberFormat="1" applyFont="1" applyFill="1" applyBorder="1" applyAlignment="1" applyProtection="1">
      <alignment horizontal="left" vertical="center" wrapText="1"/>
    </xf>
    <xf numFmtId="164" fontId="40" fillId="0" borderId="46" xfId="28" applyNumberFormat="1" applyFont="1" applyFill="1" applyBorder="1" applyAlignment="1" applyProtection="1">
      <alignment horizontal="center" vertical="center"/>
    </xf>
    <xf numFmtId="166" fontId="38" fillId="0" borderId="12" xfId="0" applyNumberFormat="1" applyFont="1" applyBorder="1" applyAlignment="1" applyProtection="1">
      <alignment horizontal="center" vertical="center"/>
      <protection locked="0"/>
    </xf>
    <xf numFmtId="166" fontId="38" fillId="0" borderId="10" xfId="0" applyNumberFormat="1" applyFont="1" applyBorder="1" applyAlignment="1" applyProtection="1">
      <alignment horizontal="center" vertical="center"/>
      <protection locked="0"/>
    </xf>
    <xf numFmtId="166" fontId="38" fillId="0" borderId="14" xfId="0" applyNumberFormat="1" applyFont="1" applyBorder="1" applyAlignment="1" applyProtection="1">
      <alignment horizontal="center" vertical="center"/>
      <protection locked="0"/>
    </xf>
    <xf numFmtId="166" fontId="38" fillId="0" borderId="57" xfId="0" applyNumberFormat="1" applyFont="1" applyBorder="1" applyAlignment="1" applyProtection="1">
      <alignment horizontal="center" vertical="center"/>
      <protection locked="0"/>
    </xf>
    <xf numFmtId="166" fontId="38" fillId="0" borderId="10" xfId="0" applyNumberFormat="1" applyFont="1" applyFill="1" applyBorder="1" applyAlignment="1" applyProtection="1">
      <alignment horizontal="center"/>
      <protection locked="0"/>
    </xf>
    <xf numFmtId="0" fontId="40" fillId="25" borderId="21" xfId="49" applyFont="1" applyFill="1" applyBorder="1" applyAlignment="1" applyProtection="1">
      <alignment horizontal="left" vertical="center"/>
    </xf>
    <xf numFmtId="167" fontId="40" fillId="0" borderId="24" xfId="0" applyNumberFormat="1" applyFont="1" applyBorder="1" applyAlignment="1" applyProtection="1">
      <alignment horizontal="center"/>
      <protection locked="0"/>
    </xf>
    <xf numFmtId="167" fontId="40" fillId="0" borderId="18" xfId="0" applyNumberFormat="1" applyFont="1" applyBorder="1" applyAlignment="1" applyProtection="1">
      <alignment horizontal="center"/>
      <protection locked="0"/>
    </xf>
    <xf numFmtId="0" fontId="40" fillId="0" borderId="0" xfId="0" applyFont="1" applyFill="1" applyBorder="1" applyAlignment="1" applyProtection="1">
      <alignment wrapText="1"/>
    </xf>
    <xf numFmtId="164" fontId="40" fillId="0" borderId="17" xfId="0" applyNumberFormat="1" applyFont="1" applyFill="1" applyBorder="1" applyAlignment="1" applyProtection="1">
      <alignment horizontal="center" vertical="center" wrapText="1"/>
    </xf>
    <xf numFmtId="164" fontId="40" fillId="0" borderId="94" xfId="0" applyNumberFormat="1" applyFont="1" applyFill="1" applyBorder="1" applyAlignment="1" applyProtection="1">
      <alignment horizontal="center" vertical="center" wrapText="1"/>
    </xf>
    <xf numFmtId="44" fontId="40" fillId="0" borderId="13" xfId="31" applyFont="1" applyFill="1" applyBorder="1" applyAlignment="1" applyProtection="1">
      <alignment vertical="center" wrapText="1"/>
      <protection locked="0"/>
    </xf>
    <xf numFmtId="9" fontId="37" fillId="28" borderId="18" xfId="54" applyFont="1" applyFill="1" applyBorder="1" applyAlignment="1" applyProtection="1">
      <alignment vertical="center"/>
    </xf>
    <xf numFmtId="9" fontId="40" fillId="26" borderId="94" xfId="54" applyFont="1" applyFill="1" applyBorder="1" applyAlignment="1" applyProtection="1">
      <alignment vertical="center"/>
    </xf>
    <xf numFmtId="44" fontId="40" fillId="26" borderId="15" xfId="31" applyFont="1" applyFill="1" applyBorder="1" applyAlignment="1" applyProtection="1">
      <alignment vertical="center"/>
    </xf>
    <xf numFmtId="44" fontId="40" fillId="26" borderId="16" xfId="31" applyFont="1" applyFill="1" applyBorder="1" applyAlignment="1" applyProtection="1">
      <alignment vertical="center"/>
    </xf>
    <xf numFmtId="44" fontId="38" fillId="0" borderId="0" xfId="0" applyNumberFormat="1" applyFont="1" applyBorder="1" applyProtection="1"/>
    <xf numFmtId="44" fontId="36" fillId="0" borderId="0" xfId="0" applyNumberFormat="1" applyFont="1"/>
    <xf numFmtId="44" fontId="36" fillId="0" borderId="56" xfId="0" applyNumberFormat="1" applyFont="1" applyBorder="1"/>
    <xf numFmtId="0" fontId="40" fillId="0" borderId="0" xfId="0" applyFont="1" applyFill="1" applyBorder="1" applyAlignment="1" applyProtection="1">
      <alignment horizontal="center"/>
    </xf>
    <xf numFmtId="0" fontId="40" fillId="0" borderId="0" xfId="0" applyFont="1" applyBorder="1" applyAlignment="1" applyProtection="1">
      <alignment horizontal="center"/>
    </xf>
    <xf numFmtId="168" fontId="40" fillId="0" borderId="10" xfId="28" applyNumberFormat="1" applyFont="1" applyFill="1" applyBorder="1" applyAlignment="1" applyProtection="1">
      <alignment vertical="center" wrapText="1"/>
      <protection locked="0"/>
    </xf>
    <xf numFmtId="0" fontId="38" fillId="0" borderId="16" xfId="0" applyNumberFormat="1" applyFont="1" applyBorder="1" applyAlignment="1" applyProtection="1">
      <alignment horizontal="center" vertical="center"/>
      <protection locked="0"/>
    </xf>
    <xf numFmtId="0" fontId="38" fillId="0" borderId="17" xfId="0" applyNumberFormat="1" applyFont="1" applyBorder="1" applyAlignment="1" applyProtection="1">
      <alignment horizontal="center" vertical="center"/>
      <protection locked="0"/>
    </xf>
    <xf numFmtId="0" fontId="38" fillId="0" borderId="18" xfId="0" applyNumberFormat="1" applyFont="1" applyBorder="1" applyAlignment="1" applyProtection="1">
      <alignment horizontal="center" vertical="center"/>
      <protection locked="0"/>
    </xf>
    <xf numFmtId="1" fontId="38" fillId="0" borderId="12" xfId="0" applyNumberFormat="1" applyFont="1" applyFill="1" applyBorder="1" applyAlignment="1" applyProtection="1">
      <alignment horizontal="center" vertical="center" wrapText="1"/>
      <protection locked="0"/>
    </xf>
    <xf numFmtId="1" fontId="38" fillId="0" borderId="10" xfId="0" applyNumberFormat="1" applyFont="1" applyFill="1" applyBorder="1" applyAlignment="1" applyProtection="1">
      <alignment horizontal="center" vertical="center" wrapText="1"/>
      <protection locked="0"/>
    </xf>
    <xf numFmtId="1" fontId="38" fillId="0" borderId="23" xfId="0" applyNumberFormat="1" applyFont="1" applyFill="1" applyBorder="1" applyAlignment="1" applyProtection="1">
      <alignment horizontal="center" vertical="center" wrapText="1"/>
      <protection locked="0"/>
    </xf>
    <xf numFmtId="1" fontId="38" fillId="0" borderId="54" xfId="0" applyNumberFormat="1" applyFont="1" applyFill="1" applyBorder="1" applyAlignment="1" applyProtection="1">
      <alignment horizontal="center" vertical="center" wrapText="1"/>
      <protection locked="0"/>
    </xf>
    <xf numFmtId="1" fontId="38" fillId="0" borderId="14" xfId="0" applyNumberFormat="1" applyFont="1" applyFill="1" applyBorder="1" applyAlignment="1" applyProtection="1">
      <alignment horizontal="center" vertical="center" wrapText="1"/>
      <protection locked="0"/>
    </xf>
    <xf numFmtId="0" fontId="0" fillId="25" borderId="0" xfId="0" applyFill="1"/>
    <xf numFmtId="0" fontId="52" fillId="0" borderId="0" xfId="0" applyFont="1" applyFill="1" applyAlignment="1">
      <alignment horizontal="left"/>
    </xf>
    <xf numFmtId="0" fontId="0" fillId="0" borderId="0" xfId="0" applyFill="1"/>
    <xf numFmtId="0" fontId="52" fillId="28" borderId="56" xfId="0" applyFont="1" applyFill="1" applyBorder="1" applyAlignment="1">
      <alignment horizontal="left"/>
    </xf>
    <xf numFmtId="0" fontId="0" fillId="28" borderId="56" xfId="0" applyFill="1" applyBorder="1"/>
    <xf numFmtId="0" fontId="63" fillId="24" borderId="0" xfId="58" applyFont="1" applyFill="1"/>
    <xf numFmtId="0" fontId="64" fillId="25" borderId="0" xfId="0" applyFont="1" applyFill="1"/>
    <xf numFmtId="0" fontId="37" fillId="0" borderId="0" xfId="0" applyFont="1"/>
    <xf numFmtId="0" fontId="36" fillId="0" borderId="0" xfId="0" applyFont="1"/>
    <xf numFmtId="0" fontId="63" fillId="24" borderId="0" xfId="107" applyFont="1" applyFill="1" applyBorder="1"/>
    <xf numFmtId="0" fontId="1" fillId="0" borderId="0" xfId="107" applyFont="1" applyBorder="1"/>
    <xf numFmtId="0" fontId="36" fillId="0" borderId="0" xfId="0" applyFont="1" applyBorder="1" applyProtection="1"/>
    <xf numFmtId="44" fontId="38" fillId="0" borderId="0" xfId="0" applyNumberFormat="1" applyFont="1"/>
    <xf numFmtId="0" fontId="65" fillId="0" borderId="0" xfId="109"/>
    <xf numFmtId="0" fontId="40" fillId="0" borderId="23" xfId="0" applyFont="1" applyBorder="1" applyAlignment="1" applyProtection="1">
      <alignment horizontal="center"/>
      <protection locked="0"/>
    </xf>
    <xf numFmtId="0" fontId="40" fillId="27" borderId="20" xfId="0" applyFont="1" applyFill="1" applyBorder="1" applyAlignment="1" applyProtection="1">
      <alignment vertical="center" wrapText="1"/>
    </xf>
    <xf numFmtId="0" fontId="38" fillId="0" borderId="71" xfId="0" applyFont="1" applyFill="1" applyBorder="1" applyAlignment="1" applyProtection="1">
      <alignment horizontal="left" vertical="center" wrapText="1"/>
      <protection locked="0"/>
    </xf>
    <xf numFmtId="0" fontId="38" fillId="0" borderId="54" xfId="0" applyFont="1" applyFill="1" applyBorder="1" applyAlignment="1" applyProtection="1">
      <alignment horizontal="left" vertical="center" wrapText="1"/>
      <protection locked="0"/>
    </xf>
    <xf numFmtId="0" fontId="38" fillId="0" borderId="33" xfId="0" applyFont="1" applyFill="1" applyBorder="1" applyAlignment="1" applyProtection="1">
      <alignment horizontal="left" vertical="center" wrapText="1"/>
      <protection locked="0"/>
    </xf>
    <xf numFmtId="0" fontId="38" fillId="25" borderId="39" xfId="0" applyFont="1" applyFill="1" applyBorder="1" applyAlignment="1" applyProtection="1">
      <alignment horizontal="left" vertical="center" wrapText="1"/>
      <protection locked="0"/>
    </xf>
    <xf numFmtId="0" fontId="36" fillId="0" borderId="0" xfId="0" applyFont="1" applyFill="1" applyBorder="1" applyAlignment="1" applyProtection="1">
      <alignment wrapText="1"/>
      <protection locked="0"/>
    </xf>
    <xf numFmtId="0" fontId="36" fillId="0" borderId="0" xfId="0" applyFont="1" applyFill="1" applyBorder="1" applyAlignment="1" applyProtection="1">
      <alignment horizontal="center" wrapText="1"/>
      <protection locked="0"/>
    </xf>
    <xf numFmtId="0" fontId="38" fillId="27" borderId="19" xfId="0" applyFont="1" applyFill="1" applyBorder="1" applyAlignment="1" applyProtection="1">
      <alignment horizontal="center" vertical="center" wrapText="1"/>
      <protection locked="0"/>
    </xf>
    <xf numFmtId="0" fontId="38" fillId="27" borderId="20" xfId="0" applyFont="1" applyFill="1" applyBorder="1" applyAlignment="1" applyProtection="1">
      <alignment horizontal="center" vertical="center" wrapText="1"/>
      <protection locked="0"/>
    </xf>
    <xf numFmtId="0" fontId="38" fillId="27" borderId="21" xfId="0" applyFont="1" applyFill="1" applyBorder="1" applyAlignment="1" applyProtection="1">
      <alignment horizontal="center" vertical="center" wrapText="1"/>
      <protection locked="0"/>
    </xf>
    <xf numFmtId="0" fontId="39" fillId="28" borderId="25" xfId="0" applyFont="1" applyFill="1" applyBorder="1" applyAlignment="1" applyProtection="1">
      <alignment horizontal="left" vertical="center" wrapText="1"/>
      <protection locked="0"/>
    </xf>
    <xf numFmtId="0" fontId="39" fillId="28" borderId="26" xfId="0" applyFont="1" applyFill="1" applyBorder="1" applyAlignment="1" applyProtection="1">
      <alignment horizontal="left" vertical="center" wrapText="1"/>
      <protection locked="0"/>
    </xf>
    <xf numFmtId="0" fontId="39" fillId="28" borderId="27" xfId="0" applyFont="1" applyFill="1" applyBorder="1" applyAlignment="1" applyProtection="1">
      <alignment horizontal="left" vertical="center" wrapText="1"/>
      <protection locked="0"/>
    </xf>
    <xf numFmtId="0" fontId="39" fillId="28" borderId="88" xfId="0" applyFont="1" applyFill="1" applyBorder="1" applyAlignment="1" applyProtection="1">
      <alignment horizontal="left" vertical="center" wrapText="1"/>
      <protection locked="0"/>
    </xf>
    <xf numFmtId="0" fontId="39" fillId="28" borderId="89" xfId="0" applyFont="1" applyFill="1" applyBorder="1" applyAlignment="1" applyProtection="1">
      <alignment horizontal="left" vertical="center" wrapText="1"/>
      <protection locked="0"/>
    </xf>
    <xf numFmtId="0" fontId="39" fillId="28" borderId="90" xfId="0" applyFont="1" applyFill="1" applyBorder="1" applyAlignment="1" applyProtection="1">
      <alignment horizontal="left" vertical="center" wrapText="1"/>
      <protection locked="0"/>
    </xf>
    <xf numFmtId="0" fontId="2" fillId="0" borderId="47" xfId="0" applyFont="1" applyBorder="1" applyAlignment="1" applyProtection="1">
      <alignment horizontal="center"/>
      <protection locked="0"/>
    </xf>
    <xf numFmtId="0" fontId="0" fillId="0" borderId="98" xfId="0" applyBorder="1" applyAlignment="1" applyProtection="1">
      <alignment horizontal="center"/>
      <protection locked="0"/>
    </xf>
    <xf numFmtId="0" fontId="0" fillId="0" borderId="48" xfId="0" applyBorder="1" applyAlignment="1" applyProtection="1">
      <alignment horizontal="center"/>
      <protection locked="0"/>
    </xf>
    <xf numFmtId="0" fontId="40" fillId="28" borderId="95" xfId="0" applyFont="1" applyFill="1" applyBorder="1" applyAlignment="1" applyProtection="1">
      <protection locked="0"/>
    </xf>
    <xf numFmtId="0" fontId="40" fillId="28" borderId="46" xfId="0" applyFont="1" applyFill="1" applyBorder="1" applyAlignment="1" applyProtection="1">
      <protection locked="0"/>
    </xf>
    <xf numFmtId="0" fontId="4" fillId="29" borderId="46" xfId="0" applyFont="1" applyFill="1" applyBorder="1"/>
    <xf numFmtId="0" fontId="4" fillId="29" borderId="46" xfId="0" applyFont="1" applyFill="1" applyBorder="1" applyAlignment="1">
      <alignment horizontal="center"/>
    </xf>
    <xf numFmtId="0" fontId="37" fillId="24" borderId="97" xfId="0" applyFont="1" applyFill="1" applyBorder="1" applyAlignment="1">
      <alignment horizontal="left" vertical="top" wrapText="1"/>
    </xf>
    <xf numFmtId="0" fontId="37" fillId="24" borderId="100" xfId="0" applyFont="1" applyFill="1" applyBorder="1" applyAlignment="1">
      <alignment horizontal="left" vertical="top" wrapText="1"/>
    </xf>
    <xf numFmtId="0" fontId="37" fillId="24" borderId="98" xfId="0" applyFont="1" applyFill="1" applyBorder="1" applyAlignment="1">
      <alignment horizontal="left" vertical="top" wrapText="1"/>
    </xf>
    <xf numFmtId="0" fontId="52" fillId="25" borderId="0" xfId="0" applyFont="1" applyFill="1" applyAlignment="1">
      <alignment horizontal="left"/>
    </xf>
    <xf numFmtId="0" fontId="1" fillId="24" borderId="0" xfId="107" applyFill="1" applyBorder="1" applyAlignment="1">
      <alignment horizontal="left" vertical="top" wrapText="1"/>
    </xf>
    <xf numFmtId="0" fontId="40" fillId="28" borderId="10" xfId="0" applyFont="1" applyFill="1" applyBorder="1" applyAlignment="1" applyProtection="1">
      <alignment horizontal="center"/>
      <protection locked="0"/>
    </xf>
    <xf numFmtId="0" fontId="40" fillId="28" borderId="14" xfId="0" applyFont="1" applyFill="1" applyBorder="1" applyAlignment="1" applyProtection="1">
      <alignment horizontal="center"/>
      <protection locked="0"/>
    </xf>
    <xf numFmtId="0" fontId="40" fillId="28" borderId="11" xfId="0" applyFont="1" applyFill="1" applyBorder="1" applyAlignment="1" applyProtection="1">
      <alignment horizontal="left"/>
    </xf>
    <xf numFmtId="0" fontId="40" fillId="28" borderId="10" xfId="0" applyFont="1" applyFill="1" applyBorder="1" applyAlignment="1" applyProtection="1">
      <alignment horizontal="left"/>
    </xf>
    <xf numFmtId="0" fontId="40" fillId="28" borderId="13" xfId="0" applyFont="1" applyFill="1" applyBorder="1" applyAlignment="1" applyProtection="1">
      <alignment horizontal="left"/>
    </xf>
    <xf numFmtId="0" fontId="40" fillId="28" borderId="14" xfId="0" applyFont="1" applyFill="1" applyBorder="1" applyAlignment="1" applyProtection="1">
      <alignment horizontal="left"/>
    </xf>
    <xf numFmtId="0" fontId="47" fillId="24" borderId="0" xfId="0" applyFont="1" applyFill="1" applyBorder="1" applyAlignment="1" applyProtection="1">
      <alignment horizontal="center" vertical="center"/>
    </xf>
    <xf numFmtId="0" fontId="40" fillId="25" borderId="19" xfId="0" applyFont="1" applyFill="1" applyBorder="1" applyAlignment="1" applyProtection="1">
      <alignment horizontal="left" vertical="center" wrapText="1"/>
    </xf>
    <xf numFmtId="0" fontId="40" fillId="25" borderId="38" xfId="0" applyFont="1" applyFill="1" applyBorder="1" applyAlignment="1" applyProtection="1">
      <alignment horizontal="left" vertical="center" wrapText="1"/>
    </xf>
    <xf numFmtId="0" fontId="40" fillId="25" borderId="19" xfId="0" applyFont="1" applyFill="1" applyBorder="1" applyAlignment="1" applyProtection="1">
      <alignment horizontal="center" vertical="center" wrapText="1"/>
    </xf>
    <xf numFmtId="0" fontId="40" fillId="25" borderId="20" xfId="0" applyFont="1" applyFill="1" applyBorder="1" applyAlignment="1" applyProtection="1">
      <alignment horizontal="center" vertical="center" wrapText="1"/>
    </xf>
    <xf numFmtId="0" fontId="40" fillId="28" borderId="22" xfId="0" applyFont="1" applyFill="1" applyBorder="1" applyAlignment="1" applyProtection="1">
      <alignment horizontal="left" vertical="center" wrapText="1"/>
    </xf>
    <xf numFmtId="0" fontId="40" fillId="28" borderId="23" xfId="0" applyFont="1" applyFill="1" applyBorder="1" applyAlignment="1" applyProtection="1">
      <alignment horizontal="left" vertical="center"/>
    </xf>
    <xf numFmtId="0" fontId="40" fillId="28" borderId="13" xfId="0" applyFont="1" applyFill="1" applyBorder="1" applyAlignment="1" applyProtection="1">
      <alignment horizontal="left" vertical="center"/>
    </xf>
    <xf numFmtId="0" fontId="40" fillId="28" borderId="14" xfId="0" applyFont="1" applyFill="1" applyBorder="1" applyAlignment="1" applyProtection="1">
      <alignment horizontal="left" vertical="center"/>
    </xf>
    <xf numFmtId="0" fontId="40" fillId="25" borderId="38" xfId="0" applyFont="1" applyFill="1" applyBorder="1" applyAlignment="1" applyProtection="1">
      <alignment horizontal="center" vertical="center" wrapText="1"/>
    </xf>
    <xf numFmtId="0" fontId="40" fillId="27" borderId="39" xfId="0" applyFont="1" applyFill="1" applyBorder="1" applyAlignment="1" applyProtection="1">
      <alignment horizontal="center" vertical="center"/>
    </xf>
    <xf numFmtId="0" fontId="40" fillId="27" borderId="36" xfId="0" applyFont="1" applyFill="1" applyBorder="1" applyAlignment="1" applyProtection="1">
      <alignment horizontal="center" vertical="center"/>
    </xf>
    <xf numFmtId="0" fontId="37" fillId="28" borderId="23" xfId="0" applyFont="1" applyFill="1" applyBorder="1" applyAlignment="1" applyProtection="1">
      <alignment horizontal="center" vertical="center" wrapText="1"/>
    </xf>
    <xf numFmtId="0" fontId="37" fillId="28" borderId="41" xfId="0" applyFont="1" applyFill="1" applyBorder="1" applyAlignment="1" applyProtection="1">
      <alignment horizontal="center" vertical="center" wrapText="1"/>
    </xf>
    <xf numFmtId="0" fontId="37" fillId="28" borderId="14" xfId="0" applyFont="1" applyFill="1" applyBorder="1" applyAlignment="1" applyProtection="1">
      <alignment horizontal="center" vertical="center"/>
    </xf>
    <xf numFmtId="0" fontId="37" fillId="28" borderId="44" xfId="0" applyFont="1" applyFill="1" applyBorder="1" applyAlignment="1" applyProtection="1">
      <alignment horizontal="center" vertical="center"/>
    </xf>
    <xf numFmtId="0" fontId="7" fillId="0" borderId="0" xfId="0" applyFont="1" applyBorder="1" applyAlignment="1" applyProtection="1">
      <alignment horizontal="left" vertical="top" wrapText="1"/>
    </xf>
    <xf numFmtId="0" fontId="41" fillId="0" borderId="78" xfId="0" applyFont="1" applyFill="1" applyBorder="1" applyAlignment="1" applyProtection="1">
      <alignment horizontal="left" wrapText="1"/>
    </xf>
    <xf numFmtId="0" fontId="40" fillId="0" borderId="39" xfId="0" applyNumberFormat="1" applyFont="1" applyBorder="1" applyAlignment="1" applyProtection="1">
      <alignment horizontal="center"/>
      <protection locked="0"/>
    </xf>
    <xf numFmtId="0" fontId="40" fillId="0" borderId="36" xfId="0" applyNumberFormat="1" applyFont="1" applyBorder="1" applyAlignment="1" applyProtection="1">
      <alignment horizontal="center"/>
      <protection locked="0"/>
    </xf>
    <xf numFmtId="0" fontId="40" fillId="0" borderId="37" xfId="0" applyNumberFormat="1" applyFont="1" applyBorder="1" applyAlignment="1" applyProtection="1">
      <alignment horizontal="center"/>
      <protection locked="0"/>
    </xf>
    <xf numFmtId="0" fontId="7" fillId="0" borderId="36" xfId="0" applyFont="1" applyFill="1" applyBorder="1" applyAlignment="1" applyProtection="1">
      <alignment horizontal="left" wrapText="1"/>
    </xf>
    <xf numFmtId="0" fontId="40" fillId="25" borderId="79" xfId="0" applyFont="1" applyFill="1" applyBorder="1" applyAlignment="1" applyProtection="1">
      <alignment horizontal="center" vertical="center" wrapText="1"/>
    </xf>
    <xf numFmtId="0" fontId="40" fillId="25" borderId="57" xfId="0" applyFont="1" applyFill="1" applyBorder="1" applyAlignment="1" applyProtection="1">
      <alignment horizontal="center" vertical="center" wrapText="1"/>
    </xf>
    <xf numFmtId="0" fontId="40" fillId="28" borderId="15" xfId="0" applyFont="1" applyFill="1" applyBorder="1" applyAlignment="1" applyProtection="1">
      <alignment horizontal="left" vertical="center"/>
    </xf>
    <xf numFmtId="0" fontId="40" fillId="28" borderId="12" xfId="0" applyFont="1" applyFill="1" applyBorder="1" applyAlignment="1" applyProtection="1">
      <alignment horizontal="left" vertical="center"/>
    </xf>
    <xf numFmtId="0" fontId="40" fillId="28" borderId="11" xfId="0" applyFont="1" applyFill="1" applyBorder="1" applyAlignment="1" applyProtection="1">
      <alignment horizontal="left" vertical="center"/>
    </xf>
    <xf numFmtId="0" fontId="40" fillId="28" borderId="10" xfId="0" applyFont="1" applyFill="1" applyBorder="1" applyAlignment="1" applyProtection="1">
      <alignment horizontal="left" vertical="center"/>
    </xf>
    <xf numFmtId="0" fontId="40" fillId="25" borderId="92" xfId="0" applyFont="1" applyFill="1" applyBorder="1" applyAlignment="1" applyProtection="1">
      <alignment horizontal="center" vertical="center" wrapText="1"/>
    </xf>
    <xf numFmtId="0" fontId="40" fillId="28" borderId="12" xfId="0" applyFont="1" applyFill="1" applyBorder="1" applyAlignment="1" applyProtection="1">
      <alignment horizontal="center"/>
      <protection locked="0"/>
    </xf>
    <xf numFmtId="0" fontId="40" fillId="28" borderId="97" xfId="0" applyFont="1" applyFill="1" applyBorder="1" applyAlignment="1" applyProtection="1">
      <alignment horizontal="center"/>
      <protection locked="0"/>
    </xf>
    <xf numFmtId="0" fontId="40" fillId="28" borderId="98" xfId="0" applyFont="1" applyFill="1" applyBorder="1" applyAlignment="1" applyProtection="1">
      <alignment horizontal="center"/>
      <protection locked="0"/>
    </xf>
    <xf numFmtId="0" fontId="38" fillId="25" borderId="15" xfId="0" applyFont="1" applyFill="1" applyBorder="1" applyAlignment="1" applyProtection="1">
      <alignment horizontal="center" vertical="center" wrapText="1"/>
    </xf>
    <xf numFmtId="0" fontId="38" fillId="25" borderId="13" xfId="0" applyFont="1" applyFill="1" applyBorder="1" applyAlignment="1" applyProtection="1">
      <alignment horizontal="center" vertical="center" wrapText="1"/>
    </xf>
    <xf numFmtId="0" fontId="38" fillId="25" borderId="12" xfId="0" applyFont="1" applyFill="1" applyBorder="1" applyAlignment="1" applyProtection="1">
      <alignment horizontal="center" vertical="center" wrapText="1"/>
    </xf>
    <xf numFmtId="0" fontId="38" fillId="25" borderId="14" xfId="0" applyFont="1" applyFill="1" applyBorder="1" applyAlignment="1" applyProtection="1">
      <alignment horizontal="center" vertical="center" wrapText="1"/>
    </xf>
    <xf numFmtId="0" fontId="38" fillId="28" borderId="20" xfId="0" applyNumberFormat="1" applyFont="1" applyFill="1" applyBorder="1" applyAlignment="1" applyProtection="1">
      <alignment horizontal="center" vertical="center"/>
    </xf>
    <xf numFmtId="0" fontId="38" fillId="28" borderId="21" xfId="0" applyNumberFormat="1" applyFont="1" applyFill="1" applyBorder="1" applyAlignment="1" applyProtection="1">
      <alignment horizontal="center" vertical="center"/>
    </xf>
    <xf numFmtId="0" fontId="8" fillId="0" borderId="72" xfId="0" applyFont="1" applyFill="1" applyBorder="1" applyAlignment="1" applyProtection="1">
      <alignment horizontal="left" vertical="top" wrapText="1"/>
    </xf>
    <xf numFmtId="0" fontId="8" fillId="0" borderId="73" xfId="0" applyFont="1" applyFill="1" applyBorder="1" applyAlignment="1" applyProtection="1">
      <alignment horizontal="left" vertical="top" wrapText="1"/>
    </xf>
    <xf numFmtId="0" fontId="8" fillId="0" borderId="74" xfId="0" applyFont="1" applyFill="1" applyBorder="1" applyAlignment="1" applyProtection="1">
      <alignment horizontal="left" vertical="top" wrapText="1"/>
    </xf>
    <xf numFmtId="0" fontId="41" fillId="0" borderId="72" xfId="0" applyFont="1" applyFill="1" applyBorder="1" applyAlignment="1" applyProtection="1">
      <alignment horizontal="center" vertical="center" wrapText="1"/>
    </xf>
    <xf numFmtId="0" fontId="41" fillId="0" borderId="73" xfId="0" applyFont="1" applyFill="1" applyBorder="1" applyAlignment="1" applyProtection="1">
      <alignment horizontal="center" vertical="center" wrapText="1"/>
    </xf>
    <xf numFmtId="0" fontId="41" fillId="0" borderId="74" xfId="0" applyFont="1" applyFill="1" applyBorder="1" applyAlignment="1" applyProtection="1">
      <alignment horizontal="center" vertical="center" wrapText="1"/>
    </xf>
    <xf numFmtId="0" fontId="41" fillId="0" borderId="75" xfId="0" applyFont="1" applyFill="1" applyBorder="1" applyAlignment="1" applyProtection="1">
      <alignment horizontal="center" vertical="center"/>
      <protection locked="0"/>
    </xf>
    <xf numFmtId="0" fontId="41" fillId="0" borderId="76" xfId="0" applyFont="1" applyFill="1" applyBorder="1" applyAlignment="1" applyProtection="1">
      <alignment horizontal="center" vertical="center"/>
      <protection locked="0"/>
    </xf>
    <xf numFmtId="0" fontId="40" fillId="0" borderId="74"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28" borderId="39" xfId="0" applyFont="1" applyFill="1" applyBorder="1" applyAlignment="1" applyProtection="1">
      <alignment horizontal="center" vertical="center" wrapText="1"/>
      <protection locked="0"/>
    </xf>
    <xf numFmtId="0" fontId="40" fillId="28" borderId="36" xfId="0" applyFont="1" applyFill="1" applyBorder="1" applyAlignment="1" applyProtection="1">
      <alignment horizontal="center" vertical="center" wrapText="1"/>
      <protection locked="0"/>
    </xf>
    <xf numFmtId="0" fontId="40" fillId="28" borderId="37" xfId="0" applyFont="1" applyFill="1" applyBorder="1" applyAlignment="1" applyProtection="1">
      <alignment horizontal="center" vertical="center" wrapText="1"/>
      <protection locked="0"/>
    </xf>
    <xf numFmtId="0" fontId="38" fillId="25" borderId="77" xfId="0" applyFont="1" applyFill="1" applyBorder="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37"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38" fillId="25" borderId="79"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40" fillId="25" borderId="39" xfId="0" applyFont="1" applyFill="1" applyBorder="1" applyAlignment="1" applyProtection="1">
      <alignment horizontal="left" vertical="center" wrapText="1"/>
    </xf>
    <xf numFmtId="0" fontId="40" fillId="25" borderId="37" xfId="0" applyFont="1" applyFill="1" applyBorder="1" applyAlignment="1" applyProtection="1">
      <alignment horizontal="left" vertical="center" wrapText="1"/>
    </xf>
    <xf numFmtId="0" fontId="40" fillId="28" borderId="36" xfId="0" applyFont="1" applyFill="1" applyBorder="1" applyAlignment="1" applyProtection="1">
      <alignment horizontal="center" vertical="center"/>
    </xf>
    <xf numFmtId="0" fontId="41" fillId="0" borderId="96" xfId="0" applyFont="1" applyFill="1" applyBorder="1" applyAlignment="1" applyProtection="1">
      <alignment horizontal="left" vertical="top" wrapText="1"/>
    </xf>
    <xf numFmtId="0" fontId="49" fillId="0" borderId="96" xfId="0" applyFont="1" applyFill="1" applyBorder="1" applyAlignment="1" applyProtection="1">
      <alignment horizontal="left" vertical="top" wrapText="1"/>
    </xf>
    <xf numFmtId="0" fontId="40" fillId="0" borderId="0" xfId="0" applyFont="1" applyFill="1" applyBorder="1" applyAlignment="1" applyProtection="1">
      <alignment horizontal="left" vertical="top" wrapText="1"/>
    </xf>
    <xf numFmtId="0" fontId="38" fillId="28" borderId="38" xfId="0" applyFont="1" applyFill="1" applyBorder="1" applyAlignment="1" applyProtection="1">
      <alignment horizontal="center" vertical="center"/>
    </xf>
    <xf numFmtId="0" fontId="38" fillId="28" borderId="36" xfId="0" applyFont="1" applyFill="1" applyBorder="1" applyAlignment="1" applyProtection="1">
      <alignment horizontal="center" vertical="center"/>
    </xf>
    <xf numFmtId="0" fontId="38" fillId="28" borderId="37" xfId="0" applyFont="1" applyFill="1" applyBorder="1" applyAlignment="1" applyProtection="1">
      <alignment horizontal="center" vertical="center"/>
    </xf>
    <xf numFmtId="0" fontId="40" fillId="28" borderId="19" xfId="0" applyFont="1" applyFill="1" applyBorder="1" applyAlignment="1" applyProtection="1">
      <alignment horizontal="center" vertical="center"/>
    </xf>
    <xf numFmtId="0" fontId="40" fillId="28" borderId="20" xfId="0" applyFont="1" applyFill="1" applyBorder="1" applyAlignment="1" applyProtection="1">
      <alignment horizontal="center" vertical="center"/>
    </xf>
    <xf numFmtId="0" fontId="40" fillId="28" borderId="21" xfId="0" applyFont="1" applyFill="1" applyBorder="1" applyAlignment="1" applyProtection="1">
      <alignment horizontal="center" vertical="center"/>
    </xf>
    <xf numFmtId="0" fontId="40" fillId="0" borderId="0" xfId="0" applyFont="1" applyFill="1" applyBorder="1" applyAlignment="1" applyProtection="1">
      <alignment horizontal="left" vertical="center" wrapText="1"/>
    </xf>
    <xf numFmtId="0" fontId="40" fillId="25" borderId="39" xfId="0" applyFont="1" applyFill="1" applyBorder="1" applyAlignment="1" applyProtection="1">
      <alignment horizontal="left" vertical="center"/>
    </xf>
    <xf numFmtId="0" fontId="40" fillId="25" borderId="36" xfId="0" applyFont="1" applyFill="1" applyBorder="1" applyAlignment="1" applyProtection="1">
      <alignment horizontal="left" vertical="center"/>
    </xf>
    <xf numFmtId="0" fontId="40" fillId="25" borderId="37" xfId="0" applyFont="1" applyFill="1" applyBorder="1" applyAlignment="1" applyProtection="1">
      <alignment horizontal="left" vertical="center"/>
    </xf>
    <xf numFmtId="0" fontId="8" fillId="27" borderId="39" xfId="0" applyFont="1" applyFill="1" applyBorder="1" applyAlignment="1" applyProtection="1">
      <alignment horizontal="center" vertical="center" wrapText="1"/>
    </xf>
    <xf numFmtId="0" fontId="37" fillId="27" borderId="37" xfId="0" applyFont="1" applyFill="1" applyBorder="1" applyAlignment="1" applyProtection="1">
      <alignment horizontal="center" vertical="center" wrapText="1"/>
    </xf>
    <xf numFmtId="44" fontId="40" fillId="0" borderId="43" xfId="31" applyFont="1" applyFill="1" applyBorder="1" applyAlignment="1" applyProtection="1">
      <alignment horizontal="center" vertical="center" wrapText="1"/>
      <protection locked="0"/>
    </xf>
    <xf numFmtId="44" fontId="40" fillId="0" borderId="34" xfId="31" applyFont="1" applyFill="1" applyBorder="1" applyAlignment="1" applyProtection="1">
      <alignment horizontal="center" vertical="center" wrapText="1"/>
      <protection locked="0"/>
    </xf>
    <xf numFmtId="0" fontId="40" fillId="25" borderId="79" xfId="0" applyFont="1" applyFill="1" applyBorder="1" applyAlignment="1" applyProtection="1">
      <alignment horizontal="left" vertical="center" wrapText="1"/>
    </xf>
    <xf numFmtId="0" fontId="40" fillId="25" borderId="57" xfId="0" applyFont="1" applyFill="1" applyBorder="1" applyAlignment="1" applyProtection="1">
      <alignment horizontal="left" vertical="center" wrapText="1"/>
    </xf>
    <xf numFmtId="0" fontId="40" fillId="25" borderId="83" xfId="0" applyFont="1" applyFill="1" applyBorder="1" applyAlignment="1" applyProtection="1">
      <alignment horizontal="left" vertical="center" wrapText="1"/>
    </xf>
    <xf numFmtId="0" fontId="40" fillId="27" borderId="39" xfId="0" applyFont="1" applyFill="1" applyBorder="1" applyAlignment="1" applyProtection="1">
      <alignment horizontal="center" vertical="center" wrapText="1"/>
    </xf>
    <xf numFmtId="0" fontId="40" fillId="27" borderId="37" xfId="0" applyFont="1" applyFill="1" applyBorder="1" applyAlignment="1" applyProtection="1">
      <alignment horizontal="center" vertical="center" wrapText="1"/>
    </xf>
    <xf numFmtId="0" fontId="40" fillId="25" borderId="19" xfId="0" applyFont="1" applyFill="1" applyBorder="1" applyAlignment="1" applyProtection="1">
      <alignment horizontal="center" vertical="center"/>
    </xf>
    <xf numFmtId="0" fontId="40" fillId="25" borderId="20" xfId="0" applyFont="1" applyFill="1" applyBorder="1" applyAlignment="1" applyProtection="1">
      <alignment horizontal="center" vertical="center"/>
    </xf>
    <xf numFmtId="0" fontId="40" fillId="25" borderId="21" xfId="0" applyFont="1" applyFill="1" applyBorder="1" applyAlignment="1" applyProtection="1">
      <alignment horizontal="center" vertical="center"/>
    </xf>
    <xf numFmtId="0" fontId="40" fillId="25" borderId="81" xfId="0" applyFont="1" applyFill="1" applyBorder="1" applyAlignment="1" applyProtection="1">
      <alignment horizontal="center" vertical="center"/>
    </xf>
    <xf numFmtId="0" fontId="40" fillId="25" borderId="82" xfId="0" applyFont="1" applyFill="1" applyBorder="1" applyAlignment="1" applyProtection="1">
      <alignment horizontal="center" vertical="center"/>
    </xf>
    <xf numFmtId="0" fontId="40" fillId="25" borderId="39" xfId="0" applyFont="1" applyFill="1" applyBorder="1" applyAlignment="1" applyProtection="1">
      <alignment horizontal="center" vertical="center" wrapText="1"/>
    </xf>
    <xf numFmtId="0" fontId="40" fillId="25" borderId="37" xfId="0" applyFont="1" applyFill="1" applyBorder="1" applyAlignment="1" applyProtection="1">
      <alignment horizontal="center" vertical="center" wrapText="1"/>
    </xf>
    <xf numFmtId="0" fontId="40" fillId="25" borderId="77" xfId="0" applyFont="1" applyFill="1" applyBorder="1" applyAlignment="1" applyProtection="1">
      <alignment horizontal="center" vertical="center"/>
    </xf>
    <xf numFmtId="0" fontId="40" fillId="25" borderId="73" xfId="0" applyFont="1" applyFill="1" applyBorder="1" applyAlignment="1" applyProtection="1">
      <alignment horizontal="center" vertical="center"/>
    </xf>
    <xf numFmtId="0" fontId="40" fillId="25" borderId="84" xfId="0" applyFont="1" applyFill="1" applyBorder="1" applyAlignment="1" applyProtection="1">
      <alignment horizontal="center" vertical="center"/>
    </xf>
    <xf numFmtId="44" fontId="37" fillId="26" borderId="39" xfId="0" applyNumberFormat="1" applyFont="1" applyFill="1" applyBorder="1" applyAlignment="1" applyProtection="1">
      <alignment horizontal="center" vertical="center"/>
    </xf>
    <xf numFmtId="44" fontId="37" fillId="26" borderId="37" xfId="0" applyNumberFormat="1" applyFont="1" applyFill="1" applyBorder="1" applyAlignment="1" applyProtection="1">
      <alignment horizontal="center" vertical="center"/>
    </xf>
    <xf numFmtId="0" fontId="40" fillId="25" borderId="39" xfId="0" applyFont="1" applyFill="1" applyBorder="1" applyAlignment="1" applyProtection="1">
      <alignment horizontal="left"/>
    </xf>
    <xf numFmtId="0" fontId="40" fillId="25" borderId="37" xfId="0" applyFont="1" applyFill="1" applyBorder="1" applyAlignment="1" applyProtection="1">
      <alignment horizontal="left"/>
    </xf>
    <xf numFmtId="164" fontId="40" fillId="26" borderId="87" xfId="0" applyNumberFormat="1" applyFont="1" applyFill="1" applyBorder="1" applyAlignment="1" applyProtection="1">
      <alignment horizontal="right"/>
    </xf>
    <xf numFmtId="164" fontId="40" fillId="26" borderId="85" xfId="0" applyNumberFormat="1" applyFont="1" applyFill="1" applyBorder="1" applyAlignment="1" applyProtection="1">
      <alignment horizontal="right"/>
    </xf>
    <xf numFmtId="0" fontId="38" fillId="28" borderId="39" xfId="0" applyFont="1" applyFill="1" applyBorder="1" applyAlignment="1" applyProtection="1">
      <alignment horizontal="center" vertical="center"/>
    </xf>
    <xf numFmtId="0" fontId="9" fillId="0" borderId="78" xfId="0" applyFont="1" applyFill="1" applyBorder="1" applyAlignment="1" applyProtection="1">
      <alignment horizontal="left" vertical="center" wrapText="1"/>
    </xf>
    <xf numFmtId="44" fontId="40" fillId="0" borderId="45" xfId="31" applyFont="1" applyFill="1" applyBorder="1" applyAlignment="1" applyProtection="1">
      <alignment horizontal="center" vertical="center" wrapText="1"/>
      <protection locked="0"/>
    </xf>
    <xf numFmtId="44" fontId="40" fillId="0" borderId="35" xfId="31" applyFont="1" applyFill="1" applyBorder="1" applyAlignment="1" applyProtection="1">
      <alignment horizontal="center" vertical="center" wrapText="1"/>
      <protection locked="0"/>
    </xf>
    <xf numFmtId="164" fontId="40" fillId="26" borderId="55" xfId="0" applyNumberFormat="1" applyFont="1" applyFill="1" applyBorder="1" applyAlignment="1" applyProtection="1">
      <alignment horizontal="right" vertical="center"/>
    </xf>
    <xf numFmtId="164" fontId="40" fillId="26" borderId="32" xfId="0" applyNumberFormat="1" applyFont="1" applyFill="1" applyBorder="1" applyAlignment="1" applyProtection="1">
      <alignment horizontal="right" vertical="center"/>
    </xf>
  </cellXfs>
  <cellStyles count="110">
    <cellStyle name="20% - Accent1 2" xfId="1" xr:uid="{00000000-0005-0000-0000-000000000000}"/>
    <cellStyle name="20% - Accent2 2" xfId="2" xr:uid="{00000000-0005-0000-0000-000001000000}"/>
    <cellStyle name="20% - Accent3 2" xfId="3" xr:uid="{00000000-0005-0000-0000-000002000000}"/>
    <cellStyle name="20% - Accent3 2 2" xfId="69" xr:uid="{00000000-0005-0000-0000-000003000000}"/>
    <cellStyle name="20% - Accent4 2" xfId="4" xr:uid="{00000000-0005-0000-0000-000004000000}"/>
    <cellStyle name="20% - Accent5 2" xfId="5" xr:uid="{00000000-0005-0000-0000-000005000000}"/>
    <cellStyle name="20% - Accent6 2" xfId="6" xr:uid="{00000000-0005-0000-0000-000006000000}"/>
    <cellStyle name="40% - Accent1 2" xfId="7" xr:uid="{00000000-0005-0000-0000-000007000000}"/>
    <cellStyle name="40% - Accent2 2" xfId="8" xr:uid="{00000000-0005-0000-0000-000008000000}"/>
    <cellStyle name="40% - Accent3 2" xfId="9" xr:uid="{00000000-0005-0000-0000-000009000000}"/>
    <cellStyle name="40% - Accent4 2" xfId="10" xr:uid="{00000000-0005-0000-0000-00000A000000}"/>
    <cellStyle name="40% - Accent5 2" xfId="11" xr:uid="{00000000-0005-0000-0000-00000B000000}"/>
    <cellStyle name="40% - Accent6 2" xfId="12" xr:uid="{00000000-0005-0000-0000-00000C000000}"/>
    <cellStyle name="60% - Accent1 2" xfId="13" xr:uid="{00000000-0005-0000-0000-00000D000000}"/>
    <cellStyle name="60% - Accent2 2" xfId="14" xr:uid="{00000000-0005-0000-0000-00000E000000}"/>
    <cellStyle name="60% - Accent3 2" xfId="15" xr:uid="{00000000-0005-0000-0000-00000F000000}"/>
    <cellStyle name="60% - Accent4 2" xfId="16" xr:uid="{00000000-0005-0000-0000-000010000000}"/>
    <cellStyle name="60% - Accent5 2" xfId="17" xr:uid="{00000000-0005-0000-0000-000011000000}"/>
    <cellStyle name="60% - Accent6 2" xfId="18" xr:uid="{00000000-0005-0000-0000-000012000000}"/>
    <cellStyle name="Accent1 2" xfId="19" xr:uid="{00000000-0005-0000-0000-000013000000}"/>
    <cellStyle name="Accent2 2" xfId="20" xr:uid="{00000000-0005-0000-0000-000014000000}"/>
    <cellStyle name="Accent3 2" xfId="21" xr:uid="{00000000-0005-0000-0000-000015000000}"/>
    <cellStyle name="Accent4 2" xfId="22" xr:uid="{00000000-0005-0000-0000-000016000000}"/>
    <cellStyle name="Accent5 2" xfId="23" xr:uid="{00000000-0005-0000-0000-000017000000}"/>
    <cellStyle name="Accent6 2" xfId="24" xr:uid="{00000000-0005-0000-0000-000018000000}"/>
    <cellStyle name="Bad 2" xfId="25" xr:uid="{00000000-0005-0000-0000-000019000000}"/>
    <cellStyle name="Calculation 2" xfId="26" xr:uid="{00000000-0005-0000-0000-00001A000000}"/>
    <cellStyle name="Calculation 2 2" xfId="70" xr:uid="{00000000-0005-0000-0000-00001B000000}"/>
    <cellStyle name="Check Cell 2" xfId="27" xr:uid="{00000000-0005-0000-0000-00001C000000}"/>
    <cellStyle name="Comma 2" xfId="68" xr:uid="{00000000-0005-0000-0000-00001D000000}"/>
    <cellStyle name="Comma 3" xfId="81" xr:uid="{00000000-0005-0000-0000-00001E000000}"/>
    <cellStyle name="Comma 3 2" xfId="98" xr:uid="{00000000-0005-0000-0000-00001F000000}"/>
    <cellStyle name="Comma 3 3" xfId="93" xr:uid="{00000000-0005-0000-0000-000020000000}"/>
    <cellStyle name="Comma 4" xfId="59" xr:uid="{00000000-0005-0000-0000-000021000000}"/>
    <cellStyle name="Comma0" xfId="64" xr:uid="{00000000-0005-0000-0000-000022000000}"/>
    <cellStyle name="Currency" xfId="28" builtinId="4"/>
    <cellStyle name="Currency 2" xfId="29" xr:uid="{00000000-0005-0000-0000-000024000000}"/>
    <cellStyle name="Currency 2 2" xfId="30" xr:uid="{00000000-0005-0000-0000-000025000000}"/>
    <cellStyle name="Currency 2 2 2" xfId="83" xr:uid="{00000000-0005-0000-0000-000026000000}"/>
    <cellStyle name="Currency 2 3" xfId="71" xr:uid="{00000000-0005-0000-0000-000027000000}"/>
    <cellStyle name="Currency 3" xfId="31" xr:uid="{00000000-0005-0000-0000-000028000000}"/>
    <cellStyle name="Currency 3 2" xfId="32" xr:uid="{00000000-0005-0000-0000-000029000000}"/>
    <cellStyle name="Currency 3 3" xfId="82" xr:uid="{00000000-0005-0000-0000-00002A000000}"/>
    <cellStyle name="Currency 4" xfId="33" xr:uid="{00000000-0005-0000-0000-00002B000000}"/>
    <cellStyle name="Currency 5" xfId="34" xr:uid="{00000000-0005-0000-0000-00002C000000}"/>
    <cellStyle name="Currency 6" xfId="60" xr:uid="{00000000-0005-0000-0000-00002D000000}"/>
    <cellStyle name="Currency0" xfId="65" xr:uid="{00000000-0005-0000-0000-00002E000000}"/>
    <cellStyle name="Date" xfId="72" xr:uid="{00000000-0005-0000-0000-00002F000000}"/>
    <cellStyle name="Explanatory Text 2" xfId="35" xr:uid="{00000000-0005-0000-0000-000030000000}"/>
    <cellStyle name="Fixed" xfId="73" xr:uid="{00000000-0005-0000-0000-000031000000}"/>
    <cellStyle name="Followed Hyperlink 2" xfId="89" xr:uid="{00000000-0005-0000-0000-000032000000}"/>
    <cellStyle name="Good 2" xfId="36" xr:uid="{00000000-0005-0000-0000-000033000000}"/>
    <cellStyle name="Heading 1 2" xfId="37" xr:uid="{00000000-0005-0000-0000-000034000000}"/>
    <cellStyle name="Heading 1 2 2" xfId="84" xr:uid="{00000000-0005-0000-0000-000035000000}"/>
    <cellStyle name="Heading 2 2" xfId="38" xr:uid="{00000000-0005-0000-0000-000036000000}"/>
    <cellStyle name="Heading 2 2 2" xfId="85" xr:uid="{00000000-0005-0000-0000-000037000000}"/>
    <cellStyle name="Heading 3 2" xfId="39" xr:uid="{00000000-0005-0000-0000-000038000000}"/>
    <cellStyle name="Heading 4 2" xfId="40" xr:uid="{00000000-0005-0000-0000-000039000000}"/>
    <cellStyle name="Hyperlink" xfId="109" builtinId="8"/>
    <cellStyle name="Hyperlink 2" xfId="61" xr:uid="{00000000-0005-0000-0000-00003A000000}"/>
    <cellStyle name="Input 2" xfId="41" xr:uid="{00000000-0005-0000-0000-00003B000000}"/>
    <cellStyle name="Input 2 2" xfId="74" xr:uid="{00000000-0005-0000-0000-00003C000000}"/>
    <cellStyle name="Linked Cell 2" xfId="42" xr:uid="{00000000-0005-0000-0000-00003D000000}"/>
    <cellStyle name="Neutral 2" xfId="43" xr:uid="{00000000-0005-0000-0000-00003E000000}"/>
    <cellStyle name="Normal" xfId="0" builtinId="0"/>
    <cellStyle name="Normal 11" xfId="102" xr:uid="{00000000-0005-0000-0000-000040000000}"/>
    <cellStyle name="Normal 12" xfId="103" xr:uid="{00000000-0005-0000-0000-000041000000}"/>
    <cellStyle name="Normal 14" xfId="107" xr:uid="{00000000-0005-0000-0000-000042000000}"/>
    <cellStyle name="Normal 2" xfId="44" xr:uid="{00000000-0005-0000-0000-000043000000}"/>
    <cellStyle name="Normal 2 2" xfId="45" xr:uid="{00000000-0005-0000-0000-000044000000}"/>
    <cellStyle name="Normal 2 2 2" xfId="86" xr:uid="{00000000-0005-0000-0000-000045000000}"/>
    <cellStyle name="Normal 2 2 3" xfId="77" xr:uid="{00000000-0005-0000-0000-000046000000}"/>
    <cellStyle name="Normal 2 3" xfId="78" xr:uid="{00000000-0005-0000-0000-000047000000}"/>
    <cellStyle name="Normal 2 4" xfId="62" xr:uid="{00000000-0005-0000-0000-000048000000}"/>
    <cellStyle name="Normal 2 5" xfId="66" xr:uid="{00000000-0005-0000-0000-000049000000}"/>
    <cellStyle name="Normal 3" xfId="46" xr:uid="{00000000-0005-0000-0000-00004A000000}"/>
    <cellStyle name="Normal 3 2" xfId="47" xr:uid="{00000000-0005-0000-0000-00004B000000}"/>
    <cellStyle name="Normal 3 2 2" xfId="87" xr:uid="{00000000-0005-0000-0000-00004C000000}"/>
    <cellStyle name="Normal 3 3" xfId="91" xr:uid="{00000000-0005-0000-0000-00004D000000}"/>
    <cellStyle name="Normal 3 4" xfId="108" xr:uid="{00000000-0005-0000-0000-00004E000000}"/>
    <cellStyle name="Normal 3 5" xfId="75" xr:uid="{00000000-0005-0000-0000-00004F000000}"/>
    <cellStyle name="Normal 4" xfId="48" xr:uid="{00000000-0005-0000-0000-000050000000}"/>
    <cellStyle name="Normal 4 2" xfId="76" xr:uid="{00000000-0005-0000-0000-000051000000}"/>
    <cellStyle name="Normal 5" xfId="79" xr:uid="{00000000-0005-0000-0000-000052000000}"/>
    <cellStyle name="Normal 6" xfId="90" xr:uid="{00000000-0005-0000-0000-000053000000}"/>
    <cellStyle name="Normal 6 2" xfId="97" xr:uid="{00000000-0005-0000-0000-000054000000}"/>
    <cellStyle name="Normal 6 3" xfId="92" xr:uid="{00000000-0005-0000-0000-000055000000}"/>
    <cellStyle name="Normal 6 4" xfId="106" xr:uid="{00000000-0005-0000-0000-000056000000}"/>
    <cellStyle name="Normal 7" xfId="95" xr:uid="{00000000-0005-0000-0000-000057000000}"/>
    <cellStyle name="Normal 7 2" xfId="100" xr:uid="{00000000-0005-0000-0000-000058000000}"/>
    <cellStyle name="Normal 8" xfId="58" xr:uid="{00000000-0005-0000-0000-000059000000}"/>
    <cellStyle name="Normal_HECAT Data 2008" xfId="49" xr:uid="{00000000-0005-0000-0000-00005A000000}"/>
    <cellStyle name="Note 2" xfId="50" xr:uid="{00000000-0005-0000-0000-00005B000000}"/>
    <cellStyle name="Output 2" xfId="51" xr:uid="{00000000-0005-0000-0000-00005C000000}"/>
    <cellStyle name="Percent 2" xfId="52" xr:uid="{00000000-0005-0000-0000-00005D000000}"/>
    <cellStyle name="Percent 2 2" xfId="53" xr:uid="{00000000-0005-0000-0000-00005E000000}"/>
    <cellStyle name="Percent 2 2 2" xfId="104" xr:uid="{00000000-0005-0000-0000-00005F000000}"/>
    <cellStyle name="Percent 2 3" xfId="67" xr:uid="{00000000-0005-0000-0000-000060000000}"/>
    <cellStyle name="Percent 3" xfId="54" xr:uid="{00000000-0005-0000-0000-000061000000}"/>
    <cellStyle name="Percent 3 2" xfId="99" xr:uid="{00000000-0005-0000-0000-000062000000}"/>
    <cellStyle name="Percent 3 3" xfId="94" xr:uid="{00000000-0005-0000-0000-000063000000}"/>
    <cellStyle name="Percent 3 4" xfId="80" xr:uid="{00000000-0005-0000-0000-000064000000}"/>
    <cellStyle name="Percent 4" xfId="96" xr:uid="{00000000-0005-0000-0000-000065000000}"/>
    <cellStyle name="Percent 4 2" xfId="101" xr:uid="{00000000-0005-0000-0000-000066000000}"/>
    <cellStyle name="Percent 5" xfId="63" xr:uid="{00000000-0005-0000-0000-000067000000}"/>
    <cellStyle name="Percent 7" xfId="105" xr:uid="{00000000-0005-0000-0000-000068000000}"/>
    <cellStyle name="Title 2" xfId="55" xr:uid="{00000000-0005-0000-0000-000069000000}"/>
    <cellStyle name="Total 2" xfId="56" xr:uid="{00000000-0005-0000-0000-00006A000000}"/>
    <cellStyle name="Total 2 2" xfId="88" xr:uid="{00000000-0005-0000-0000-00006B000000}"/>
    <cellStyle name="Warning Text 2" xfId="57" xr:uid="{00000000-0005-0000-0000-00006C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107950</xdr:rowOff>
    </xdr:from>
    <xdr:to>
      <xdr:col>3</xdr:col>
      <xdr:colOff>13315</xdr:colOff>
      <xdr:row>0</xdr:row>
      <xdr:rowOff>628773</xdr:rowOff>
    </xdr:to>
    <xdr:pic>
      <xdr:nvPicPr>
        <xdr:cNvPr id="2" name="Picture 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07950"/>
          <a:ext cx="2223115" cy="520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1501775</xdr:colOff>
      <xdr:row>6</xdr:row>
      <xdr:rowOff>50800</xdr:rowOff>
    </xdr:from>
    <xdr:to>
      <xdr:col>7</xdr:col>
      <xdr:colOff>124883</xdr:colOff>
      <xdr:row>7</xdr:row>
      <xdr:rowOff>156695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195108" y="2929467"/>
          <a:ext cx="6666442" cy="296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16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16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304800</xdr:colOff>
      <xdr:row>3</xdr:row>
      <xdr:rowOff>0</xdr:rowOff>
    </xdr:from>
    <xdr:ext cx="184731" cy="264560"/>
    <xdr:sp macro="" textlink="">
      <xdr:nvSpPr>
        <xdr:cNvPr id="3" name="TextBox 2">
          <a:extLst>
            <a:ext uri="{FF2B5EF4-FFF2-40B4-BE49-F238E27FC236}">
              <a16:creationId xmlns:a16="http://schemas.microsoft.com/office/drawing/2014/main" id="{00000000-0008-0000-0300-000003000000}"/>
            </a:ext>
            <a:ext uri="{C183D7F6-B498-43B3-948B-1728B52AA6E4}">
              <adec:decorative xmlns:adec="http://schemas.microsoft.com/office/drawing/2017/decorative" val="1"/>
            </a:ext>
          </a:extLst>
        </xdr:cNvPr>
        <xdr:cNvSpPr txBox="1"/>
      </xdr:nvSpPr>
      <xdr:spPr>
        <a:xfrm>
          <a:off x="11039475"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0</xdr:col>
      <xdr:colOff>1828800</xdr:colOff>
      <xdr:row>5</xdr:row>
      <xdr:rowOff>438150</xdr:rowOff>
    </xdr:from>
    <xdr:to>
      <xdr:col>3</xdr:col>
      <xdr:colOff>1047750</xdr:colOff>
      <xdr:row>6</xdr:row>
      <xdr:rowOff>191620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828800" y="2657475"/>
          <a:ext cx="6667500" cy="382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1276350</xdr:colOff>
      <xdr:row>6</xdr:row>
      <xdr:rowOff>295275</xdr:rowOff>
    </xdr:from>
    <xdr:to>
      <xdr:col>5</xdr:col>
      <xdr:colOff>1476375</xdr:colOff>
      <xdr:row>8</xdr:row>
      <xdr:rowOff>85725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76350" y="3362325"/>
          <a:ext cx="66103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r>
            <a:rPr lang="en-US" sz="2400" b="0" i="1" cap="none" spc="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EXAMPLES</a:t>
          </a:r>
          <a:r>
            <a:rPr lang="en-US" sz="2400" b="0" i="1" cap="none" spc="0" baseline="0">
              <a:ln w="18415" cmpd="sng">
                <a:noFill/>
                <a:prstDash val="solid"/>
              </a:ln>
              <a:solidFill>
                <a:schemeClr val="accent5">
                  <a:lumMod val="60000"/>
                  <a:lumOff val="40000"/>
                  <a:alpha val="55000"/>
                </a:schemeClr>
              </a:solidFill>
              <a:effectLst>
                <a:reflection stA="50000" endPos="65000" dist="50800" dir="5400000" sy="-100000" algn="bl" rotWithShape="0"/>
              </a:effectLst>
              <a:latin typeface="+mn-lt"/>
              <a:ea typeface="+mn-ea"/>
              <a:cs typeface="+mn-cs"/>
            </a:rPr>
            <a:t>     </a:t>
          </a:r>
          <a:endParaRPr lang="en-US" sz="2400" b="0" cap="none" spc="0">
            <a:ln w="18415" cmpd="sng">
              <a:noFill/>
              <a:prstDash val="solid"/>
            </a:ln>
            <a:solidFill>
              <a:schemeClr val="accent5">
                <a:lumMod val="60000"/>
                <a:lumOff val="40000"/>
                <a:alpha val="55000"/>
              </a:schemeClr>
            </a:solidFill>
            <a:effectLst>
              <a:reflection stA="50000" endPos="65000" dist="50800" dir="5400000" sy="-100000" algn="bl" rotWithShape="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ublic.tableau.com/profile/oregon.housing.and.community.servic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T10"/>
  <sheetViews>
    <sheetView showGridLines="0" tabSelected="1" zoomScale="80" zoomScaleNormal="80" workbookViewId="0">
      <selection activeCell="A8" sqref="A8"/>
    </sheetView>
  </sheetViews>
  <sheetFormatPr defaultRowHeight="12.75" x14ac:dyDescent="0.2"/>
  <cols>
    <col min="1" max="1" width="5.140625" customWidth="1"/>
    <col min="2" max="2" width="14.85546875" customWidth="1"/>
    <col min="3" max="3" width="13.7109375" customWidth="1"/>
    <col min="4" max="4" width="16.140625" customWidth="1"/>
    <col min="5" max="6" width="14.5703125" customWidth="1"/>
    <col min="7" max="7" width="15.28515625" customWidth="1"/>
    <col min="8" max="8" width="13.85546875" customWidth="1"/>
    <col min="9" max="9" width="16.140625" customWidth="1"/>
    <col min="10" max="10" width="15.28515625" customWidth="1"/>
    <col min="11" max="11" width="13" customWidth="1"/>
    <col min="12" max="12" width="10.7109375" customWidth="1"/>
  </cols>
  <sheetData>
    <row r="1" spans="1:20" ht="53.1" customHeight="1" x14ac:dyDescent="0.2"/>
    <row r="2" spans="1:20" s="265" customFormat="1" ht="25.5" customHeight="1" x14ac:dyDescent="0.35">
      <c r="A2" s="306" t="s">
        <v>190</v>
      </c>
      <c r="B2" s="306"/>
      <c r="C2" s="306"/>
      <c r="D2" s="306"/>
      <c r="E2" s="306"/>
      <c r="F2" s="306"/>
      <c r="G2" s="306"/>
      <c r="H2" s="306"/>
      <c r="I2" s="306"/>
      <c r="J2" s="306"/>
      <c r="K2" s="306"/>
      <c r="L2" s="306"/>
      <c r="M2" s="306"/>
      <c r="N2" s="306"/>
      <c r="O2" s="306"/>
      <c r="P2" s="306"/>
      <c r="Q2" s="306"/>
      <c r="R2" s="306"/>
      <c r="S2" s="306"/>
      <c r="T2" s="306"/>
    </row>
    <row r="3" spans="1:20" s="269" customFormat="1" ht="18" customHeight="1" x14ac:dyDescent="0.35">
      <c r="A3" s="268"/>
      <c r="B3" s="268"/>
      <c r="C3" s="268"/>
      <c r="D3" s="268"/>
      <c r="E3" s="268"/>
      <c r="F3" s="268"/>
      <c r="G3" s="268"/>
      <c r="H3" s="268"/>
      <c r="I3" s="268"/>
      <c r="J3" s="268"/>
      <c r="K3" s="268"/>
      <c r="L3" s="268"/>
      <c r="M3" s="268"/>
      <c r="N3" s="268"/>
      <c r="O3" s="268"/>
      <c r="P3" s="268"/>
      <c r="Q3" s="268"/>
      <c r="R3" s="268"/>
      <c r="S3" s="268"/>
      <c r="T3" s="268"/>
    </row>
    <row r="4" spans="1:20" s="267" customFormat="1" ht="11.1" customHeight="1" x14ac:dyDescent="0.35">
      <c r="A4" s="266"/>
      <c r="B4" s="266"/>
      <c r="C4" s="266"/>
      <c r="D4" s="266"/>
      <c r="E4" s="266"/>
      <c r="F4" s="266"/>
      <c r="G4" s="266"/>
      <c r="H4" s="266"/>
      <c r="I4" s="266"/>
      <c r="J4" s="266"/>
      <c r="K4" s="266"/>
      <c r="L4" s="266"/>
      <c r="M4" s="266"/>
      <c r="N4" s="266"/>
      <c r="O4" s="266"/>
      <c r="P4" s="266"/>
      <c r="Q4" s="266"/>
      <c r="R4" s="266"/>
      <c r="S4" s="266"/>
      <c r="T4" s="266"/>
    </row>
    <row r="5" spans="1:20" s="273" customFormat="1" ht="15" x14ac:dyDescent="0.25">
      <c r="B5" s="270" t="s">
        <v>191</v>
      </c>
    </row>
    <row r="6" spans="1:20" ht="134.44999999999999" customHeight="1" x14ac:dyDescent="0.2">
      <c r="B6" s="303" t="s">
        <v>212</v>
      </c>
      <c r="C6" s="304"/>
      <c r="D6" s="304"/>
      <c r="E6" s="304"/>
      <c r="F6" s="304"/>
      <c r="G6" s="304"/>
      <c r="H6" s="304"/>
      <c r="I6" s="304"/>
      <c r="J6" s="304"/>
      <c r="K6" s="305"/>
    </row>
    <row r="8" spans="1:20" s="272" customFormat="1" ht="15" x14ac:dyDescent="0.25">
      <c r="B8" s="274"/>
      <c r="C8" s="275"/>
      <c r="D8" s="275"/>
      <c r="E8" s="275"/>
      <c r="F8" s="275"/>
      <c r="G8" s="275"/>
      <c r="H8" s="275"/>
      <c r="I8" s="275"/>
      <c r="J8" s="275"/>
      <c r="K8" s="275"/>
    </row>
    <row r="9" spans="1:20" ht="16.5" customHeight="1" x14ac:dyDescent="0.2">
      <c r="B9" s="307"/>
      <c r="C9" s="307"/>
      <c r="D9" s="307"/>
      <c r="E9" s="307"/>
      <c r="F9" s="307"/>
      <c r="G9" s="307"/>
      <c r="H9" s="307"/>
      <c r="I9" s="307"/>
      <c r="J9" s="307"/>
      <c r="K9" s="307"/>
    </row>
    <row r="10" spans="1:20" s="271" customFormat="1" x14ac:dyDescent="0.2"/>
  </sheetData>
  <sheetProtection algorithmName="SHA-512" hashValue="+b58/tTt5kSzYobulbTr3+s3vsAxFjO4KcwYSVBuN4IZJGF6SSjwkgjSU4BgMK0JjRvFRQaLl8UV1hhN+FdgyQ==" saltValue="KnVGOGV38r9vPtyH/8pNPg==" spinCount="100000" sheet="1" objects="1" scenarios="1"/>
  <mergeCells count="3">
    <mergeCell ref="B6:K6"/>
    <mergeCell ref="A2:T2"/>
    <mergeCell ref="B9:K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sheetPr>
  <dimension ref="A1:H96"/>
  <sheetViews>
    <sheetView showGridLines="0" zoomScale="90" zoomScaleNormal="90" workbookViewId="0">
      <selection activeCell="E21" sqref="E21"/>
    </sheetView>
  </sheetViews>
  <sheetFormatPr defaultColWidth="9.140625" defaultRowHeight="12.75" x14ac:dyDescent="0.2"/>
  <cols>
    <col min="1" max="1" width="25.7109375" style="1" customWidth="1"/>
    <col min="2" max="2" width="26.7109375" style="1" customWidth="1"/>
    <col min="3" max="3" width="20.7109375" style="1" customWidth="1"/>
    <col min="4" max="4" width="24.140625" style="1" customWidth="1"/>
    <col min="5" max="6" width="20.7109375" style="1" customWidth="1"/>
    <col min="7" max="7" width="18.7109375" style="1" customWidth="1"/>
    <col min="8" max="8" width="8.28515625" style="1" customWidth="1"/>
    <col min="9" max="16384" width="9.140625" style="1"/>
  </cols>
  <sheetData>
    <row r="1" spans="1:8" ht="21.75" thickBot="1" x14ac:dyDescent="0.25">
      <c r="A1" s="314" t="s">
        <v>99</v>
      </c>
      <c r="B1" s="314"/>
      <c r="C1" s="314"/>
      <c r="D1" s="314"/>
      <c r="E1" s="314"/>
      <c r="F1" s="314"/>
      <c r="G1" s="314"/>
    </row>
    <row r="2" spans="1:8" s="3" customFormat="1" ht="16.5" customHeight="1" thickBot="1" x14ac:dyDescent="0.3">
      <c r="A2" s="315" t="s">
        <v>213</v>
      </c>
      <c r="B2" s="316"/>
      <c r="C2" s="332"/>
      <c r="D2" s="333"/>
      <c r="E2" s="333"/>
      <c r="F2" s="334"/>
      <c r="G2" s="2"/>
      <c r="H2" s="2"/>
    </row>
    <row r="3" spans="1:8" s="4" customFormat="1" ht="69.95" customHeight="1" thickBot="1" x14ac:dyDescent="0.35">
      <c r="A3" s="331" t="s">
        <v>217</v>
      </c>
      <c r="B3" s="331"/>
      <c r="C3" s="331"/>
      <c r="D3" s="331"/>
      <c r="E3" s="331"/>
      <c r="F3" s="331"/>
      <c r="G3" s="331"/>
    </row>
    <row r="4" spans="1:8" s="5" customFormat="1" ht="45.75" thickBot="1" x14ac:dyDescent="0.25">
      <c r="A4" s="135" t="s">
        <v>198</v>
      </c>
      <c r="B4" s="136" t="s">
        <v>140</v>
      </c>
      <c r="C4" s="280" t="s">
        <v>75</v>
      </c>
      <c r="D4" s="280" t="s">
        <v>214</v>
      </c>
      <c r="E4" s="136" t="s">
        <v>211</v>
      </c>
      <c r="F4" s="136" t="s">
        <v>139</v>
      </c>
      <c r="G4" s="137" t="s">
        <v>210</v>
      </c>
    </row>
    <row r="5" spans="1:8" s="3" customFormat="1" ht="15" x14ac:dyDescent="0.25">
      <c r="A5" s="104"/>
      <c r="B5" s="100"/>
      <c r="C5" s="279"/>
      <c r="D5" s="279"/>
      <c r="E5" s="100"/>
      <c r="F5" s="100"/>
      <c r="G5" s="101"/>
    </row>
    <row r="6" spans="1:8" s="3" customFormat="1" ht="15" x14ac:dyDescent="0.25">
      <c r="A6" s="105"/>
      <c r="B6" s="98"/>
      <c r="C6" s="219" t="s">
        <v>167</v>
      </c>
      <c r="D6" s="219" t="s">
        <v>167</v>
      </c>
      <c r="E6" s="98"/>
      <c r="F6" s="98"/>
      <c r="G6" s="102"/>
    </row>
    <row r="7" spans="1:8" s="3" customFormat="1" ht="15" x14ac:dyDescent="0.25">
      <c r="A7" s="105"/>
      <c r="B7" s="98"/>
      <c r="C7" s="219" t="s">
        <v>167</v>
      </c>
      <c r="D7" s="219" t="s">
        <v>167</v>
      </c>
      <c r="E7" s="98"/>
      <c r="F7" s="98"/>
      <c r="G7" s="102"/>
    </row>
    <row r="8" spans="1:8" s="3" customFormat="1" ht="15" x14ac:dyDescent="0.25">
      <c r="A8" s="105"/>
      <c r="B8" s="98"/>
      <c r="C8" s="219" t="s">
        <v>167</v>
      </c>
      <c r="D8" s="219" t="s">
        <v>167</v>
      </c>
      <c r="E8" s="98"/>
      <c r="F8" s="98"/>
      <c r="G8" s="102"/>
    </row>
    <row r="9" spans="1:8" s="3" customFormat="1" ht="15" x14ac:dyDescent="0.25">
      <c r="A9" s="105"/>
      <c r="B9" s="98"/>
      <c r="C9" s="219" t="s">
        <v>167</v>
      </c>
      <c r="D9" s="219" t="s">
        <v>167</v>
      </c>
      <c r="E9" s="98"/>
      <c r="F9" s="98"/>
      <c r="G9" s="102"/>
    </row>
    <row r="10" spans="1:8" s="3" customFormat="1" ht="15" x14ac:dyDescent="0.25">
      <c r="A10" s="105"/>
      <c r="B10" s="98"/>
      <c r="C10" s="219" t="s">
        <v>167</v>
      </c>
      <c r="D10" s="219" t="s">
        <v>167</v>
      </c>
      <c r="E10" s="98"/>
      <c r="F10" s="98"/>
      <c r="G10" s="102"/>
    </row>
    <row r="11" spans="1:8" s="3" customFormat="1" ht="16.5" customHeight="1" thickBot="1" x14ac:dyDescent="0.3">
      <c r="A11" s="108"/>
      <c r="B11" s="106"/>
      <c r="C11" s="99" t="s">
        <v>167</v>
      </c>
      <c r="D11" s="99" t="s">
        <v>167</v>
      </c>
      <c r="E11" s="106"/>
      <c r="F11" s="106"/>
      <c r="G11" s="107"/>
    </row>
    <row r="12" spans="1:8" s="3" customFormat="1" ht="75" customHeight="1" thickBot="1" x14ac:dyDescent="0.3">
      <c r="A12" s="335" t="s">
        <v>218</v>
      </c>
      <c r="B12" s="335"/>
      <c r="C12" s="335"/>
      <c r="D12" s="335"/>
      <c r="E12" s="335"/>
      <c r="F12" s="243"/>
      <c r="G12" s="243"/>
      <c r="H12" s="243"/>
    </row>
    <row r="13" spans="1:8" s="5" customFormat="1" ht="15.75" thickBot="1" x14ac:dyDescent="0.25">
      <c r="A13" s="109" t="s">
        <v>69</v>
      </c>
      <c r="B13" s="110" t="s">
        <v>70</v>
      </c>
      <c r="C13" s="110" t="s">
        <v>71</v>
      </c>
      <c r="D13" s="110" t="s">
        <v>72</v>
      </c>
      <c r="E13" s="240" t="s">
        <v>73</v>
      </c>
      <c r="F13" s="231"/>
      <c r="G13" s="231"/>
    </row>
    <row r="14" spans="1:8" s="3" customFormat="1" ht="15" x14ac:dyDescent="0.25">
      <c r="A14" s="6"/>
      <c r="B14" s="219" t="s">
        <v>188</v>
      </c>
      <c r="C14" s="229"/>
      <c r="D14" s="217"/>
      <c r="E14" s="241"/>
      <c r="F14" s="254"/>
      <c r="G14" s="255"/>
    </row>
    <row r="15" spans="1:8" s="3" customFormat="1" ht="15" x14ac:dyDescent="0.25">
      <c r="A15" s="6"/>
      <c r="B15" s="98"/>
      <c r="C15" s="229"/>
      <c r="D15" s="217"/>
      <c r="E15" s="241"/>
      <c r="F15" s="254"/>
      <c r="G15" s="255"/>
    </row>
    <row r="16" spans="1:8" s="3" customFormat="1" ht="15.75" thickBot="1" x14ac:dyDescent="0.3">
      <c r="A16" s="7"/>
      <c r="B16" s="106"/>
      <c r="C16" s="230"/>
      <c r="D16" s="228"/>
      <c r="E16" s="242"/>
      <c r="F16" s="254"/>
      <c r="G16" s="255"/>
    </row>
    <row r="17" spans="1:7" s="3" customFormat="1" ht="4.5" customHeight="1" x14ac:dyDescent="0.25"/>
    <row r="18" spans="1:7" s="3" customFormat="1" ht="132" customHeight="1" thickBot="1" x14ac:dyDescent="0.3">
      <c r="A18" s="330" t="s">
        <v>219</v>
      </c>
      <c r="B18" s="330"/>
      <c r="C18" s="330"/>
      <c r="D18" s="330"/>
      <c r="E18" s="330"/>
      <c r="F18" s="330"/>
      <c r="G18" s="95"/>
    </row>
    <row r="19" spans="1:7" s="3" customFormat="1" ht="39" customHeight="1" thickBot="1" x14ac:dyDescent="0.3">
      <c r="A19" s="324" t="s">
        <v>199</v>
      </c>
      <c r="B19" s="325"/>
      <c r="C19" s="325"/>
      <c r="D19" s="325"/>
      <c r="E19" s="234">
        <f>SUM(E24:E31)+E22</f>
        <v>0</v>
      </c>
    </row>
    <row r="20" spans="1:7" s="3" customFormat="1" ht="30.75" thickBot="1" x14ac:dyDescent="0.3">
      <c r="A20" s="317" t="s">
        <v>148</v>
      </c>
      <c r="B20" s="318"/>
      <c r="C20" s="318"/>
      <c r="D20" s="323"/>
      <c r="E20" s="139" t="s">
        <v>145</v>
      </c>
    </row>
    <row r="21" spans="1:7" s="3" customFormat="1" ht="15" x14ac:dyDescent="0.25">
      <c r="A21" s="319" t="s">
        <v>215</v>
      </c>
      <c r="B21" s="320"/>
      <c r="C21" s="326" t="s">
        <v>143</v>
      </c>
      <c r="D21" s="327"/>
      <c r="E21" s="70"/>
    </row>
    <row r="22" spans="1:7" s="3" customFormat="1" ht="15.75" thickBot="1" x14ac:dyDescent="0.3">
      <c r="A22" s="321"/>
      <c r="B22" s="322"/>
      <c r="C22" s="328" t="s">
        <v>234</v>
      </c>
      <c r="D22" s="329"/>
      <c r="E22" s="233">
        <f>E21*45000</f>
        <v>0</v>
      </c>
    </row>
    <row r="23" spans="1:7" s="3" customFormat="1" ht="15.75" thickBot="1" x14ac:dyDescent="0.3">
      <c r="A23" s="336" t="s">
        <v>144</v>
      </c>
      <c r="B23" s="337"/>
      <c r="C23" s="337" t="s">
        <v>147</v>
      </c>
      <c r="D23" s="342"/>
      <c r="E23" s="140" t="s">
        <v>146</v>
      </c>
    </row>
    <row r="24" spans="1:7" s="3" customFormat="1" ht="15" customHeight="1" x14ac:dyDescent="0.25">
      <c r="A24" s="338" t="s">
        <v>216</v>
      </c>
      <c r="B24" s="339"/>
      <c r="C24" s="343"/>
      <c r="D24" s="343"/>
      <c r="E24" s="232" t="str">
        <f>IF(C24=A59,F59,IF(C24=A60,F60,IF(C24=A61,F61,IF(C24=A62,F62,IF(C24=A63,F63,IF(C24=A64,F64,IF(C24=A65,F65,IF(C24=A66,F66,IF(C24=A67,F67,IF(C24=A68,F68,IF(C24=A69,F69,IF(C24=A70,F70,IF(C24=A71,F71,IF(C24=A72,F72,IF(C24=A73,F73,IF(C24=A74,F74,IF(C24=A75,F75,IF(C24=A76,F76,IF(C24=A77,F77,IF(C24=A78,F78,IF(C24=A79,F79,IF(C24=A80,F80,IF(C24=A81,F81,IF(C24=A82,F82,IF(C24=A83,F83,IF(C24=A84,F84,IF(C24=A85,F85,IF(C24=A86,F86,IF(C24=A87,F87,IF(C24=A88,F88,IF(C24=A89,F89,IF(C24=A90,F90,IF(C24=A91,F91,IF(C24=A92,F92,IF(C24=A93,F93,IF(C24=A94,F94,""))))))))))))))))))))))))))))))))))))</f>
        <v/>
      </c>
    </row>
    <row r="25" spans="1:7" s="3" customFormat="1" ht="15" customHeight="1" x14ac:dyDescent="0.25">
      <c r="A25" s="340" t="s">
        <v>216</v>
      </c>
      <c r="B25" s="341"/>
      <c r="C25" s="344"/>
      <c r="D25" s="345"/>
      <c r="E25" s="244" t="str">
        <f>IF(C25=A59,F59,IF(C25=A60,F60,IF(C25=A61,F61,IF(C25=A62,F62,IF(C25=A63,F63,IF(C25=A64,F64,IF(C25=A65,F65,IF(C25=A66,F66,IF(C25=A67,F67,IF(C25=A68,F68,IF(C25=A69,F69,IF(C25=A70,F70,IF(C25=A71,F71,IF(C25=A72,F72,IF(C25=A73,F73,IF(C25=A74,F74,IF(C25=A75,F75,IF(C25=A76,F76,IF(C25=A77,F77,IF(C25=A78,F78,IF(C25=A79,F79,IF(C25=A80,F80,IF(C25=A81,F81,IF(C25=A82,F82,IF(C25=A83,F83,IF(C25=A84,F84,IF(C25=A85,F85,IF(C25=A86,F86,IF(C25=A87,F87,IF(C25=A88,F88,IF(C25=A89,F89,IF(C25=A90,F90,IF(C25=A91,F91,IF(C25=A92,F92,IF(C25=A93,F93,IF(C25=A94,F94,""))))))))))))))))))))))))))))))))))))</f>
        <v/>
      </c>
    </row>
    <row r="26" spans="1:7" s="3" customFormat="1" ht="15" customHeight="1" x14ac:dyDescent="0.25">
      <c r="A26" s="340" t="s">
        <v>216</v>
      </c>
      <c r="B26" s="341"/>
      <c r="C26" s="308"/>
      <c r="D26" s="308"/>
      <c r="E26" s="244" t="str">
        <f>IF(C26=A59,F59,IF(C26=A60,F60,IF(C26=A61,F61,IF(C26=A62,F62,IF(C26=A63,F63,IF(C26=A64,F64,IF(C26=A65,F65,IF(C26=A66,F66,IF(C26=A67,F67,IF(C26=A68,F68,IF(C26=A69,F69,IF(C26=A70,F70,IF(C26=A71,F71,IF(C26=A72,F72,IF(C26=A73,F73,IF(C26=A74,F74,IF(C26=A75,F75,IF(C26=A76,F76,IF(C26=A77,F77,IF(C26=A78,F78,IF(C26=A79,F79,IF(C26=A80,F80,IF(C26=A81,F81,IF(C26=A82,F82,IF(C26=A83,F83,IF(C26=A84,F84,IF(C26=A85,F85,IF(C26=A86,F86,IF(C26=A87,F87,IF(C26=A88,F88,IF(C26=A89,F89,IF(C26=A90,F90,IF(C26=A91,F91,IF(C26=A92,F92,IF(C26=A93,F93,IF(C26=A94,F94,""))))))))))))))))))))))))))))))))))))</f>
        <v/>
      </c>
    </row>
    <row r="27" spans="1:7" s="3" customFormat="1" ht="15.75" customHeight="1" x14ac:dyDescent="0.25">
      <c r="A27" s="340" t="s">
        <v>216</v>
      </c>
      <c r="B27" s="341"/>
      <c r="C27" s="308"/>
      <c r="D27" s="308"/>
      <c r="E27" s="244" t="str">
        <f>IF(C27=A59,F59,IF(C27=A60,F60,IF(C27=A61,F61,IF(C27=A62,F62,IF(C27=A63,F63,IF(C27=A64,F64,IF(C27=A65,F65,IF(C27=A66,F66,IF(C27=A67,F67,IF(C27=A68,F68,IF(C27=A69,F69,IF(C27=A70,F70,IF(C27=A71,F71,IF(C27=A72,F72,IF(C27=A73,F73,IF(C27=A74,F74,IF(C27=A75,F75,IF(C27=A76,F76,IF(C27=A77,F77,IF(C27=A78,F78,IF(C27=A79,F79,IF(C27=A80,F80,IF(C27=A81,F81,IF(C27=A82,F82,IF(C27=A83,F83,IF(C27=A84,F84,IF(C27=A85,F85,IF(C27=A86,F86,IF(C27=A87,F87,IF(C27=A88,F88,IF(C27=A89,F89,IF(C27=A90,F90,IF(C27=A91,F91,IF(C27=A92,F92,IF(C27=A93,F93,IF(C27=A94,F94,""))))))))))))))))))))))))))))))))))))</f>
        <v/>
      </c>
    </row>
    <row r="28" spans="1:7" ht="15" x14ac:dyDescent="0.25">
      <c r="A28" s="310" t="s">
        <v>216</v>
      </c>
      <c r="B28" s="311"/>
      <c r="C28" s="308"/>
      <c r="D28" s="308"/>
      <c r="E28" s="244" t="str">
        <f>IF(C28=A59,F59,IF(C28=A60,F60,IF(C28=A61,F61,IF(C28=A62,F62,IF(C28=A63,F63,IF(C28=A64,F64,IF(C28=A65,F65,IF(C28=A66,F66,IF(C28=A67,F67,IF(C28=A68,F68,IF(C28=A69,F69,IF(C28=A70,F70,IF(C28=A71,F71,IF(C28=A72,F72,IF(C28=A73,F73,IF(C28=A74,F74,IF(C28=A75,F75,IF(C28=A76,F76,IF(C28=A77,F77,IF(C28=A78,F78,IF(C28=A79,F79,IF(C28=A80,F80,IF(C28=A81,F81,IF(C28=A82,F82,IF(C28=A83,F83,IF(C28=A84,F84,IF(C28=A85,F85,IF(C28=A86,F86,IF(C28=A87,F87,IF(C28=A88,F88,IF(C28=A89,F89,IF(C28=A90,F90,IF(C28=A91,F91,IF(C28=A92,F92,IF(C28=A93,F93,IF(C28=A94,F94,""))))))))))))))))))))))))))))))))))))</f>
        <v/>
      </c>
    </row>
    <row r="29" spans="1:7" ht="15" x14ac:dyDescent="0.25">
      <c r="A29" s="310" t="s">
        <v>216</v>
      </c>
      <c r="B29" s="311"/>
      <c r="C29" s="308"/>
      <c r="D29" s="308"/>
      <c r="E29" s="244" t="str">
        <f>IF(C29=A59,F59,IF(C29=A60,F60,IF(C29=A61,F61,IF(C29=A62,F62,IF(C29=A63,F63,IF(C29=A64,F64,IF(C29=A65,F65,IF(C29=A66,F66,IF(C29=A67,F67,IF(C29=A68,F68,IF(C29=A69,F69,IF(C29=A70,F70,IF(C29=A71,F71,IF(C29=A72,F72,IF(C29=A73,F73,IF(C29=A74,F74,IF(C29=A75,F75,IF(C29=A76,F76,IF(C29=A77,F77,IF(C29=A78,F78,IF(C29=A79,F79,IF(C29=A80,F80,IF(C29=A81,F81,IF(C29=A82,F82,IF(C29=A83,F83,IF(C29=A84,F84,IF(C29=A85,F85,IF(C29=A86,F86,IF(C29=A87,F87,IF(C29=A88,F88,IF(C29=A89,F89,IF(C29=A90,F90,IF(C29=A91,F91,IF(C29=A92,F92,IF(C29=A93,F93,IF(C29=A94,F94,""))))))))))))))))))))))))))))))))))))</f>
        <v/>
      </c>
    </row>
    <row r="30" spans="1:7" ht="15" x14ac:dyDescent="0.25">
      <c r="A30" s="310" t="s">
        <v>216</v>
      </c>
      <c r="B30" s="311"/>
      <c r="C30" s="308"/>
      <c r="D30" s="308"/>
      <c r="E30" s="244" t="str">
        <f>IF(C30=A59,F59,IF(C30=A60,F60,IF(C30=A61,F61,IF(C30=A62,F62,IF(C30=A63,F63,IF(C30=A64,F64,IF(C30=A65,F65,IF(C30=A66,F66,IF(C30=A67,F67,IF(C30=A68,F68,IF(C30=A69,F69,IF(C30=A70,F70,IF(C30=A71,F71,IF(C30=A72,F72,IF(C30=A73,F73,IF(C30=A74,F74,IF(C30=A75,F75,IF(C30=A76,F76,IF(C30=A77,F77,IF(C30=A78,F78,IF(C30=A79,F79,IF(C30=A80,F80,IF(C30=A81,F81,IF(C30=A82,F82,IF(C30=A83,F83,IF(C30=A84,F84,IF(C30=A85,F85,IF(C30=A86,F86,IF(C30=A87,F87,IF(C30=A88,F88,IF(C30=A89,F89,IF(C30=A90,F90,IF(C30=A91,F91,IF(C30=A92,F92,IF(C30=A93,F93,IF(C30=A94,F94,""))))))))))))))))))))))))))))))))))))</f>
        <v/>
      </c>
    </row>
    <row r="31" spans="1:7" ht="15.75" thickBot="1" x14ac:dyDescent="0.3">
      <c r="A31" s="312" t="s">
        <v>216</v>
      </c>
      <c r="B31" s="313"/>
      <c r="C31" s="309"/>
      <c r="D31" s="309"/>
      <c r="E31" s="245" t="str">
        <f>IF(C31=A59,F59,IF(C31=A60,F60,IF(C31=A61,F61,IF(C31=A62,F62,IF(C31=A63,F63,IF(C31=A64,F64,IF(C31=A65,F65,IF(C31=A66,F66,IF(C31=A67,F67,IF(C31=A68,F68,IF(C31=A69,F69,IF(C31=A70,F70,IF(C31=A71,F71,IF(C31=A72,F72,IF(C31=A73,F73,IF(C31=A74,F74,IF(C31=A75,F75,IF(C31=A76,F76,IF(C31=A77,F77,IF(C31=A78,F78,IF(C31=A79,F79,IF(C31=A80,F80,IF(C31=A81,F81,IF(C31=A82,F82,IF(C31=A83,F83,IF(C31=A84,F84,IF(C31=A85,F85,IF(C31=A86,F86,IF(C31=A87,F87,IF(C31=A88,F88,IF(C31=A89,F89,IF(C31=A90,F90,IF(C31=A91,F91,IF(C31=A92,F92,IF(C31=A93,F93,IF(C31=A94,F94,""))))))))))))))))))))))))))))))))))))</f>
        <v/>
      </c>
    </row>
    <row r="56" spans="1:6" x14ac:dyDescent="0.2">
      <c r="A56" s="26" t="s">
        <v>27</v>
      </c>
      <c r="C56" s="26" t="s">
        <v>27</v>
      </c>
      <c r="D56" s="26"/>
    </row>
    <row r="57" spans="1:6" x14ac:dyDescent="0.2">
      <c r="B57" s="26" t="s">
        <v>27</v>
      </c>
      <c r="F57" s="26" t="s">
        <v>27</v>
      </c>
    </row>
    <row r="58" spans="1:6" x14ac:dyDescent="0.2">
      <c r="A58" s="1" t="s">
        <v>74</v>
      </c>
      <c r="B58" s="1" t="s">
        <v>140</v>
      </c>
      <c r="C58" s="1" t="s">
        <v>86</v>
      </c>
    </row>
    <row r="59" spans="1:6" x14ac:dyDescent="0.2">
      <c r="A59" s="1" t="s">
        <v>104</v>
      </c>
      <c r="B59" s="103" t="s">
        <v>142</v>
      </c>
      <c r="C59" s="1" t="s">
        <v>87</v>
      </c>
      <c r="F59" s="277">
        <v>11309.59</v>
      </c>
    </row>
    <row r="60" spans="1:6" x14ac:dyDescent="0.2">
      <c r="A60" s="276" t="s">
        <v>105</v>
      </c>
      <c r="B60" s="103" t="s">
        <v>141</v>
      </c>
      <c r="F60" s="252">
        <v>19502.52</v>
      </c>
    </row>
    <row r="61" spans="1:6" x14ac:dyDescent="0.2">
      <c r="A61" s="276" t="s">
        <v>106</v>
      </c>
      <c r="B61" s="103"/>
      <c r="F61" s="252">
        <v>42198.75</v>
      </c>
    </row>
    <row r="62" spans="1:6" x14ac:dyDescent="0.2">
      <c r="A62" s="1" t="s">
        <v>107</v>
      </c>
      <c r="F62" s="277">
        <v>13176.56</v>
      </c>
    </row>
    <row r="63" spans="1:6" x14ac:dyDescent="0.2">
      <c r="A63" s="276" t="s">
        <v>108</v>
      </c>
      <c r="F63" s="252">
        <v>4240.01</v>
      </c>
    </row>
    <row r="64" spans="1:6" x14ac:dyDescent="0.2">
      <c r="A64" s="1" t="s">
        <v>109</v>
      </c>
      <c r="F64" s="277">
        <v>11240.63</v>
      </c>
    </row>
    <row r="65" spans="1:6" x14ac:dyDescent="0.2">
      <c r="A65" s="1" t="s">
        <v>110</v>
      </c>
      <c r="F65" s="277">
        <v>6665.29</v>
      </c>
    </row>
    <row r="66" spans="1:6" x14ac:dyDescent="0.2">
      <c r="A66" s="1" t="s">
        <v>111</v>
      </c>
      <c r="F66" s="251">
        <v>10112.33</v>
      </c>
    </row>
    <row r="67" spans="1:6" x14ac:dyDescent="0.2">
      <c r="A67" s="276" t="s">
        <v>112</v>
      </c>
      <c r="F67" s="203">
        <v>25426.639999999999</v>
      </c>
    </row>
    <row r="68" spans="1:6" x14ac:dyDescent="0.2">
      <c r="A68" s="1" t="s">
        <v>113</v>
      </c>
      <c r="F68" s="251">
        <v>11718.89</v>
      </c>
    </row>
    <row r="69" spans="1:6" x14ac:dyDescent="0.2">
      <c r="A69" s="1" t="s">
        <v>114</v>
      </c>
      <c r="F69" s="251">
        <v>20910.12</v>
      </c>
    </row>
    <row r="70" spans="1:6" x14ac:dyDescent="0.2">
      <c r="A70" s="1" t="s">
        <v>115</v>
      </c>
      <c r="F70" s="277">
        <v>3000</v>
      </c>
    </row>
    <row r="71" spans="1:6" x14ac:dyDescent="0.2">
      <c r="A71" s="1" t="s">
        <v>116</v>
      </c>
      <c r="F71" s="277">
        <v>3822.91</v>
      </c>
    </row>
    <row r="72" spans="1:6" x14ac:dyDescent="0.2">
      <c r="A72" s="1" t="s">
        <v>192</v>
      </c>
      <c r="F72" s="277">
        <v>11660.19</v>
      </c>
    </row>
    <row r="73" spans="1:6" x14ac:dyDescent="0.2">
      <c r="A73" s="276" t="s">
        <v>117</v>
      </c>
      <c r="F73" s="252">
        <v>27294.97</v>
      </c>
    </row>
    <row r="74" spans="1:6" x14ac:dyDescent="0.2">
      <c r="A74" s="1" t="s">
        <v>118</v>
      </c>
      <c r="F74" s="277">
        <v>5621.23</v>
      </c>
    </row>
    <row r="75" spans="1:6" x14ac:dyDescent="0.2">
      <c r="A75" s="1" t="s">
        <v>119</v>
      </c>
      <c r="F75" s="277">
        <v>13772.5</v>
      </c>
    </row>
    <row r="76" spans="1:6" x14ac:dyDescent="0.2">
      <c r="A76" s="1" t="s">
        <v>120</v>
      </c>
      <c r="F76" s="277">
        <v>12318.35</v>
      </c>
    </row>
    <row r="77" spans="1:6" x14ac:dyDescent="0.2">
      <c r="A77" s="1" t="s">
        <v>121</v>
      </c>
      <c r="F77" s="277">
        <v>5868</v>
      </c>
    </row>
    <row r="78" spans="1:6" x14ac:dyDescent="0.2">
      <c r="A78" s="276" t="s">
        <v>122</v>
      </c>
      <c r="F78" s="252">
        <v>51390.85</v>
      </c>
    </row>
    <row r="79" spans="1:6" x14ac:dyDescent="0.2">
      <c r="A79" s="1" t="s">
        <v>123</v>
      </c>
      <c r="F79" s="251">
        <v>11985.89</v>
      </c>
    </row>
    <row r="80" spans="1:6" x14ac:dyDescent="0.2">
      <c r="A80" s="276" t="s">
        <v>124</v>
      </c>
      <c r="F80" s="203">
        <v>19304.07</v>
      </c>
    </row>
    <row r="81" spans="1:6" x14ac:dyDescent="0.2">
      <c r="A81" s="1" t="s">
        <v>125</v>
      </c>
      <c r="F81" s="251">
        <v>9916.58</v>
      </c>
    </row>
    <row r="82" spans="1:6" x14ac:dyDescent="0.2">
      <c r="A82" s="276" t="s">
        <v>126</v>
      </c>
      <c r="F82" s="203">
        <v>52218.720000000001</v>
      </c>
    </row>
    <row r="83" spans="1:6" x14ac:dyDescent="0.2">
      <c r="A83" s="1" t="s">
        <v>127</v>
      </c>
      <c r="F83" s="277">
        <v>5837.84</v>
      </c>
    </row>
    <row r="84" spans="1:6" x14ac:dyDescent="0.2">
      <c r="A84" s="276" t="s">
        <v>128</v>
      </c>
      <c r="F84" s="252">
        <v>130862.76</v>
      </c>
    </row>
    <row r="85" spans="1:6" x14ac:dyDescent="0.2">
      <c r="A85" s="276" t="s">
        <v>129</v>
      </c>
      <c r="F85" s="252">
        <v>16586.740000000002</v>
      </c>
    </row>
    <row r="86" spans="1:6" x14ac:dyDescent="0.2">
      <c r="A86" s="1" t="s">
        <v>130</v>
      </c>
      <c r="F86" s="277">
        <v>7732.8</v>
      </c>
    </row>
    <row r="87" spans="1:6" x14ac:dyDescent="0.2">
      <c r="A87" s="1" t="s">
        <v>131</v>
      </c>
      <c r="F87" s="277">
        <v>12587.83</v>
      </c>
    </row>
    <row r="88" spans="1:6" x14ac:dyDescent="0.2">
      <c r="A88" s="1" t="s">
        <v>132</v>
      </c>
      <c r="F88" s="277">
        <v>11546.77</v>
      </c>
    </row>
    <row r="89" spans="1:6" x14ac:dyDescent="0.2">
      <c r="A89" s="1" t="s">
        <v>133</v>
      </c>
      <c r="F89" s="277">
        <v>9631.5</v>
      </c>
    </row>
    <row r="90" spans="1:6" x14ac:dyDescent="0.2">
      <c r="A90" s="1" t="s">
        <v>134</v>
      </c>
      <c r="F90" s="277">
        <v>3000</v>
      </c>
    </row>
    <row r="91" spans="1:6" x14ac:dyDescent="0.2">
      <c r="A91" s="1" t="s">
        <v>135</v>
      </c>
      <c r="F91" s="277">
        <v>7901</v>
      </c>
    </row>
    <row r="92" spans="1:6" x14ac:dyDescent="0.2">
      <c r="A92" s="276" t="s">
        <v>136</v>
      </c>
      <c r="F92" s="252">
        <v>83327.31</v>
      </c>
    </row>
    <row r="93" spans="1:6" x14ac:dyDescent="0.2">
      <c r="A93" s="1" t="s">
        <v>137</v>
      </c>
      <c r="F93" s="277">
        <v>3000</v>
      </c>
    </row>
    <row r="94" spans="1:6" x14ac:dyDescent="0.2">
      <c r="A94" s="276" t="s">
        <v>138</v>
      </c>
      <c r="F94" s="253">
        <v>17325.400000000001</v>
      </c>
    </row>
    <row r="96" spans="1:6" x14ac:dyDescent="0.2">
      <c r="F96" s="251">
        <f>SUM(F59:F95)</f>
        <v>714015.54000000015</v>
      </c>
    </row>
  </sheetData>
  <sheetProtection algorithmName="SHA-512" hashValue="FBIcSmRZ/+aLxIdSUWwJEdSFyl7Vu8SKh6wJqI+3TxNNr5lhv6DSwNlCXqbT1pCZnHkPMtjMv2FJDQEen3wUhA==" saltValue="JXz9C88Rr1NISFJ2onfhwg==" spinCount="100000" sheet="1" selectLockedCells="1"/>
  <mergeCells count="30">
    <mergeCell ref="C27:D27"/>
    <mergeCell ref="A23:B23"/>
    <mergeCell ref="A24:B24"/>
    <mergeCell ref="A25:B25"/>
    <mergeCell ref="A26:B26"/>
    <mergeCell ref="A27:B27"/>
    <mergeCell ref="C23:D23"/>
    <mergeCell ref="C24:D24"/>
    <mergeCell ref="C25:D25"/>
    <mergeCell ref="C26:D26"/>
    <mergeCell ref="A1:G1"/>
    <mergeCell ref="A2:B2"/>
    <mergeCell ref="A20:B20"/>
    <mergeCell ref="A21:B22"/>
    <mergeCell ref="C20:D20"/>
    <mergeCell ref="A19:D19"/>
    <mergeCell ref="C21:D21"/>
    <mergeCell ref="C22:D22"/>
    <mergeCell ref="A18:F18"/>
    <mergeCell ref="A3:G3"/>
    <mergeCell ref="C2:F2"/>
    <mergeCell ref="A12:E12"/>
    <mergeCell ref="C28:D28"/>
    <mergeCell ref="C29:D29"/>
    <mergeCell ref="C30:D30"/>
    <mergeCell ref="C31:D31"/>
    <mergeCell ref="A28:B28"/>
    <mergeCell ref="A29:B29"/>
    <mergeCell ref="A30:B30"/>
    <mergeCell ref="A31:B31"/>
  </mergeCells>
  <dataValidations count="3">
    <dataValidation type="list" allowBlank="1" showInputMessage="1" showErrorMessage="1" sqref="A5:A11 C24:D31" xr:uid="{00000000-0002-0000-0100-000000000000}">
      <formula1>$A$59:$A$94</formula1>
    </dataValidation>
    <dataValidation type="list" allowBlank="1" showInputMessage="1" showErrorMessage="1" sqref="G5:G11" xr:uid="{00000000-0002-0000-0100-000001000000}">
      <formula1>$C$58:$C$59</formula1>
    </dataValidation>
    <dataValidation type="list" allowBlank="1" showInputMessage="1" showErrorMessage="1" sqref="B5:B11" xr:uid="{00000000-0002-0000-0100-000002000000}">
      <formula1>$B$59:$B$60</formula1>
    </dataValidation>
  </dataValidations>
  <pageMargins left="1" right="1" top="1" bottom="1" header="0.5" footer="0.5"/>
  <pageSetup paperSize="17" scale="88" orientation="landscape"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J57"/>
  <sheetViews>
    <sheetView showGridLines="0" zoomScale="90" zoomScaleNormal="90" workbookViewId="0">
      <selection activeCell="A28" sqref="A28"/>
    </sheetView>
  </sheetViews>
  <sheetFormatPr defaultColWidth="9.140625" defaultRowHeight="12.75" x14ac:dyDescent="0.2"/>
  <cols>
    <col min="1" max="1" width="25.42578125" style="9" customWidth="1"/>
    <col min="2" max="2" width="28.42578125" style="9" customWidth="1"/>
    <col min="3" max="3" width="14.5703125" style="9" bestFit="1" customWidth="1"/>
    <col min="4" max="4" width="11.28515625" style="9" customWidth="1"/>
    <col min="5" max="5" width="20.28515625" style="9" customWidth="1"/>
    <col min="6" max="6" width="26.7109375" style="9" customWidth="1"/>
    <col min="7" max="7" width="19.42578125" style="9" bestFit="1" customWidth="1"/>
    <col min="8" max="8" width="17.5703125" style="9" customWidth="1"/>
    <col min="9" max="9" width="15.7109375" style="9" customWidth="1"/>
    <col min="10" max="10" width="15.42578125" style="9" bestFit="1" customWidth="1"/>
    <col min="11" max="16384" width="9.140625" style="9"/>
  </cols>
  <sheetData>
    <row r="1" spans="1:10" ht="18.75" customHeight="1" x14ac:dyDescent="0.2">
      <c r="A1" s="355" t="s">
        <v>151</v>
      </c>
      <c r="B1" s="356"/>
      <c r="C1" s="356"/>
      <c r="D1" s="356"/>
      <c r="E1" s="356"/>
      <c r="F1" s="356"/>
      <c r="G1" s="356"/>
      <c r="H1" s="356"/>
      <c r="I1" s="357"/>
      <c r="J1" s="8"/>
    </row>
    <row r="2" spans="1:10" ht="111" customHeight="1" thickBot="1" x14ac:dyDescent="0.25">
      <c r="A2" s="352" t="s">
        <v>220</v>
      </c>
      <c r="B2" s="353"/>
      <c r="C2" s="353"/>
      <c r="D2" s="353"/>
      <c r="E2" s="353"/>
      <c r="F2" s="353"/>
      <c r="G2" s="353"/>
      <c r="H2" s="353"/>
      <c r="I2" s="354"/>
      <c r="J2" s="10"/>
    </row>
    <row r="3" spans="1:10" ht="18" customHeight="1" thickBot="1" x14ac:dyDescent="0.25">
      <c r="A3" s="111" t="s">
        <v>193</v>
      </c>
      <c r="B3" s="350">
        <f>'General Info'!C2</f>
        <v>0</v>
      </c>
      <c r="C3" s="350"/>
      <c r="D3" s="350"/>
      <c r="E3" s="350"/>
      <c r="F3" s="350"/>
      <c r="G3" s="350"/>
      <c r="H3" s="350"/>
      <c r="I3" s="351"/>
      <c r="J3" s="11"/>
    </row>
    <row r="4" spans="1:10" s="14" customFormat="1" ht="5.25" customHeight="1" thickBot="1" x14ac:dyDescent="0.25">
      <c r="A4" s="12"/>
      <c r="B4" s="13"/>
      <c r="C4" s="13"/>
      <c r="D4" s="13"/>
      <c r="E4" s="13"/>
      <c r="F4" s="13"/>
      <c r="G4" s="13"/>
      <c r="H4" s="13"/>
      <c r="I4" s="13"/>
      <c r="J4" s="11"/>
    </row>
    <row r="5" spans="1:10" s="15" customFormat="1" ht="55.5" customHeight="1" x14ac:dyDescent="0.2">
      <c r="A5" s="346" t="s">
        <v>28</v>
      </c>
      <c r="B5" s="348" t="s">
        <v>54</v>
      </c>
      <c r="C5" s="218" t="s">
        <v>29</v>
      </c>
      <c r="D5" s="112" t="s">
        <v>30</v>
      </c>
      <c r="E5" s="141" t="s">
        <v>67</v>
      </c>
      <c r="F5" s="142" t="s">
        <v>31</v>
      </c>
      <c r="G5" s="142" t="s">
        <v>68</v>
      </c>
      <c r="H5" s="142" t="s">
        <v>60</v>
      </c>
      <c r="I5" s="143" t="s">
        <v>59</v>
      </c>
    </row>
    <row r="6" spans="1:10" s="16" customFormat="1" ht="17.25" customHeight="1" thickBot="1" x14ac:dyDescent="0.25">
      <c r="A6" s="347"/>
      <c r="B6" s="349"/>
      <c r="C6" s="113" t="s">
        <v>32</v>
      </c>
      <c r="D6" s="114" t="s">
        <v>33</v>
      </c>
      <c r="E6" s="144" t="s">
        <v>34</v>
      </c>
      <c r="F6" s="145" t="s">
        <v>35</v>
      </c>
      <c r="G6" s="145" t="s">
        <v>32</v>
      </c>
      <c r="H6" s="145" t="s">
        <v>32</v>
      </c>
      <c r="I6" s="146" t="s">
        <v>36</v>
      </c>
    </row>
    <row r="7" spans="1:10" s="17" customFormat="1" ht="15" customHeight="1" x14ac:dyDescent="0.25">
      <c r="A7" s="159" t="s">
        <v>57</v>
      </c>
      <c r="B7" s="160" t="s">
        <v>56</v>
      </c>
      <c r="C7" s="161">
        <v>41730</v>
      </c>
      <c r="D7" s="162">
        <v>6</v>
      </c>
      <c r="E7" s="163" t="s">
        <v>15</v>
      </c>
      <c r="F7" s="164" t="s">
        <v>37</v>
      </c>
      <c r="G7" s="165">
        <v>42177</v>
      </c>
      <c r="H7" s="165">
        <v>44369</v>
      </c>
      <c r="I7" s="166">
        <v>13</v>
      </c>
    </row>
    <row r="8" spans="1:10" s="17" customFormat="1" ht="15" customHeight="1" thickBot="1" x14ac:dyDescent="0.3">
      <c r="A8" s="167" t="s">
        <v>61</v>
      </c>
      <c r="B8" s="168" t="s">
        <v>55</v>
      </c>
      <c r="C8" s="169">
        <v>43784</v>
      </c>
      <c r="D8" s="170">
        <v>0.5</v>
      </c>
      <c r="E8" s="171" t="s">
        <v>0</v>
      </c>
      <c r="F8" s="172" t="s">
        <v>38</v>
      </c>
      <c r="G8" s="173">
        <v>44362</v>
      </c>
      <c r="H8" s="173"/>
      <c r="I8" s="174">
        <v>3.5</v>
      </c>
    </row>
    <row r="9" spans="1:10" ht="15" customHeight="1" x14ac:dyDescent="0.2">
      <c r="A9" s="46"/>
      <c r="B9" s="47"/>
      <c r="C9" s="235"/>
      <c r="D9" s="48"/>
      <c r="E9" s="49"/>
      <c r="F9" s="50"/>
      <c r="G9" s="238"/>
      <c r="H9" s="238"/>
      <c r="I9" s="257"/>
    </row>
    <row r="10" spans="1:10" ht="15" customHeight="1" x14ac:dyDescent="0.2">
      <c r="A10" s="51"/>
      <c r="B10" s="52"/>
      <c r="C10" s="236"/>
      <c r="D10" s="53"/>
      <c r="E10" s="54"/>
      <c r="F10" s="55"/>
      <c r="G10" s="236"/>
      <c r="H10" s="236"/>
      <c r="I10" s="258"/>
    </row>
    <row r="11" spans="1:10" ht="15" customHeight="1" x14ac:dyDescent="0.2">
      <c r="A11" s="51"/>
      <c r="B11" s="52"/>
      <c r="C11" s="236"/>
      <c r="D11" s="53"/>
      <c r="E11" s="54"/>
      <c r="F11" s="55"/>
      <c r="G11" s="236"/>
      <c r="H11" s="236"/>
      <c r="I11" s="258"/>
    </row>
    <row r="12" spans="1:10" ht="15" customHeight="1" x14ac:dyDescent="0.2">
      <c r="A12" s="51"/>
      <c r="B12" s="52"/>
      <c r="C12" s="236"/>
      <c r="D12" s="53"/>
      <c r="E12" s="54"/>
      <c r="F12" s="55"/>
      <c r="G12" s="236"/>
      <c r="H12" s="236"/>
      <c r="I12" s="258"/>
    </row>
    <row r="13" spans="1:10" ht="15" customHeight="1" x14ac:dyDescent="0.2">
      <c r="A13" s="51"/>
      <c r="B13" s="52"/>
      <c r="C13" s="236"/>
      <c r="D13" s="53"/>
      <c r="E13" s="54"/>
      <c r="F13" s="55"/>
      <c r="G13" s="236"/>
      <c r="H13" s="236"/>
      <c r="I13" s="258"/>
    </row>
    <row r="14" spans="1:10" ht="15" customHeight="1" x14ac:dyDescent="0.2">
      <c r="A14" s="51"/>
      <c r="B14" s="52"/>
      <c r="C14" s="236"/>
      <c r="D14" s="53"/>
      <c r="E14" s="54"/>
      <c r="F14" s="55"/>
      <c r="G14" s="236"/>
      <c r="H14" s="236"/>
      <c r="I14" s="258"/>
    </row>
    <row r="15" spans="1:10" ht="15" customHeight="1" x14ac:dyDescent="0.2">
      <c r="A15" s="51"/>
      <c r="B15" s="52"/>
      <c r="C15" s="236"/>
      <c r="D15" s="53"/>
      <c r="E15" s="54"/>
      <c r="F15" s="55"/>
      <c r="G15" s="236"/>
      <c r="H15" s="236"/>
      <c r="I15" s="258"/>
    </row>
    <row r="16" spans="1:10" ht="15" customHeight="1" x14ac:dyDescent="0.2">
      <c r="A16" s="51"/>
      <c r="B16" s="52"/>
      <c r="C16" s="236"/>
      <c r="D16" s="53"/>
      <c r="E16" s="54"/>
      <c r="F16" s="55"/>
      <c r="G16" s="236"/>
      <c r="H16" s="236"/>
      <c r="I16" s="258"/>
    </row>
    <row r="17" spans="1:10" ht="15" customHeight="1" x14ac:dyDescent="0.2">
      <c r="A17" s="51"/>
      <c r="B17" s="52"/>
      <c r="C17" s="236"/>
      <c r="D17" s="53"/>
      <c r="E17" s="54"/>
      <c r="F17" s="55"/>
      <c r="G17" s="236"/>
      <c r="H17" s="236"/>
      <c r="I17" s="258"/>
    </row>
    <row r="18" spans="1:10" ht="15" customHeight="1" x14ac:dyDescent="0.2">
      <c r="A18" s="51"/>
      <c r="B18" s="52"/>
      <c r="C18" s="236"/>
      <c r="D18" s="53"/>
      <c r="E18" s="54"/>
      <c r="F18" s="55"/>
      <c r="G18" s="236"/>
      <c r="H18" s="236"/>
      <c r="I18" s="258"/>
    </row>
    <row r="19" spans="1:10" ht="15" customHeight="1" x14ac:dyDescent="0.2">
      <c r="A19" s="51"/>
      <c r="B19" s="52"/>
      <c r="C19" s="236"/>
      <c r="D19" s="53"/>
      <c r="E19" s="54"/>
      <c r="F19" s="55"/>
      <c r="G19" s="236"/>
      <c r="H19" s="236"/>
      <c r="I19" s="258"/>
    </row>
    <row r="20" spans="1:10" ht="15" customHeight="1" x14ac:dyDescent="0.2">
      <c r="A20" s="51"/>
      <c r="B20" s="52"/>
      <c r="C20" s="236"/>
      <c r="D20" s="53"/>
      <c r="E20" s="54"/>
      <c r="F20" s="55"/>
      <c r="G20" s="236"/>
      <c r="H20" s="236"/>
      <c r="I20" s="258"/>
    </row>
    <row r="21" spans="1:10" ht="15" customHeight="1" x14ac:dyDescent="0.2">
      <c r="A21" s="51"/>
      <c r="B21" s="52"/>
      <c r="C21" s="236"/>
      <c r="D21" s="53"/>
      <c r="E21" s="54"/>
      <c r="F21" s="55"/>
      <c r="G21" s="236"/>
      <c r="H21" s="236"/>
      <c r="I21" s="258"/>
    </row>
    <row r="22" spans="1:10" ht="15" customHeight="1" x14ac:dyDescent="0.2">
      <c r="A22" s="51"/>
      <c r="B22" s="52"/>
      <c r="C22" s="236"/>
      <c r="D22" s="53"/>
      <c r="E22" s="54"/>
      <c r="F22" s="55"/>
      <c r="G22" s="236"/>
      <c r="H22" s="236"/>
      <c r="I22" s="258"/>
    </row>
    <row r="23" spans="1:10" ht="15" customHeight="1" x14ac:dyDescent="0.2">
      <c r="A23" s="51"/>
      <c r="B23" s="52"/>
      <c r="C23" s="236"/>
      <c r="D23" s="53"/>
      <c r="E23" s="54"/>
      <c r="F23" s="55"/>
      <c r="G23" s="236"/>
      <c r="H23" s="236"/>
      <c r="I23" s="258"/>
    </row>
    <row r="24" spans="1:10" ht="15" customHeight="1" x14ac:dyDescent="0.2">
      <c r="A24" s="51"/>
      <c r="B24" s="52"/>
      <c r="C24" s="236"/>
      <c r="D24" s="53"/>
      <c r="E24" s="54"/>
      <c r="F24" s="55"/>
      <c r="G24" s="236"/>
      <c r="H24" s="236"/>
      <c r="I24" s="258"/>
    </row>
    <row r="25" spans="1:10" ht="15" customHeight="1" x14ac:dyDescent="0.2">
      <c r="A25" s="51"/>
      <c r="B25" s="52"/>
      <c r="C25" s="236"/>
      <c r="D25" s="53"/>
      <c r="E25" s="54"/>
      <c r="F25" s="55"/>
      <c r="G25" s="236"/>
      <c r="H25" s="236"/>
      <c r="I25" s="258"/>
    </row>
    <row r="26" spans="1:10" ht="15" customHeight="1" x14ac:dyDescent="0.2">
      <c r="A26" s="51"/>
      <c r="B26" s="52"/>
      <c r="C26" s="236"/>
      <c r="D26" s="53"/>
      <c r="E26" s="54"/>
      <c r="F26" s="55"/>
      <c r="G26" s="236"/>
      <c r="H26" s="236"/>
      <c r="I26" s="258"/>
    </row>
    <row r="27" spans="1:10" ht="15" customHeight="1" x14ac:dyDescent="0.2">
      <c r="A27" s="51"/>
      <c r="B27" s="52"/>
      <c r="C27" s="236"/>
      <c r="D27" s="53"/>
      <c r="E27" s="54"/>
      <c r="F27" s="55"/>
      <c r="G27" s="236"/>
      <c r="H27" s="236"/>
      <c r="I27" s="258"/>
    </row>
    <row r="28" spans="1:10" ht="15" customHeight="1" x14ac:dyDescent="0.2">
      <c r="A28" s="51"/>
      <c r="B28" s="52"/>
      <c r="C28" s="236"/>
      <c r="D28" s="53"/>
      <c r="E28" s="54"/>
      <c r="F28" s="55"/>
      <c r="G28" s="236"/>
      <c r="H28" s="236"/>
      <c r="I28" s="258"/>
    </row>
    <row r="29" spans="1:10" ht="15" customHeight="1" x14ac:dyDescent="0.2">
      <c r="A29" s="51"/>
      <c r="B29" s="52"/>
      <c r="C29" s="236"/>
      <c r="D29" s="53"/>
      <c r="E29" s="54"/>
      <c r="F29" s="55"/>
      <c r="G29" s="236"/>
      <c r="H29" s="236"/>
      <c r="I29" s="258"/>
    </row>
    <row r="30" spans="1:10" ht="15" customHeight="1" thickBot="1" x14ac:dyDescent="0.25">
      <c r="A30" s="56"/>
      <c r="B30" s="57"/>
      <c r="C30" s="237"/>
      <c r="D30" s="58"/>
      <c r="E30" s="59"/>
      <c r="F30" s="60"/>
      <c r="G30" s="237"/>
      <c r="H30" s="237"/>
      <c r="I30" s="259"/>
    </row>
    <row r="31" spans="1:10" x14ac:dyDescent="0.2">
      <c r="D31" s="18"/>
      <c r="E31" s="18"/>
      <c r="F31" s="19"/>
      <c r="G31" s="20"/>
      <c r="H31" s="18"/>
      <c r="I31" s="18"/>
      <c r="J31" s="18"/>
    </row>
    <row r="32" spans="1:10" x14ac:dyDescent="0.2">
      <c r="D32" s="18"/>
      <c r="E32" s="18"/>
      <c r="F32" s="19"/>
      <c r="G32" s="19"/>
      <c r="H32" s="18"/>
      <c r="I32" s="18"/>
      <c r="J32" s="18"/>
    </row>
    <row r="33" spans="4:10" x14ac:dyDescent="0.2">
      <c r="D33" s="18"/>
      <c r="E33" s="18"/>
      <c r="H33" s="18"/>
      <c r="I33" s="18"/>
      <c r="J33" s="18"/>
    </row>
    <row r="34" spans="4:10" x14ac:dyDescent="0.2">
      <c r="H34" s="18"/>
      <c r="I34" s="18"/>
      <c r="J34" s="18"/>
    </row>
    <row r="35" spans="4:10" x14ac:dyDescent="0.2">
      <c r="H35" s="18"/>
      <c r="I35" s="18"/>
      <c r="J35" s="18"/>
    </row>
    <row r="36" spans="4:10" x14ac:dyDescent="0.2">
      <c r="H36" s="18"/>
      <c r="I36" s="18"/>
      <c r="J36" s="18"/>
    </row>
    <row r="37" spans="4:10" x14ac:dyDescent="0.2">
      <c r="H37" s="18"/>
      <c r="I37" s="18"/>
      <c r="J37" s="18"/>
    </row>
    <row r="38" spans="4:10" x14ac:dyDescent="0.2">
      <c r="H38" s="18"/>
      <c r="I38" s="18"/>
      <c r="J38" s="18"/>
    </row>
    <row r="39" spans="4:10" x14ac:dyDescent="0.2">
      <c r="H39" s="18"/>
      <c r="I39" s="18"/>
      <c r="J39" s="18"/>
    </row>
    <row r="40" spans="4:10" x14ac:dyDescent="0.2">
      <c r="H40" s="18"/>
      <c r="I40" s="18"/>
      <c r="J40" s="18"/>
    </row>
    <row r="41" spans="4:10" x14ac:dyDescent="0.2">
      <c r="H41" s="18"/>
      <c r="I41" s="18"/>
      <c r="J41" s="18"/>
    </row>
    <row r="42" spans="4:10" x14ac:dyDescent="0.2">
      <c r="H42" s="18"/>
      <c r="I42" s="18"/>
      <c r="J42" s="18"/>
    </row>
    <row r="43" spans="4:10" x14ac:dyDescent="0.2">
      <c r="H43" s="18"/>
      <c r="I43" s="18"/>
      <c r="J43" s="18"/>
    </row>
    <row r="44" spans="4:10" x14ac:dyDescent="0.2">
      <c r="H44" s="18"/>
      <c r="I44" s="18"/>
      <c r="J44" s="18"/>
    </row>
    <row r="45" spans="4:10" x14ac:dyDescent="0.2">
      <c r="H45" s="18"/>
      <c r="I45" s="18"/>
      <c r="J45" s="18"/>
    </row>
    <row r="46" spans="4:10" x14ac:dyDescent="0.2">
      <c r="H46" s="18"/>
      <c r="I46" s="18"/>
      <c r="J46" s="18"/>
    </row>
    <row r="51" spans="1:9" ht="15" x14ac:dyDescent="0.25">
      <c r="A51" s="21" t="s">
        <v>27</v>
      </c>
      <c r="B51" s="21"/>
      <c r="C51" s="21"/>
    </row>
    <row r="52" spans="1:9" x14ac:dyDescent="0.2">
      <c r="A52" s="22" t="s">
        <v>58</v>
      </c>
      <c r="F52" s="26" t="s">
        <v>27</v>
      </c>
      <c r="I52" s="22"/>
    </row>
    <row r="53" spans="1:9" x14ac:dyDescent="0.2">
      <c r="A53" s="22" t="s">
        <v>15</v>
      </c>
      <c r="F53" s="9" t="s">
        <v>37</v>
      </c>
      <c r="I53" s="22"/>
    </row>
    <row r="54" spans="1:9" x14ac:dyDescent="0.2">
      <c r="A54" s="9" t="s">
        <v>0</v>
      </c>
      <c r="F54" s="9" t="s">
        <v>150</v>
      </c>
    </row>
    <row r="55" spans="1:9" x14ac:dyDescent="0.2">
      <c r="A55" s="9" t="s">
        <v>149</v>
      </c>
      <c r="F55" s="9" t="s">
        <v>179</v>
      </c>
    </row>
    <row r="56" spans="1:9" x14ac:dyDescent="0.2">
      <c r="A56" s="22"/>
      <c r="F56" s="9" t="s">
        <v>39</v>
      </c>
    </row>
    <row r="57" spans="1:9" x14ac:dyDescent="0.2">
      <c r="F57" s="9" t="s">
        <v>38</v>
      </c>
    </row>
  </sheetData>
  <sheetProtection algorithmName="SHA-512" hashValue="A+FL8kI0kBivwrR2O3HLYj6pIOn3m9RXqmA/hCeuzM5+LdZMej5byohf9SPMbIhhXeOxnv9qJNCLqNAvBHs0PA==" saltValue="oJL7G5G6zu07dJ/svcIHEw==" spinCount="100000" sheet="1" selectLockedCells="1"/>
  <mergeCells count="5">
    <mergeCell ref="A5:A6"/>
    <mergeCell ref="B5:B6"/>
    <mergeCell ref="B3:I3"/>
    <mergeCell ref="A2:I2"/>
    <mergeCell ref="A1:I1"/>
  </mergeCells>
  <dataValidations xWindow="1147" yWindow="851" count="6">
    <dataValidation type="list" allowBlank="1" showInputMessage="1" showErrorMessage="1" errorTitle="Error: Service Type" error="Use the arrow on the right hand side of the cell to select the program area from a drop down list. Click 'Cancel' below to proceed." promptTitle="Service Type" prompt="Click on the arrow to select from the drop down list." sqref="E9:E30" xr:uid="{00000000-0002-0000-0200-000000000000}">
      <formula1>$A$52:$A$55</formula1>
    </dataValidation>
    <dataValidation type="list" allowBlank="1" showInputMessage="1" showErrorMessage="1" errorTitle="Error" error="Use the arrow on the right hand side of the cell to select the Certifying Entity from the drop down list. Click on 'Cancel' below to proceed." promptTitle="Certifying Entity" prompt="Click on the arrow to select from the drop down list." sqref="F9:F30" xr:uid="{00000000-0002-0000-0200-000001000000}">
      <formula1>$F$53:$F$57</formula1>
    </dataValidation>
    <dataValidation type="list" allowBlank="1" showInputMessage="1" showErrorMessage="1" errorTitle="Error: Service Type" error="Use the arrow on the right hand side of the cell to select the program area from a drop down list. Click 'Cancel' below to proceed." promptTitle="Service Type" prompt="Click on the arrow to select from the drop down list." sqref="E7:E8" xr:uid="{00000000-0002-0000-0200-000002000000}">
      <formula1>$A$52:$A$54</formula1>
    </dataValidation>
    <dataValidation type="list" allowBlank="1" showInputMessage="1" showErrorMessage="1" errorTitle="Error" error="Use the arrow on the right hand side of the cell to select Certifying Entity. Click on 'Cancel' below to proceed." promptTitle="Certifying Entity" prompt="Click on the arrow to select from the drop down list." sqref="F7:F8" xr:uid="{00000000-0002-0000-0200-000003000000}">
      <formula1>$F$52:$F$57</formula1>
    </dataValidation>
    <dataValidation type="whole" allowBlank="1" showInputMessage="1" showErrorMessage="1" sqref="D9:D30" xr:uid="{00000000-0002-0000-0200-000004000000}">
      <formula1>0</formula1>
      <formula2>100</formula2>
    </dataValidation>
    <dataValidation type="date" allowBlank="1" showInputMessage="1" showErrorMessage="1" sqref="G9:H30" xr:uid="{00000000-0002-0000-0200-000005000000}">
      <formula1>32143</formula1>
      <formula2>56615</formula2>
    </dataValidation>
  </dataValidations>
  <pageMargins left="0.5" right="0.5" top="0.5" bottom="0.5" header="0.3" footer="0.3"/>
  <pageSetup scale="71" fitToHeight="0" orientation="landscape"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46"/>
  <sheetViews>
    <sheetView showGridLines="0" zoomScaleNormal="100" workbookViewId="0">
      <selection activeCell="C21" sqref="C21"/>
    </sheetView>
  </sheetViews>
  <sheetFormatPr defaultColWidth="9.140625" defaultRowHeight="24.95" customHeight="1" x14ac:dyDescent="0.2"/>
  <cols>
    <col min="1" max="1" width="42.28515625" style="24" customWidth="1"/>
    <col min="2" max="3" width="34.7109375" style="24" customWidth="1"/>
    <col min="4" max="4" width="20.28515625" style="24" customWidth="1"/>
    <col min="5" max="5" width="19.28515625" style="24" customWidth="1"/>
    <col min="6" max="16384" width="9.140625" style="24"/>
  </cols>
  <sheetData>
    <row r="1" spans="1:10" s="23" customFormat="1" ht="18.75" x14ac:dyDescent="0.2">
      <c r="A1" s="358" t="s">
        <v>200</v>
      </c>
      <c r="B1" s="359"/>
      <c r="C1" s="359"/>
      <c r="D1" s="359"/>
      <c r="E1" s="359"/>
    </row>
    <row r="2" spans="1:10" ht="77.25" customHeight="1" thickBot="1" x14ac:dyDescent="0.25">
      <c r="A2" s="360" t="s">
        <v>229</v>
      </c>
      <c r="B2" s="361"/>
      <c r="C2" s="361"/>
      <c r="D2" s="361"/>
      <c r="E2" s="361"/>
      <c r="F2" s="23"/>
    </row>
    <row r="3" spans="1:10" s="26" customFormat="1" ht="18.75" customHeight="1" thickBot="1" x14ac:dyDescent="0.25">
      <c r="A3" s="284" t="s">
        <v>193</v>
      </c>
      <c r="B3" s="362">
        <f>'General Info'!C2</f>
        <v>0</v>
      </c>
      <c r="C3" s="363"/>
      <c r="D3" s="363"/>
      <c r="E3" s="364"/>
      <c r="F3" s="25"/>
      <c r="G3" s="25"/>
      <c r="H3" s="25"/>
      <c r="I3" s="25"/>
      <c r="J3" s="25"/>
    </row>
    <row r="4" spans="1:10" s="26" customFormat="1" ht="15" customHeight="1" thickBot="1" x14ac:dyDescent="0.25">
      <c r="A4" s="285"/>
      <c r="B4" s="285"/>
      <c r="C4" s="285"/>
      <c r="D4" s="286"/>
      <c r="E4" s="286"/>
    </row>
    <row r="5" spans="1:10" s="26" customFormat="1" ht="62.25" customHeight="1" thickBot="1" x14ac:dyDescent="0.25">
      <c r="A5" s="287" t="s">
        <v>65</v>
      </c>
      <c r="B5" s="288" t="s">
        <v>230</v>
      </c>
      <c r="C5" s="288" t="s">
        <v>85</v>
      </c>
      <c r="D5" s="288" t="s">
        <v>66</v>
      </c>
      <c r="E5" s="289" t="s">
        <v>168</v>
      </c>
    </row>
    <row r="6" spans="1:10" s="26" customFormat="1" ht="43.5" customHeight="1" x14ac:dyDescent="0.2">
      <c r="A6" s="290" t="s">
        <v>170</v>
      </c>
      <c r="B6" s="291" t="s">
        <v>63</v>
      </c>
      <c r="C6" s="291" t="s">
        <v>152</v>
      </c>
      <c r="D6" s="291" t="s">
        <v>25</v>
      </c>
      <c r="E6" s="292" t="s">
        <v>43</v>
      </c>
    </row>
    <row r="7" spans="1:10" s="26" customFormat="1" ht="42" customHeight="1" thickBot="1" x14ac:dyDescent="0.25">
      <c r="A7" s="293" t="s">
        <v>42</v>
      </c>
      <c r="B7" s="294" t="s">
        <v>156</v>
      </c>
      <c r="C7" s="294" t="s">
        <v>169</v>
      </c>
      <c r="D7" s="294" t="s">
        <v>26</v>
      </c>
      <c r="E7" s="295" t="s">
        <v>62</v>
      </c>
    </row>
    <row r="8" spans="1:10" s="44" customFormat="1" ht="50.25" customHeight="1" x14ac:dyDescent="0.2">
      <c r="A8" s="62"/>
      <c r="B8" s="63"/>
      <c r="C8" s="63"/>
      <c r="D8" s="63"/>
      <c r="E8" s="64"/>
    </row>
    <row r="9" spans="1:10" s="44" customFormat="1" ht="50.25" customHeight="1" x14ac:dyDescent="0.2">
      <c r="A9" s="65"/>
      <c r="B9" s="61"/>
      <c r="C9" s="61"/>
      <c r="D9" s="61"/>
      <c r="E9" s="66"/>
    </row>
    <row r="10" spans="1:10" s="44" customFormat="1" ht="50.25" customHeight="1" x14ac:dyDescent="0.2">
      <c r="A10" s="65"/>
      <c r="B10" s="61"/>
      <c r="C10" s="61"/>
      <c r="D10" s="61"/>
      <c r="E10" s="66"/>
    </row>
    <row r="11" spans="1:10" s="44" customFormat="1" ht="50.25" customHeight="1" x14ac:dyDescent="0.2">
      <c r="A11" s="65"/>
      <c r="B11" s="61"/>
      <c r="C11" s="61"/>
      <c r="D11" s="61"/>
      <c r="E11" s="66"/>
    </row>
    <row r="12" spans="1:10" s="44" customFormat="1" ht="50.25" customHeight="1" x14ac:dyDescent="0.2">
      <c r="A12" s="65"/>
      <c r="B12" s="61"/>
      <c r="C12" s="61"/>
      <c r="D12" s="61"/>
      <c r="E12" s="66"/>
    </row>
    <row r="13" spans="1:10" s="45" customFormat="1" ht="50.25" customHeight="1" x14ac:dyDescent="0.2">
      <c r="A13" s="65"/>
      <c r="B13" s="61"/>
      <c r="C13" s="61"/>
      <c r="D13" s="61"/>
      <c r="E13" s="66"/>
    </row>
    <row r="14" spans="1:10" s="45" customFormat="1" ht="50.25" customHeight="1" x14ac:dyDescent="0.2">
      <c r="A14" s="65"/>
      <c r="B14" s="61"/>
      <c r="C14" s="61"/>
      <c r="D14" s="61"/>
      <c r="E14" s="66"/>
    </row>
    <row r="15" spans="1:10" s="45" customFormat="1" ht="50.25" customHeight="1" x14ac:dyDescent="0.2">
      <c r="A15" s="65"/>
      <c r="B15" s="61"/>
      <c r="C15" s="61"/>
      <c r="D15" s="61"/>
      <c r="E15" s="66"/>
    </row>
    <row r="16" spans="1:10" s="45" customFormat="1" ht="50.25" customHeight="1" x14ac:dyDescent="0.2">
      <c r="A16" s="65"/>
      <c r="B16" s="61"/>
      <c r="C16" s="61"/>
      <c r="D16" s="61"/>
      <c r="E16" s="66"/>
    </row>
    <row r="17" spans="1:5" s="45" customFormat="1" ht="50.25" customHeight="1" x14ac:dyDescent="0.2">
      <c r="A17" s="281"/>
      <c r="B17" s="282"/>
      <c r="C17" s="282"/>
      <c r="D17" s="282"/>
      <c r="E17" s="283"/>
    </row>
    <row r="18" spans="1:5" s="45" customFormat="1" ht="50.25" customHeight="1" x14ac:dyDescent="0.2">
      <c r="A18" s="65"/>
      <c r="B18" s="61"/>
      <c r="C18" s="61"/>
      <c r="D18" s="61"/>
      <c r="E18" s="66"/>
    </row>
    <row r="19" spans="1:5" s="45" customFormat="1" ht="50.25" customHeight="1" x14ac:dyDescent="0.2">
      <c r="A19" s="65"/>
      <c r="B19" s="61"/>
      <c r="C19" s="61"/>
      <c r="D19" s="61"/>
      <c r="E19" s="66"/>
    </row>
    <row r="20" spans="1:5" s="45" customFormat="1" ht="50.25" customHeight="1" x14ac:dyDescent="0.2">
      <c r="A20" s="65"/>
      <c r="B20" s="61"/>
      <c r="C20" s="61"/>
      <c r="D20" s="61"/>
      <c r="E20" s="66"/>
    </row>
    <row r="21" spans="1:5" s="45" customFormat="1" ht="50.25" customHeight="1" thickBot="1" x14ac:dyDescent="0.25">
      <c r="A21" s="67"/>
      <c r="B21" s="68"/>
      <c r="C21" s="68"/>
      <c r="D21" s="68"/>
      <c r="E21" s="69"/>
    </row>
    <row r="22" spans="1:5" s="45" customFormat="1" ht="9.75" customHeight="1" x14ac:dyDescent="0.2">
      <c r="A22" s="12"/>
      <c r="B22" s="12"/>
      <c r="C22" s="12"/>
      <c r="D22" s="12"/>
      <c r="E22" s="12"/>
    </row>
    <row r="23" spans="1:5" s="45" customFormat="1" ht="12.75" customHeight="1" x14ac:dyDescent="0.2">
      <c r="A23" s="12"/>
      <c r="B23" s="12"/>
      <c r="C23" s="12"/>
      <c r="D23" s="12"/>
      <c r="E23" s="12"/>
    </row>
    <row r="24" spans="1:5" s="45" customFormat="1" ht="11.25" customHeight="1" x14ac:dyDescent="0.2">
      <c r="A24" s="12"/>
      <c r="B24" s="12"/>
      <c r="C24" s="12"/>
      <c r="D24" s="12"/>
      <c r="E24" s="12"/>
    </row>
    <row r="25" spans="1:5" s="45" customFormat="1" ht="12.75" customHeight="1" x14ac:dyDescent="0.2">
      <c r="A25" s="12"/>
      <c r="B25" s="12"/>
      <c r="C25" s="12"/>
      <c r="D25" s="12"/>
      <c r="E25" s="12"/>
    </row>
    <row r="26" spans="1:5" ht="6.75" customHeight="1" x14ac:dyDescent="0.2"/>
    <row r="27" spans="1:5" ht="7.5" customHeight="1" x14ac:dyDescent="0.2"/>
    <row r="28" spans="1:5" ht="6" customHeight="1" x14ac:dyDescent="0.2"/>
    <row r="29" spans="1:5" ht="6" customHeight="1" x14ac:dyDescent="0.2"/>
    <row r="30" spans="1:5" ht="10.5" customHeight="1" x14ac:dyDescent="0.2"/>
    <row r="31" spans="1:5" ht="8.25" customHeight="1" x14ac:dyDescent="0.2"/>
    <row r="32" spans="1:5" ht="8.25" customHeight="1" x14ac:dyDescent="0.2"/>
    <row r="33" spans="1:1" ht="6" customHeight="1" x14ac:dyDescent="0.2"/>
    <row r="34" spans="1:1" ht="9" customHeight="1" x14ac:dyDescent="0.2"/>
    <row r="35" spans="1:1" ht="5.25" customHeight="1" x14ac:dyDescent="0.2"/>
    <row r="36" spans="1:1" ht="9" customHeight="1" x14ac:dyDescent="0.2"/>
    <row r="37" spans="1:1" ht="9.75" customHeight="1" x14ac:dyDescent="0.2"/>
    <row r="42" spans="1:1" ht="24.95" customHeight="1" x14ac:dyDescent="0.2">
      <c r="A42" s="26" t="s">
        <v>27</v>
      </c>
    </row>
    <row r="43" spans="1:1" ht="24.95" customHeight="1" x14ac:dyDescent="0.2">
      <c r="A43" s="22" t="s">
        <v>154</v>
      </c>
    </row>
    <row r="44" spans="1:1" ht="24.95" customHeight="1" x14ac:dyDescent="0.2">
      <c r="A44" s="22" t="s">
        <v>155</v>
      </c>
    </row>
    <row r="45" spans="1:1" ht="24.95" customHeight="1" x14ac:dyDescent="0.2">
      <c r="A45" s="26" t="s">
        <v>153</v>
      </c>
    </row>
    <row r="46" spans="1:1" ht="24.95" customHeight="1" x14ac:dyDescent="0.2">
      <c r="A46" s="22" t="s">
        <v>17</v>
      </c>
    </row>
  </sheetData>
  <sheetProtection algorithmName="SHA-512" hashValue="+3sZGDKuYB2h9iVOmFEuyj5m70kqBlew75lQf08o0BlUUsz5RzG90yXa9TUTgebaKKdVJuzcSHCfk7WWyiRo0w==" saltValue="J1WCIoCjJ5UYEV+AeV2o6Q==" spinCount="100000" sheet="1" selectLockedCells="1"/>
  <dataConsolidate/>
  <mergeCells count="3">
    <mergeCell ref="A1:E1"/>
    <mergeCell ref="A2:E2"/>
    <mergeCell ref="B3:E3"/>
  </mergeCells>
  <dataValidations count="1">
    <dataValidation type="list" errorStyle="warning" allowBlank="1" showInputMessage="1" showErrorMessage="1" errorTitle="Program Area" error="Click on the arrow at the right of the cell to select which program area the outreach activity is planned for. Click 'cancel' below to return to the spreadsheet." promptTitle="Program Area" prompt="Click on the arrow to select program area." sqref="B6 B8:B25" xr:uid="{00000000-0002-0000-0300-000000000000}">
      <formula1>$A$43:$A$46</formula1>
    </dataValidation>
  </dataValidations>
  <pageMargins left="0.5" right="0.5" top="0.5" bottom="0.5" header="0.3" footer="0.3"/>
  <pageSetup scale="84"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36"/>
  <sheetViews>
    <sheetView showGridLines="0" topLeftCell="A2" zoomScaleNormal="100" workbookViewId="0">
      <selection activeCell="C11" sqref="C11"/>
    </sheetView>
  </sheetViews>
  <sheetFormatPr defaultColWidth="9.140625" defaultRowHeight="38.1" customHeight="1" x14ac:dyDescent="0.2"/>
  <cols>
    <col min="1" max="1" width="31.85546875" style="24" customWidth="1"/>
    <col min="2" max="2" width="33.5703125" style="24" customWidth="1"/>
    <col min="3" max="3" width="28.140625" style="24" customWidth="1"/>
    <col min="4" max="16384" width="9.140625" style="24"/>
  </cols>
  <sheetData>
    <row r="1" spans="1:11" ht="21" customHeight="1" x14ac:dyDescent="0.2">
      <c r="A1" s="368" t="s">
        <v>157</v>
      </c>
      <c r="B1" s="368"/>
      <c r="C1" s="368"/>
    </row>
    <row r="2" spans="1:11" ht="57" customHeight="1" thickBot="1" x14ac:dyDescent="0.25">
      <c r="A2" s="371" t="s">
        <v>201</v>
      </c>
      <c r="B2" s="371"/>
      <c r="C2" s="371"/>
    </row>
    <row r="3" spans="1:11" s="26" customFormat="1" ht="21" customHeight="1" thickBot="1" x14ac:dyDescent="0.25">
      <c r="A3" s="111" t="s">
        <v>193</v>
      </c>
      <c r="B3" s="366">
        <f>'General Info'!C2</f>
        <v>0</v>
      </c>
      <c r="C3" s="367"/>
      <c r="D3" s="25"/>
      <c r="E3" s="25"/>
      <c r="F3" s="25"/>
      <c r="G3" s="25"/>
      <c r="H3" s="25"/>
      <c r="I3" s="25"/>
      <c r="J3" s="25"/>
      <c r="K3" s="25"/>
    </row>
    <row r="4" spans="1:11" s="26" customFormat="1" ht="5.25" customHeight="1" thickBot="1" x14ac:dyDescent="0.25">
      <c r="A4" s="12"/>
      <c r="B4" s="27"/>
      <c r="C4" s="27"/>
      <c r="D4" s="25"/>
      <c r="E4" s="25"/>
      <c r="F4" s="25"/>
      <c r="G4" s="25"/>
      <c r="H4" s="25"/>
      <c r="I4" s="25"/>
      <c r="J4" s="25"/>
      <c r="K4" s="25"/>
    </row>
    <row r="5" spans="1:11" s="26" customFormat="1" ht="25.5" customHeight="1" thickBot="1" x14ac:dyDescent="0.25">
      <c r="A5" s="111" t="s">
        <v>52</v>
      </c>
      <c r="B5" s="115" t="s">
        <v>18</v>
      </c>
      <c r="C5" s="116" t="s">
        <v>202</v>
      </c>
    </row>
    <row r="6" spans="1:11" s="26" customFormat="1" ht="30" customHeight="1" x14ac:dyDescent="0.2">
      <c r="A6" s="369" t="s">
        <v>158</v>
      </c>
      <c r="B6" s="147" t="s">
        <v>44</v>
      </c>
      <c r="C6" s="71"/>
    </row>
    <row r="7" spans="1:11" s="26" customFormat="1" ht="30" customHeight="1" thickBot="1" x14ac:dyDescent="0.25">
      <c r="A7" s="370"/>
      <c r="B7" s="148" t="s">
        <v>11</v>
      </c>
      <c r="C7" s="97"/>
    </row>
    <row r="8" spans="1:11" s="26" customFormat="1" ht="30" customHeight="1" x14ac:dyDescent="0.2">
      <c r="A8" s="365" t="s">
        <v>223</v>
      </c>
      <c r="B8" s="149" t="s">
        <v>44</v>
      </c>
      <c r="C8" s="96"/>
    </row>
    <row r="9" spans="1:11" s="26" customFormat="1" ht="30" customHeight="1" thickBot="1" x14ac:dyDescent="0.25">
      <c r="A9" s="365"/>
      <c r="B9" s="150" t="s">
        <v>11</v>
      </c>
      <c r="C9" s="72"/>
    </row>
    <row r="10" spans="1:11" s="26" customFormat="1" ht="25.5" customHeight="1" thickBot="1" x14ac:dyDescent="0.25">
      <c r="A10" s="117" t="s">
        <v>53</v>
      </c>
      <c r="B10" s="118" t="s">
        <v>18</v>
      </c>
      <c r="C10" s="116" t="s">
        <v>202</v>
      </c>
    </row>
    <row r="11" spans="1:11" s="26" customFormat="1" ht="42" customHeight="1" x14ac:dyDescent="0.2">
      <c r="A11" s="119" t="s">
        <v>224</v>
      </c>
      <c r="B11" s="149" t="s">
        <v>51</v>
      </c>
      <c r="C11" s="71"/>
    </row>
    <row r="12" spans="1:11" s="26" customFormat="1" ht="36" customHeight="1" x14ac:dyDescent="0.2">
      <c r="A12" s="120" t="s">
        <v>225</v>
      </c>
      <c r="B12" s="151" t="s">
        <v>45</v>
      </c>
      <c r="C12" s="73"/>
    </row>
    <row r="13" spans="1:11" s="26" customFormat="1" ht="36" customHeight="1" x14ac:dyDescent="0.2">
      <c r="A13" s="120" t="s">
        <v>159</v>
      </c>
      <c r="B13" s="151" t="s">
        <v>45</v>
      </c>
      <c r="C13" s="73"/>
    </row>
    <row r="14" spans="1:11" s="26" customFormat="1" ht="30" customHeight="1" thickBot="1" x14ac:dyDescent="0.25">
      <c r="A14" s="121" t="s">
        <v>226</v>
      </c>
      <c r="B14" s="148" t="s">
        <v>51</v>
      </c>
      <c r="C14" s="74"/>
    </row>
    <row r="15" spans="1:11" s="26" customFormat="1" ht="16.5" customHeight="1" x14ac:dyDescent="0.2">
      <c r="A15" s="24"/>
      <c r="B15" s="24"/>
      <c r="C15" s="24"/>
    </row>
    <row r="16" spans="1:11" ht="8.25" customHeight="1" x14ac:dyDescent="0.2"/>
    <row r="17" ht="9" customHeight="1" x14ac:dyDescent="0.2"/>
    <row r="18" ht="7.5" customHeight="1" x14ac:dyDescent="0.2"/>
    <row r="19" ht="5.25" customHeight="1" x14ac:dyDescent="0.2"/>
    <row r="20" ht="6.75" customHeight="1" x14ac:dyDescent="0.2"/>
    <row r="21" ht="6" customHeight="1" x14ac:dyDescent="0.2"/>
    <row r="22" ht="9.75" customHeight="1" x14ac:dyDescent="0.2"/>
    <row r="23" ht="3.75" customHeight="1" x14ac:dyDescent="0.2"/>
    <row r="24" ht="9.75" customHeight="1" x14ac:dyDescent="0.2"/>
    <row r="25" ht="8.25" customHeight="1" x14ac:dyDescent="0.2"/>
    <row r="26" ht="6.75" customHeight="1" x14ac:dyDescent="0.2"/>
    <row r="27" ht="6.75" customHeight="1" x14ac:dyDescent="0.2"/>
    <row r="28" ht="6.75" customHeight="1" x14ac:dyDescent="0.2"/>
    <row r="29" ht="6" customHeight="1" x14ac:dyDescent="0.2"/>
    <row r="30" ht="6.75" customHeight="1" x14ac:dyDescent="0.2"/>
    <row r="31" ht="7.5" customHeight="1" x14ac:dyDescent="0.2"/>
    <row r="32" ht="6" customHeight="1" x14ac:dyDescent="0.2"/>
    <row r="33" ht="8.25" customHeight="1" x14ac:dyDescent="0.2"/>
    <row r="34" ht="6" customHeight="1" x14ac:dyDescent="0.2"/>
    <row r="35" ht="3" customHeight="1" x14ac:dyDescent="0.2"/>
    <row r="36" ht="8.25" customHeight="1" x14ac:dyDescent="0.2"/>
  </sheetData>
  <sheetProtection algorithmName="SHA-512" hashValue="nHoYUcH3wyZrPUx39wfSNfvXtBaduaWsvF010LvpRL6jETeoHX/8KIiB1Nq6uZWcY1M5MbAdy2nEE+Y7BWCXkQ==" saltValue="8wbPlgmtVXhgztT0NFOJUA==" spinCount="100000" sheet="1" selectLockedCells="1"/>
  <mergeCells count="5">
    <mergeCell ref="A8:A9"/>
    <mergeCell ref="B3:C3"/>
    <mergeCell ref="A1:C1"/>
    <mergeCell ref="A6:A7"/>
    <mergeCell ref="A2:C2"/>
  </mergeCells>
  <phoneticPr fontId="0" type="noConversion"/>
  <printOptions horizontalCentered="1"/>
  <pageMargins left="0.5" right="0.5" top="0.5" bottom="0.5" header="0.3" footer="0.3"/>
  <pageSetup scale="78"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33"/>
  <sheetViews>
    <sheetView showGridLines="0" workbookViewId="0">
      <selection activeCell="G3" sqref="G3"/>
    </sheetView>
  </sheetViews>
  <sheetFormatPr defaultRowHeight="12.75" x14ac:dyDescent="0.2"/>
  <cols>
    <col min="1" max="1" width="15.5703125" customWidth="1"/>
    <col min="2" max="2" width="18.7109375" bestFit="1" customWidth="1"/>
    <col min="3" max="3" width="11" customWidth="1"/>
    <col min="4" max="4" width="12.5703125" customWidth="1"/>
    <col min="5" max="5" width="15.28515625" customWidth="1"/>
    <col min="6" max="6" width="18.7109375" customWidth="1"/>
    <col min="7" max="7" width="18" customWidth="1"/>
  </cols>
  <sheetData>
    <row r="1" spans="1:15" ht="21.75" customHeight="1" x14ac:dyDescent="0.2">
      <c r="A1" s="368" t="s">
        <v>187</v>
      </c>
      <c r="B1" s="368"/>
      <c r="C1" s="368"/>
      <c r="D1" s="368"/>
      <c r="E1" s="368"/>
      <c r="F1" s="368"/>
      <c r="G1" s="368"/>
    </row>
    <row r="2" spans="1:15" ht="177.75" customHeight="1" thickBot="1" x14ac:dyDescent="0.25">
      <c r="A2" s="372" t="s">
        <v>227</v>
      </c>
      <c r="B2" s="372"/>
      <c r="C2" s="372"/>
      <c r="D2" s="372"/>
      <c r="E2" s="372"/>
      <c r="F2" s="372"/>
      <c r="G2" s="372"/>
    </row>
    <row r="3" spans="1:15" s="26" customFormat="1" ht="18" customHeight="1" thickBot="1" x14ac:dyDescent="0.25">
      <c r="A3" s="373" t="s">
        <v>193</v>
      </c>
      <c r="B3" s="374"/>
      <c r="C3" s="375"/>
      <c r="D3" s="375"/>
      <c r="E3" s="375"/>
      <c r="F3" s="367"/>
      <c r="G3" s="278" t="s">
        <v>194</v>
      </c>
      <c r="L3"/>
      <c r="M3"/>
      <c r="N3"/>
      <c r="O3"/>
    </row>
    <row r="4" spans="1:15" s="94" customFormat="1" ht="7.5" customHeight="1" thickBot="1" x14ac:dyDescent="0.25">
      <c r="L4"/>
      <c r="M4"/>
      <c r="N4"/>
      <c r="O4"/>
    </row>
    <row r="5" spans="1:15" ht="77.25" customHeight="1" thickBot="1" x14ac:dyDescent="0.25">
      <c r="A5" s="202" t="s">
        <v>185</v>
      </c>
      <c r="B5" s="201" t="s">
        <v>171</v>
      </c>
      <c r="C5" s="201" t="s">
        <v>172</v>
      </c>
      <c r="D5" s="201" t="s">
        <v>173</v>
      </c>
      <c r="E5" s="201" t="s">
        <v>174</v>
      </c>
      <c r="F5" s="201" t="s">
        <v>175</v>
      </c>
      <c r="G5" s="201" t="s">
        <v>176</v>
      </c>
      <c r="H5" s="201" t="s">
        <v>177</v>
      </c>
      <c r="I5" s="204" t="s">
        <v>183</v>
      </c>
    </row>
    <row r="6" spans="1:15" ht="15.75" thickBot="1" x14ac:dyDescent="0.3">
      <c r="A6" s="299"/>
      <c r="B6" s="296"/>
      <c r="C6" s="205"/>
      <c r="D6" s="205"/>
      <c r="E6" s="205"/>
      <c r="F6" s="205"/>
      <c r="G6" s="205"/>
      <c r="H6" s="205"/>
      <c r="I6" s="206"/>
    </row>
    <row r="7" spans="1:15" ht="15.75" thickBot="1" x14ac:dyDescent="0.3">
      <c r="A7" s="299"/>
      <c r="B7" s="297"/>
      <c r="C7" s="207"/>
      <c r="D7" s="207"/>
      <c r="E7" s="207"/>
      <c r="F7" s="207"/>
      <c r="G7" s="207"/>
      <c r="H7" s="207"/>
      <c r="I7" s="208"/>
    </row>
    <row r="8" spans="1:15" ht="15.75" thickBot="1" x14ac:dyDescent="0.3">
      <c r="A8" s="299"/>
      <c r="B8" s="297"/>
      <c r="C8" s="207"/>
      <c r="D8" s="207"/>
      <c r="E8" s="207"/>
      <c r="F8" s="207"/>
      <c r="G8" s="207"/>
      <c r="H8" s="207"/>
      <c r="I8" s="208"/>
    </row>
    <row r="9" spans="1:15" ht="15.75" thickBot="1" x14ac:dyDescent="0.3">
      <c r="A9" s="299"/>
      <c r="B9" s="297"/>
      <c r="C9" s="207"/>
      <c r="D9" s="207"/>
      <c r="E9" s="207"/>
      <c r="F9" s="207"/>
      <c r="G9" s="207"/>
      <c r="H9" s="207"/>
      <c r="I9" s="208"/>
    </row>
    <row r="10" spans="1:15" ht="15.75" thickBot="1" x14ac:dyDescent="0.3">
      <c r="A10" s="299"/>
      <c r="B10" s="297"/>
      <c r="C10" s="207"/>
      <c r="D10" s="207"/>
      <c r="E10" s="207"/>
      <c r="F10" s="207"/>
      <c r="G10" s="207"/>
      <c r="H10" s="207"/>
      <c r="I10" s="208"/>
    </row>
    <row r="11" spans="1:15" ht="15.75" thickBot="1" x14ac:dyDescent="0.3">
      <c r="A11" s="299"/>
      <c r="B11" s="297"/>
      <c r="C11" s="207"/>
      <c r="D11" s="207"/>
      <c r="E11" s="207"/>
      <c r="F11" s="207"/>
      <c r="G11" s="207"/>
      <c r="H11" s="207"/>
      <c r="I11" s="208"/>
    </row>
    <row r="12" spans="1:15" ht="15.75" thickBot="1" x14ac:dyDescent="0.3">
      <c r="A12" s="299"/>
      <c r="B12" s="297"/>
      <c r="C12" s="207"/>
      <c r="D12" s="207"/>
      <c r="E12" s="207"/>
      <c r="F12" s="207"/>
      <c r="G12" s="207"/>
      <c r="H12" s="207"/>
      <c r="I12" s="208"/>
    </row>
    <row r="13" spans="1:15" ht="15.75" thickBot="1" x14ac:dyDescent="0.3">
      <c r="A13" s="300"/>
      <c r="B13" s="298"/>
      <c r="C13" s="209"/>
      <c r="D13" s="209"/>
      <c r="E13" s="209"/>
      <c r="F13" s="209"/>
      <c r="G13" s="209"/>
      <c r="H13" s="209"/>
      <c r="I13" s="210"/>
    </row>
    <row r="14" spans="1:15" ht="13.5" thickBot="1" x14ac:dyDescent="0.25">
      <c r="A14" s="301" t="s">
        <v>186</v>
      </c>
      <c r="B14" s="302">
        <f t="shared" ref="B14:I14" si="0">SUM(B6:B13)</f>
        <v>0</v>
      </c>
      <c r="C14" s="302">
        <f t="shared" si="0"/>
        <v>0</v>
      </c>
      <c r="D14" s="302">
        <f t="shared" si="0"/>
        <v>0</v>
      </c>
      <c r="E14" s="302">
        <f t="shared" si="0"/>
        <v>0</v>
      </c>
      <c r="F14" s="302">
        <f t="shared" si="0"/>
        <v>0</v>
      </c>
      <c r="G14" s="302">
        <f t="shared" si="0"/>
        <v>0</v>
      </c>
      <c r="H14" s="302">
        <f t="shared" si="0"/>
        <v>0</v>
      </c>
      <c r="I14" s="302">
        <f t="shared" si="0"/>
        <v>0</v>
      </c>
    </row>
    <row r="15" spans="1:15" x14ac:dyDescent="0.2">
      <c r="A15" s="9"/>
      <c r="B15" s="9"/>
      <c r="C15" s="9"/>
      <c r="D15" s="9"/>
      <c r="E15" s="9"/>
      <c r="F15" s="9"/>
      <c r="G15" s="9"/>
      <c r="H15" s="9"/>
      <c r="I15" s="9"/>
    </row>
    <row r="16" spans="1:15" x14ac:dyDescent="0.2">
      <c r="A16" s="9"/>
      <c r="B16" s="9"/>
      <c r="C16" s="9"/>
      <c r="D16" s="9"/>
      <c r="E16" s="9"/>
      <c r="F16" s="9"/>
      <c r="G16" s="9"/>
      <c r="H16" s="9"/>
      <c r="I16" s="9"/>
    </row>
    <row r="17" spans="1:9" x14ac:dyDescent="0.2">
      <c r="A17" s="9"/>
      <c r="B17" s="9"/>
      <c r="C17" s="9"/>
      <c r="D17" s="9"/>
      <c r="E17" s="9"/>
      <c r="F17" s="9"/>
      <c r="G17" s="9"/>
      <c r="H17" s="9"/>
      <c r="I17" s="9"/>
    </row>
    <row r="18" spans="1:9" x14ac:dyDescent="0.2">
      <c r="A18" s="9"/>
      <c r="B18" s="9"/>
      <c r="C18" s="9"/>
      <c r="D18" s="9"/>
      <c r="E18" s="9"/>
      <c r="F18" s="9"/>
      <c r="G18" s="9"/>
      <c r="H18" s="9"/>
      <c r="I18" s="9"/>
    </row>
    <row r="19" spans="1:9" x14ac:dyDescent="0.2">
      <c r="A19" s="9"/>
      <c r="B19" s="9"/>
      <c r="C19" s="9"/>
      <c r="D19" s="9"/>
      <c r="E19" s="9"/>
      <c r="F19" s="9"/>
      <c r="G19" s="9"/>
      <c r="H19" s="9"/>
      <c r="I19" s="9"/>
    </row>
    <row r="20" spans="1:9" x14ac:dyDescent="0.2">
      <c r="A20" s="9"/>
      <c r="B20" s="9"/>
      <c r="C20" s="9"/>
      <c r="D20" s="9"/>
      <c r="E20" s="9"/>
      <c r="F20" s="9"/>
      <c r="G20" s="9"/>
      <c r="H20" s="9"/>
      <c r="I20" s="9"/>
    </row>
    <row r="21" spans="1:9" x14ac:dyDescent="0.2">
      <c r="A21" s="9"/>
      <c r="B21" s="9"/>
      <c r="C21" s="9"/>
      <c r="D21" s="9"/>
      <c r="E21" s="9"/>
      <c r="F21" s="9"/>
      <c r="G21" s="9"/>
      <c r="H21" s="9"/>
      <c r="I21" s="9"/>
    </row>
    <row r="22" spans="1:9" x14ac:dyDescent="0.2">
      <c r="A22" s="9"/>
      <c r="B22" s="9"/>
      <c r="C22" s="9"/>
      <c r="D22" s="9"/>
      <c r="E22" s="9"/>
      <c r="F22" s="9"/>
      <c r="G22" s="9"/>
      <c r="H22" s="9"/>
      <c r="I22" s="9"/>
    </row>
    <row r="23" spans="1:9" x14ac:dyDescent="0.2">
      <c r="A23" s="9"/>
      <c r="B23" s="9"/>
      <c r="C23" s="9"/>
      <c r="D23" s="9"/>
      <c r="E23" s="9"/>
      <c r="F23" s="9"/>
      <c r="G23" s="9"/>
      <c r="H23" s="9"/>
      <c r="I23" s="9"/>
    </row>
    <row r="24" spans="1:9" x14ac:dyDescent="0.2">
      <c r="A24" s="9"/>
      <c r="B24" s="9"/>
      <c r="C24" s="9"/>
      <c r="D24" s="9"/>
      <c r="E24" s="9"/>
      <c r="F24" s="9"/>
      <c r="G24" s="9"/>
      <c r="H24" s="9"/>
      <c r="I24" s="9"/>
    </row>
    <row r="25" spans="1:9" x14ac:dyDescent="0.2">
      <c r="A25" s="9"/>
      <c r="B25" s="9"/>
      <c r="C25" s="9"/>
      <c r="D25" s="9"/>
      <c r="E25" s="9"/>
      <c r="F25" s="9"/>
      <c r="G25" s="9"/>
      <c r="H25" s="9"/>
      <c r="I25" s="9"/>
    </row>
    <row r="26" spans="1:9" x14ac:dyDescent="0.2">
      <c r="A26" s="9"/>
      <c r="B26" s="9"/>
      <c r="C26" s="9"/>
      <c r="D26" s="9"/>
      <c r="E26" s="9"/>
      <c r="F26" s="9"/>
      <c r="G26" s="9"/>
      <c r="H26" s="9"/>
      <c r="I26" s="9"/>
    </row>
    <row r="27" spans="1:9" x14ac:dyDescent="0.2">
      <c r="A27" s="9"/>
      <c r="B27" s="9"/>
      <c r="C27" s="9"/>
      <c r="D27" s="9"/>
      <c r="E27" s="9"/>
      <c r="F27" s="9"/>
      <c r="G27" s="9"/>
      <c r="H27" s="9"/>
      <c r="I27" s="9"/>
    </row>
    <row r="28" spans="1:9" x14ac:dyDescent="0.2">
      <c r="A28" s="9"/>
      <c r="B28" s="9"/>
      <c r="C28" s="9"/>
      <c r="D28" s="9"/>
      <c r="E28" s="9"/>
      <c r="F28" s="9"/>
      <c r="G28" s="9"/>
      <c r="H28" s="9"/>
      <c r="I28" s="9"/>
    </row>
    <row r="29" spans="1:9" x14ac:dyDescent="0.2">
      <c r="A29" s="9"/>
      <c r="B29" s="9"/>
      <c r="C29" s="9"/>
      <c r="D29" s="9"/>
      <c r="E29" s="9"/>
      <c r="F29" s="9"/>
      <c r="G29" s="9"/>
      <c r="H29" s="9"/>
      <c r="I29" s="9"/>
    </row>
    <row r="30" spans="1:9" x14ac:dyDescent="0.2">
      <c r="A30" s="9"/>
      <c r="B30" s="9"/>
      <c r="C30" s="9"/>
      <c r="D30" s="9"/>
      <c r="E30" s="9"/>
      <c r="F30" s="9"/>
      <c r="G30" s="9"/>
      <c r="H30" s="9"/>
      <c r="I30" s="9"/>
    </row>
    <row r="31" spans="1:9" x14ac:dyDescent="0.2">
      <c r="A31" s="9"/>
      <c r="B31" s="9"/>
      <c r="C31" s="9"/>
      <c r="D31" s="9"/>
      <c r="E31" s="9"/>
      <c r="F31" s="9"/>
      <c r="G31" s="9"/>
      <c r="H31" s="9"/>
      <c r="I31" s="9"/>
    </row>
    <row r="32" spans="1:9" x14ac:dyDescent="0.2">
      <c r="A32" s="9"/>
      <c r="B32" s="9"/>
      <c r="C32" s="9"/>
      <c r="D32" s="9"/>
      <c r="E32" s="9"/>
      <c r="F32" s="9"/>
      <c r="G32" s="9"/>
      <c r="H32" s="9"/>
      <c r="I32" s="9"/>
    </row>
    <row r="33" spans="1:9" x14ac:dyDescent="0.2">
      <c r="A33" s="9"/>
      <c r="B33" s="9"/>
      <c r="C33" s="9"/>
      <c r="D33" s="9"/>
      <c r="E33" s="9"/>
      <c r="F33" s="9"/>
      <c r="G33" s="9"/>
      <c r="H33" s="9"/>
      <c r="I33" s="9"/>
    </row>
  </sheetData>
  <sheetProtection algorithmName="SHA-512" hashValue="arrPMvBJDBdqO9JnpysYox7uP2o6fUXjrKCgtWvUF365bMSoA1MZyvYLtkPMLRtVxtsD5zNDGvvqVlHiYQ31JQ==" saltValue="6O8xzSl1H8n6rt3HbBrvgw==" spinCount="100000" sheet="1" objects="1" scenarios="1"/>
  <mergeCells count="4">
    <mergeCell ref="A1:G1"/>
    <mergeCell ref="A2:G2"/>
    <mergeCell ref="A3:B3"/>
    <mergeCell ref="C3:F3"/>
  </mergeCells>
  <dataValidations count="1">
    <dataValidation type="whole" allowBlank="1" showInputMessage="1" showErrorMessage="1" sqref="B6:I13" xr:uid="{00000000-0002-0000-0500-000000000000}">
      <formula1>0</formula1>
      <formula2>100000</formula2>
    </dataValidation>
  </dataValidations>
  <hyperlinks>
    <hyperlink ref="G3" r:id="rId1" location="!/vizhome/RFADashboard/RFADASH?publish=yes" xr:uid="{A758777A-97C0-40DC-83A8-97FB8937EAAD}"/>
  </hyperlinks>
  <pageMargins left="0.7" right="0.7" top="0.75" bottom="0.75" header="0.3" footer="0.3"/>
  <pageSetup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'General Info'!$A$59:$A$94</xm:f>
          </x14:formula1>
          <xm:sqref>A6:A13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24"/>
  <sheetViews>
    <sheetView showGridLines="0" topLeftCell="A4" workbookViewId="0">
      <selection activeCell="C17" sqref="C17"/>
    </sheetView>
  </sheetViews>
  <sheetFormatPr defaultColWidth="9.140625" defaultRowHeight="24.95" customHeight="1" x14ac:dyDescent="0.2"/>
  <cols>
    <col min="1" max="1" width="28.140625" style="24" customWidth="1"/>
    <col min="2" max="2" width="30.28515625" style="24" customWidth="1"/>
    <col min="3" max="3" width="18.28515625" style="24" customWidth="1"/>
    <col min="4" max="4" width="19.140625" style="24" customWidth="1"/>
    <col min="5" max="5" width="13.5703125" style="24" customWidth="1"/>
    <col min="6" max="8" width="9.140625" style="24"/>
    <col min="9" max="9" width="9.140625" style="24" customWidth="1"/>
    <col min="10" max="16384" width="9.140625" style="24"/>
  </cols>
  <sheetData>
    <row r="1" spans="1:5" ht="18.75" x14ac:dyDescent="0.2">
      <c r="A1" s="368" t="s">
        <v>209</v>
      </c>
      <c r="B1" s="368"/>
      <c r="C1" s="368"/>
      <c r="D1" s="368"/>
    </row>
    <row r="2" spans="1:5" ht="111" customHeight="1" thickBot="1" x14ac:dyDescent="0.25">
      <c r="A2" s="378" t="s">
        <v>228</v>
      </c>
      <c r="B2" s="378"/>
      <c r="C2" s="378"/>
      <c r="D2" s="378"/>
    </row>
    <row r="3" spans="1:5" s="26" customFormat="1" ht="23.25" customHeight="1" thickBot="1" x14ac:dyDescent="0.25">
      <c r="A3" s="117" t="s">
        <v>193</v>
      </c>
      <c r="B3" s="379">
        <f>'General Info'!C2</f>
        <v>0</v>
      </c>
      <c r="C3" s="380"/>
      <c r="D3" s="381"/>
      <c r="E3" s="25"/>
    </row>
    <row r="4" spans="1:5" s="30" customFormat="1" ht="5.25" customHeight="1" thickBot="1" x14ac:dyDescent="0.25">
      <c r="A4" s="28"/>
      <c r="B4" s="29"/>
      <c r="C4" s="29"/>
      <c r="D4" s="29"/>
      <c r="E4" s="25"/>
    </row>
    <row r="5" spans="1:5" s="26" customFormat="1" ht="51.75" thickBot="1" x14ac:dyDescent="0.25">
      <c r="A5" s="111" t="s">
        <v>12</v>
      </c>
      <c r="B5" s="115" t="s">
        <v>18</v>
      </c>
      <c r="C5" s="115" t="s">
        <v>197</v>
      </c>
      <c r="D5" s="116" t="s">
        <v>195</v>
      </c>
    </row>
    <row r="6" spans="1:5" s="26" customFormat="1" ht="27" customHeight="1" x14ac:dyDescent="0.2">
      <c r="A6" s="369" t="s">
        <v>100</v>
      </c>
      <c r="B6" s="147" t="s">
        <v>64</v>
      </c>
      <c r="C6" s="75"/>
      <c r="D6" s="211"/>
    </row>
    <row r="7" spans="1:5" s="26" customFormat="1" ht="27" customHeight="1" thickBot="1" x14ac:dyDescent="0.25">
      <c r="A7" s="370"/>
      <c r="B7" s="148" t="s">
        <v>11</v>
      </c>
      <c r="C7" s="77"/>
      <c r="D7" s="212"/>
    </row>
    <row r="8" spans="1:5" s="26" customFormat="1" ht="27" customHeight="1" thickBot="1" x14ac:dyDescent="0.25">
      <c r="A8" s="369" t="s">
        <v>101</v>
      </c>
      <c r="B8" s="147" t="s">
        <v>64</v>
      </c>
      <c r="C8" s="93"/>
      <c r="D8" s="213"/>
    </row>
    <row r="9" spans="1:5" s="26" customFormat="1" ht="27" customHeight="1" thickBot="1" x14ac:dyDescent="0.25">
      <c r="A9" s="370"/>
      <c r="B9" s="148" t="s">
        <v>11</v>
      </c>
      <c r="C9" s="93"/>
      <c r="D9" s="213"/>
    </row>
    <row r="10" spans="1:5" s="26" customFormat="1" ht="51.75" thickBot="1" x14ac:dyDescent="0.25">
      <c r="A10" s="117" t="s">
        <v>16</v>
      </c>
      <c r="B10" s="115" t="s">
        <v>18</v>
      </c>
      <c r="C10" s="115" t="s">
        <v>197</v>
      </c>
      <c r="D10" s="116" t="s">
        <v>195</v>
      </c>
    </row>
    <row r="11" spans="1:5" s="26" customFormat="1" ht="27" customHeight="1" x14ac:dyDescent="0.2">
      <c r="A11" s="122" t="s">
        <v>102</v>
      </c>
      <c r="B11" s="147" t="s">
        <v>51</v>
      </c>
      <c r="C11" s="75"/>
      <c r="D11" s="211"/>
    </row>
    <row r="12" spans="1:5" s="26" customFormat="1" ht="27" customHeight="1" x14ac:dyDescent="0.2">
      <c r="A12" s="120" t="s">
        <v>103</v>
      </c>
      <c r="B12" s="151" t="s">
        <v>45</v>
      </c>
      <c r="C12" s="76"/>
      <c r="D12" s="214"/>
    </row>
    <row r="13" spans="1:5" s="26" customFormat="1" ht="27" customHeight="1" x14ac:dyDescent="0.2">
      <c r="A13" s="120" t="s">
        <v>160</v>
      </c>
      <c r="B13" s="151" t="s">
        <v>51</v>
      </c>
      <c r="C13" s="76"/>
      <c r="D13" s="214"/>
    </row>
    <row r="14" spans="1:5" s="26" customFormat="1" ht="24.95" customHeight="1" thickBot="1" x14ac:dyDescent="0.25">
      <c r="A14" s="220" t="s">
        <v>161</v>
      </c>
      <c r="B14" s="152" t="s">
        <v>51</v>
      </c>
      <c r="C14" s="93"/>
      <c r="D14" s="215"/>
    </row>
    <row r="15" spans="1:5" s="26" customFormat="1" ht="126" customHeight="1" thickBot="1" x14ac:dyDescent="0.25">
      <c r="A15" s="376" t="s">
        <v>231</v>
      </c>
      <c r="B15" s="377"/>
      <c r="C15" s="377"/>
      <c r="D15" s="377"/>
    </row>
    <row r="16" spans="1:5" ht="54" customHeight="1" thickBot="1" x14ac:dyDescent="0.25">
      <c r="A16" s="117" t="s">
        <v>178</v>
      </c>
      <c r="B16" s="115"/>
      <c r="C16" s="115" t="s">
        <v>196</v>
      </c>
      <c r="D16" s="116" t="s">
        <v>195</v>
      </c>
    </row>
    <row r="17" spans="1:4" ht="24.95" customHeight="1" x14ac:dyDescent="0.2">
      <c r="A17" s="122" t="s">
        <v>171</v>
      </c>
      <c r="B17" s="147" t="s">
        <v>181</v>
      </c>
      <c r="C17" s="260"/>
      <c r="D17" s="221">
        <f>'Client Demographics'!B14</f>
        <v>0</v>
      </c>
    </row>
    <row r="18" spans="1:4" ht="24.95" customHeight="1" x14ac:dyDescent="0.2">
      <c r="A18" s="120" t="s">
        <v>172</v>
      </c>
      <c r="B18" s="151" t="s">
        <v>182</v>
      </c>
      <c r="C18" s="261"/>
      <c r="D18" s="222">
        <f>'Client Demographics'!C14</f>
        <v>0</v>
      </c>
    </row>
    <row r="19" spans="1:4" ht="24.95" customHeight="1" x14ac:dyDescent="0.2">
      <c r="A19" s="119" t="s">
        <v>173</v>
      </c>
      <c r="B19" s="149" t="s">
        <v>181</v>
      </c>
      <c r="C19" s="262"/>
      <c r="D19" s="223">
        <f>'Client Demographics'!D14</f>
        <v>0</v>
      </c>
    </row>
    <row r="20" spans="1:4" ht="24.95" customHeight="1" x14ac:dyDescent="0.2">
      <c r="A20" s="120" t="s">
        <v>174</v>
      </c>
      <c r="B20" s="151" t="s">
        <v>182</v>
      </c>
      <c r="C20" s="261"/>
      <c r="D20" s="224">
        <f>'Client Demographics'!E14</f>
        <v>0</v>
      </c>
    </row>
    <row r="21" spans="1:4" ht="24.95" customHeight="1" x14ac:dyDescent="0.2">
      <c r="A21" s="119" t="s">
        <v>175</v>
      </c>
      <c r="B21" s="149" t="s">
        <v>181</v>
      </c>
      <c r="C21" s="262"/>
      <c r="D21" s="223">
        <f>'Client Demographics'!F14</f>
        <v>0</v>
      </c>
    </row>
    <row r="22" spans="1:4" ht="24.95" customHeight="1" x14ac:dyDescent="0.2">
      <c r="A22" s="120" t="s">
        <v>176</v>
      </c>
      <c r="B22" s="151" t="s">
        <v>182</v>
      </c>
      <c r="C22" s="261"/>
      <c r="D22" s="224">
        <f>'Client Demographics'!G14</f>
        <v>0</v>
      </c>
    </row>
    <row r="23" spans="1:4" ht="24.95" customHeight="1" x14ac:dyDescent="0.2">
      <c r="A23" s="120" t="s">
        <v>177</v>
      </c>
      <c r="B23" s="151" t="s">
        <v>182</v>
      </c>
      <c r="C23" s="263"/>
      <c r="D23" s="225">
        <f>'Client Demographics'!H14</f>
        <v>0</v>
      </c>
    </row>
    <row r="24" spans="1:4" ht="24.95" customHeight="1" thickBot="1" x14ac:dyDescent="0.25">
      <c r="A24" s="220" t="s">
        <v>183</v>
      </c>
      <c r="B24" s="148" t="s">
        <v>182</v>
      </c>
      <c r="C24" s="264"/>
      <c r="D24" s="226">
        <f>'Client Demographics'!I14</f>
        <v>0</v>
      </c>
    </row>
  </sheetData>
  <sheetProtection algorithmName="SHA-512" hashValue="GTiPdV9jdM2ojm1cF9pm+rbK9BTCYMNQMDKrDqBOcydb0E0Pqsgje3JEQPKuYhODJFJDQipcKI/cVQW1wt6pCA==" saltValue="nvKQl2+polO1Srgo4bXyAw==" spinCount="100000" sheet="1" selectLockedCells="1"/>
  <mergeCells count="6">
    <mergeCell ref="A15:D15"/>
    <mergeCell ref="A2:D2"/>
    <mergeCell ref="B3:D3"/>
    <mergeCell ref="A1:D1"/>
    <mergeCell ref="A6:A7"/>
    <mergeCell ref="A8:A9"/>
  </mergeCells>
  <phoneticPr fontId="0" type="noConversion"/>
  <printOptions horizontalCentered="1"/>
  <pageMargins left="0.7" right="0.7" top="0.75" bottom="0.75" header="0.3" footer="0.3"/>
  <pageSetup orientation="landscape"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pageSetUpPr fitToPage="1"/>
  </sheetPr>
  <dimension ref="A1:F61"/>
  <sheetViews>
    <sheetView showGridLines="0" zoomScaleNormal="100" workbookViewId="0">
      <selection activeCell="A11" sqref="A11"/>
    </sheetView>
  </sheetViews>
  <sheetFormatPr defaultColWidth="9.140625" defaultRowHeight="12.75" x14ac:dyDescent="0.2"/>
  <cols>
    <col min="1" max="1" width="32.7109375" style="24" customWidth="1"/>
    <col min="2" max="2" width="15.85546875" style="24" customWidth="1"/>
    <col min="3" max="3" width="15.85546875" style="35" customWidth="1"/>
    <col min="4" max="5" width="15.85546875" style="36" customWidth="1"/>
    <col min="6" max="6" width="30.140625" style="24" customWidth="1"/>
    <col min="7" max="8" width="9.140625" style="24"/>
    <col min="9" max="9" width="26" style="24" bestFit="1" customWidth="1"/>
    <col min="10" max="14" width="16.5703125" style="24" customWidth="1"/>
    <col min="15" max="16384" width="9.140625" style="24"/>
  </cols>
  <sheetData>
    <row r="1" spans="1:6" ht="18.75" x14ac:dyDescent="0.2">
      <c r="A1" s="368" t="s">
        <v>203</v>
      </c>
      <c r="B1" s="368"/>
      <c r="C1" s="368"/>
      <c r="D1" s="368"/>
      <c r="E1" s="368"/>
      <c r="F1" s="368"/>
    </row>
    <row r="2" spans="1:6" ht="132" customHeight="1" thickBot="1" x14ac:dyDescent="0.25">
      <c r="A2" s="385" t="s">
        <v>233</v>
      </c>
      <c r="B2" s="385"/>
      <c r="C2" s="385"/>
      <c r="D2" s="385"/>
      <c r="E2" s="385"/>
      <c r="F2" s="385"/>
    </row>
    <row r="3" spans="1:6" s="26" customFormat="1" ht="18" customHeight="1" thickBot="1" x14ac:dyDescent="0.25">
      <c r="A3" s="124" t="s">
        <v>193</v>
      </c>
      <c r="B3" s="382">
        <f>'General Info'!C2</f>
        <v>0</v>
      </c>
      <c r="C3" s="383"/>
      <c r="D3" s="383"/>
      <c r="E3" s="383"/>
      <c r="F3" s="384"/>
    </row>
    <row r="4" spans="1:6" s="26" customFormat="1" ht="5.25" customHeight="1" thickBot="1" x14ac:dyDescent="0.25">
      <c r="A4" s="31"/>
      <c r="B4" s="13"/>
      <c r="C4" s="13"/>
      <c r="D4" s="13"/>
      <c r="E4" s="13"/>
      <c r="F4" s="13"/>
    </row>
    <row r="5" spans="1:6" ht="15.75" thickBot="1" x14ac:dyDescent="0.25">
      <c r="A5" s="386" t="s">
        <v>205</v>
      </c>
      <c r="B5" s="387"/>
      <c r="C5" s="387"/>
      <c r="D5" s="387"/>
      <c r="E5" s="387"/>
      <c r="F5" s="388"/>
    </row>
    <row r="6" spans="1:6" ht="51.75" thickBot="1" x14ac:dyDescent="0.25">
      <c r="A6" s="153" t="s">
        <v>13</v>
      </c>
      <c r="B6" s="153" t="s">
        <v>89</v>
      </c>
      <c r="C6" s="153" t="s">
        <v>204</v>
      </c>
      <c r="D6" s="153" t="s">
        <v>91</v>
      </c>
      <c r="E6" s="154" t="s">
        <v>92</v>
      </c>
      <c r="F6" s="155" t="s">
        <v>76</v>
      </c>
    </row>
    <row r="7" spans="1:6" s="32" customFormat="1" ht="30.75" customHeight="1" x14ac:dyDescent="0.2">
      <c r="A7" s="175" t="s">
        <v>93</v>
      </c>
      <c r="B7" s="176" t="s">
        <v>14</v>
      </c>
      <c r="C7" s="177">
        <v>6000</v>
      </c>
      <c r="D7" s="178">
        <v>44197</v>
      </c>
      <c r="E7" s="179" t="s">
        <v>47</v>
      </c>
      <c r="F7" s="180" t="s">
        <v>206</v>
      </c>
    </row>
    <row r="8" spans="1:6" ht="15.95" customHeight="1" x14ac:dyDescent="0.2">
      <c r="A8" s="181" t="s">
        <v>184</v>
      </c>
      <c r="B8" s="182" t="s">
        <v>22</v>
      </c>
      <c r="C8" s="183">
        <v>26500</v>
      </c>
      <c r="D8" s="184">
        <v>44378</v>
      </c>
      <c r="E8" s="185" t="s">
        <v>48</v>
      </c>
      <c r="F8" s="186"/>
    </row>
    <row r="9" spans="1:6" ht="15.95" customHeight="1" x14ac:dyDescent="0.2">
      <c r="A9" s="181" t="s">
        <v>94</v>
      </c>
      <c r="B9" s="182" t="s">
        <v>90</v>
      </c>
      <c r="C9" s="183">
        <v>4800</v>
      </c>
      <c r="D9" s="184">
        <v>44378</v>
      </c>
      <c r="E9" s="185" t="s">
        <v>49</v>
      </c>
      <c r="F9" s="186"/>
    </row>
    <row r="10" spans="1:6" ht="15.75" customHeight="1" thickBot="1" x14ac:dyDescent="0.25">
      <c r="A10" s="187" t="s">
        <v>95</v>
      </c>
      <c r="B10" s="188" t="s">
        <v>24</v>
      </c>
      <c r="C10" s="189">
        <v>3200</v>
      </c>
      <c r="D10" s="190">
        <v>44197</v>
      </c>
      <c r="E10" s="188" t="s">
        <v>50</v>
      </c>
      <c r="F10" s="191" t="s">
        <v>96</v>
      </c>
    </row>
    <row r="11" spans="1:6" ht="15.75" customHeight="1" x14ac:dyDescent="0.2">
      <c r="A11" s="78"/>
      <c r="B11" s="79"/>
      <c r="C11" s="256">
        <v>0</v>
      </c>
      <c r="D11" s="239"/>
      <c r="E11" s="79"/>
      <c r="F11" s="81"/>
    </row>
    <row r="12" spans="1:6" ht="15.75" customHeight="1" x14ac:dyDescent="0.2">
      <c r="A12" s="78"/>
      <c r="B12" s="79"/>
      <c r="C12" s="80">
        <v>0</v>
      </c>
      <c r="D12" s="239"/>
      <c r="E12" s="79"/>
      <c r="F12" s="81"/>
    </row>
    <row r="13" spans="1:6" ht="15.75" customHeight="1" x14ac:dyDescent="0.2">
      <c r="A13" s="78"/>
      <c r="B13" s="79"/>
      <c r="C13" s="80">
        <v>0</v>
      </c>
      <c r="D13" s="239"/>
      <c r="E13" s="79"/>
      <c r="F13" s="81"/>
    </row>
    <row r="14" spans="1:6" ht="15.75" customHeight="1" x14ac:dyDescent="0.2">
      <c r="A14" s="78"/>
      <c r="B14" s="79"/>
      <c r="C14" s="80">
        <v>0</v>
      </c>
      <c r="D14" s="239"/>
      <c r="E14" s="79"/>
      <c r="F14" s="81"/>
    </row>
    <row r="15" spans="1:6" ht="15.75" customHeight="1" x14ac:dyDescent="0.2">
      <c r="A15" s="78"/>
      <c r="B15" s="79"/>
      <c r="C15" s="80">
        <v>0</v>
      </c>
      <c r="D15" s="239"/>
      <c r="E15" s="79"/>
      <c r="F15" s="81"/>
    </row>
    <row r="16" spans="1:6" ht="15.75" customHeight="1" x14ac:dyDescent="0.2">
      <c r="A16" s="78"/>
      <c r="B16" s="79"/>
      <c r="C16" s="80">
        <v>0</v>
      </c>
      <c r="D16" s="239"/>
      <c r="E16" s="79"/>
      <c r="F16" s="81"/>
    </row>
    <row r="17" spans="1:6" ht="15.75" customHeight="1" x14ac:dyDescent="0.2">
      <c r="A17" s="78"/>
      <c r="B17" s="79"/>
      <c r="C17" s="80">
        <v>0</v>
      </c>
      <c r="D17" s="239"/>
      <c r="E17" s="79"/>
      <c r="F17" s="81"/>
    </row>
    <row r="18" spans="1:6" ht="15.75" customHeight="1" x14ac:dyDescent="0.2">
      <c r="A18" s="78"/>
      <c r="B18" s="79"/>
      <c r="C18" s="80">
        <v>0</v>
      </c>
      <c r="D18" s="239"/>
      <c r="E18" s="79"/>
      <c r="F18" s="81"/>
    </row>
    <row r="19" spans="1:6" ht="15.75" customHeight="1" x14ac:dyDescent="0.2">
      <c r="A19" s="78"/>
      <c r="B19" s="79"/>
      <c r="C19" s="80">
        <v>0</v>
      </c>
      <c r="D19" s="239"/>
      <c r="E19" s="79"/>
      <c r="F19" s="81"/>
    </row>
    <row r="20" spans="1:6" ht="15.75" customHeight="1" x14ac:dyDescent="0.2">
      <c r="A20" s="78"/>
      <c r="B20" s="79"/>
      <c r="C20" s="80">
        <v>0</v>
      </c>
      <c r="D20" s="239"/>
      <c r="E20" s="79"/>
      <c r="F20" s="81"/>
    </row>
    <row r="21" spans="1:6" ht="15.75" customHeight="1" x14ac:dyDescent="0.2">
      <c r="A21" s="78"/>
      <c r="B21" s="79"/>
      <c r="C21" s="80">
        <v>0</v>
      </c>
      <c r="D21" s="239"/>
      <c r="E21" s="79"/>
      <c r="F21" s="81"/>
    </row>
    <row r="22" spans="1:6" ht="15.75" customHeight="1" x14ac:dyDescent="0.2">
      <c r="A22" s="78"/>
      <c r="B22" s="79"/>
      <c r="C22" s="80">
        <v>0</v>
      </c>
      <c r="D22" s="239"/>
      <c r="E22" s="79"/>
      <c r="F22" s="81"/>
    </row>
    <row r="23" spans="1:6" ht="15.75" customHeight="1" x14ac:dyDescent="0.2">
      <c r="A23" s="78"/>
      <c r="B23" s="79"/>
      <c r="C23" s="80">
        <v>0</v>
      </c>
      <c r="D23" s="239"/>
      <c r="E23" s="79"/>
      <c r="F23" s="81"/>
    </row>
    <row r="24" spans="1:6" ht="15.75" customHeight="1" x14ac:dyDescent="0.25">
      <c r="A24" s="82"/>
      <c r="B24" s="83"/>
      <c r="C24" s="80">
        <v>0</v>
      </c>
      <c r="D24" s="84"/>
      <c r="E24" s="83"/>
      <c r="F24" s="85"/>
    </row>
    <row r="25" spans="1:6" ht="15.75" customHeight="1" x14ac:dyDescent="0.25">
      <c r="A25" s="82"/>
      <c r="B25" s="83"/>
      <c r="C25" s="80">
        <v>0</v>
      </c>
      <c r="D25" s="84"/>
      <c r="E25" s="83"/>
      <c r="F25" s="85"/>
    </row>
    <row r="26" spans="1:6" ht="15.75" customHeight="1" thickBot="1" x14ac:dyDescent="0.3">
      <c r="A26" s="86"/>
      <c r="B26" s="87"/>
      <c r="C26" s="88">
        <v>0</v>
      </c>
      <c r="D26" s="89"/>
      <c r="E26" s="87"/>
      <c r="F26" s="90"/>
    </row>
    <row r="27" spans="1:6" ht="15.75" customHeight="1" thickBot="1" x14ac:dyDescent="0.25">
      <c r="A27" s="131" t="s">
        <v>97</v>
      </c>
      <c r="B27" s="132"/>
      <c r="C27" s="133">
        <f>SUM(C11:C26)</f>
        <v>0</v>
      </c>
      <c r="D27" s="132"/>
      <c r="E27" s="132"/>
      <c r="F27" s="134"/>
    </row>
    <row r="28" spans="1:6" ht="15.75" customHeight="1" x14ac:dyDescent="0.2">
      <c r="A28" s="33"/>
      <c r="B28" s="33"/>
      <c r="C28" s="33"/>
      <c r="D28" s="33"/>
      <c r="E28" s="33"/>
      <c r="F28" s="33"/>
    </row>
    <row r="29" spans="1:6" ht="15.75" customHeight="1" x14ac:dyDescent="0.2">
      <c r="C29" s="24"/>
      <c r="D29" s="24"/>
      <c r="E29" s="24"/>
    </row>
    <row r="30" spans="1:6" ht="15.75" customHeight="1" x14ac:dyDescent="0.2">
      <c r="C30" s="24"/>
      <c r="D30" s="24"/>
      <c r="E30" s="24"/>
    </row>
    <row r="31" spans="1:6" x14ac:dyDescent="0.2">
      <c r="C31" s="24"/>
      <c r="D31" s="24"/>
      <c r="E31" s="24"/>
    </row>
    <row r="32" spans="1:6" x14ac:dyDescent="0.2">
      <c r="C32" s="24"/>
      <c r="D32" s="24"/>
      <c r="E32" s="24"/>
    </row>
    <row r="33" s="24" customFormat="1" x14ac:dyDescent="0.2"/>
    <row r="34" s="24" customFormat="1" x14ac:dyDescent="0.2"/>
    <row r="52" spans="1:1" x14ac:dyDescent="0.2">
      <c r="A52" s="34" t="s">
        <v>40</v>
      </c>
    </row>
    <row r="53" spans="1:1" x14ac:dyDescent="0.2">
      <c r="A53" s="22" t="s">
        <v>22</v>
      </c>
    </row>
    <row r="54" spans="1:1" x14ac:dyDescent="0.2">
      <c r="A54" s="22" t="s">
        <v>14</v>
      </c>
    </row>
    <row r="55" spans="1:1" x14ac:dyDescent="0.2">
      <c r="A55" s="22" t="s">
        <v>23</v>
      </c>
    </row>
    <row r="56" spans="1:1" x14ac:dyDescent="0.2">
      <c r="A56" s="22" t="s">
        <v>24</v>
      </c>
    </row>
    <row r="57" spans="1:1" x14ac:dyDescent="0.2">
      <c r="A57" s="26" t="s">
        <v>46</v>
      </c>
    </row>
    <row r="58" spans="1:1" x14ac:dyDescent="0.2">
      <c r="A58" s="26" t="s">
        <v>47</v>
      </c>
    </row>
    <row r="59" spans="1:1" x14ac:dyDescent="0.2">
      <c r="A59" s="26" t="s">
        <v>48</v>
      </c>
    </row>
    <row r="60" spans="1:1" x14ac:dyDescent="0.2">
      <c r="A60" s="26" t="s">
        <v>49</v>
      </c>
    </row>
    <row r="61" spans="1:1" x14ac:dyDescent="0.2">
      <c r="A61" s="26" t="s">
        <v>50</v>
      </c>
    </row>
  </sheetData>
  <sheetProtection algorithmName="SHA-512" hashValue="ooY11wmLsF9cnfRiJ5qNpKDJgBuXiGHSCpRhXMFU+CXZa8BcPubuS3egDE1+DjsvfiwjYXDcOYCdvxFR5k5QCw==" saltValue="6wixbNn+kFI4q7/bypqGrw==" spinCount="100000" sheet="1" selectLockedCells="1"/>
  <mergeCells count="4">
    <mergeCell ref="B3:F3"/>
    <mergeCell ref="A1:F1"/>
    <mergeCell ref="A2:F2"/>
    <mergeCell ref="A5:F5"/>
  </mergeCells>
  <phoneticPr fontId="0" type="noConversion"/>
  <dataValidations count="4">
    <dataValidation type="list" allowBlank="1" showInputMessage="1" showErrorMessage="1" sqref="E7:E10" xr:uid="{00000000-0002-0000-0700-000000000000}">
      <formula1>$A$57:$A$60</formula1>
    </dataValidation>
    <dataValidation type="list" allowBlank="1" showInputMessage="1" showErrorMessage="1" sqref="B11:B26" xr:uid="{00000000-0002-0000-0700-000001000000}">
      <formula1>$A$53:$A$57</formula1>
    </dataValidation>
    <dataValidation type="list" allowBlank="1" showInputMessage="1" showErrorMessage="1" sqref="E11:E26" xr:uid="{00000000-0002-0000-0700-000002000000}">
      <formula1>$A$58:$A$61</formula1>
    </dataValidation>
    <dataValidation type="decimal" allowBlank="1" showInputMessage="1" showErrorMessage="1" sqref="C11:C27" xr:uid="{00000000-0002-0000-0700-000003000000}">
      <formula1>0</formula1>
      <formula2>5000000</formula2>
    </dataValidation>
  </dataValidations>
  <printOptions horizontalCentered="1"/>
  <pageMargins left="0.5" right="0.5" top="0.75" bottom="0.75" header="0.3" footer="0.3"/>
  <pageSetup scale="91" fitToHeight="0"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1">
    <pageSetUpPr fitToPage="1"/>
  </sheetPr>
  <dimension ref="A1:G35"/>
  <sheetViews>
    <sheetView showGridLines="0" zoomScaleNormal="100" workbookViewId="0">
      <selection activeCell="B14" sqref="B14:C14"/>
    </sheetView>
  </sheetViews>
  <sheetFormatPr defaultColWidth="9.140625" defaultRowHeight="12.75" x14ac:dyDescent="0.2"/>
  <cols>
    <col min="1" max="1" width="56" style="26" customWidth="1"/>
    <col min="2" max="2" width="15.7109375" style="26" customWidth="1"/>
    <col min="3" max="3" width="11.42578125" style="26" customWidth="1"/>
    <col min="4" max="4" width="1.42578125" style="26" customWidth="1"/>
    <col min="5" max="5" width="15.7109375" style="30" customWidth="1"/>
    <col min="6" max="6" width="15.7109375" style="26" customWidth="1"/>
    <col min="7" max="7" width="1.28515625" style="26" customWidth="1"/>
    <col min="8" max="16384" width="9.140625" style="26"/>
  </cols>
  <sheetData>
    <row r="1" spans="1:7" ht="18.75" customHeight="1" x14ac:dyDescent="0.2">
      <c r="A1" s="368" t="s">
        <v>207</v>
      </c>
      <c r="B1" s="368"/>
      <c r="C1" s="368"/>
      <c r="D1" s="368"/>
      <c r="E1" s="368"/>
      <c r="F1" s="368"/>
      <c r="G1" s="368"/>
    </row>
    <row r="2" spans="1:7" ht="138.75" customHeight="1" thickBot="1" x14ac:dyDescent="0.25">
      <c r="A2" s="415" t="s">
        <v>232</v>
      </c>
      <c r="B2" s="415"/>
      <c r="C2" s="415"/>
      <c r="D2" s="415"/>
      <c r="E2" s="415"/>
      <c r="F2" s="415"/>
      <c r="G2" s="37"/>
    </row>
    <row r="3" spans="1:7" ht="17.25" customHeight="1" thickBot="1" x14ac:dyDescent="0.25">
      <c r="A3" s="123" t="s">
        <v>193</v>
      </c>
      <c r="B3" s="414">
        <f>'General Info'!C2</f>
        <v>0</v>
      </c>
      <c r="C3" s="380"/>
      <c r="D3" s="380"/>
      <c r="E3" s="380"/>
      <c r="F3" s="381"/>
      <c r="G3" s="38"/>
    </row>
    <row r="4" spans="1:7" ht="5.25" customHeight="1" thickBot="1" x14ac:dyDescent="0.25">
      <c r="A4" s="378"/>
      <c r="B4" s="378"/>
      <c r="C4" s="378"/>
      <c r="D4" s="378"/>
      <c r="E4" s="378"/>
      <c r="F4" s="378"/>
      <c r="G4" s="378"/>
    </row>
    <row r="5" spans="1:7" ht="18.75" customHeight="1" thickBot="1" x14ac:dyDescent="0.3">
      <c r="A5" s="398" t="s">
        <v>162</v>
      </c>
      <c r="B5" s="399"/>
      <c r="C5" s="400"/>
      <c r="D5" s="39"/>
      <c r="E5" s="403" t="s">
        <v>180</v>
      </c>
      <c r="F5" s="404"/>
      <c r="G5" s="39"/>
    </row>
    <row r="6" spans="1:7" ht="15" customHeight="1" thickBot="1" x14ac:dyDescent="0.3">
      <c r="A6" s="405" t="s">
        <v>1</v>
      </c>
      <c r="B6" s="406"/>
      <c r="C6" s="407"/>
      <c r="D6" s="39"/>
      <c r="E6" s="401" t="s">
        <v>1</v>
      </c>
      <c r="F6" s="402"/>
      <c r="G6" s="39"/>
    </row>
    <row r="7" spans="1:7" ht="45" customHeight="1" thickBot="1" x14ac:dyDescent="0.3">
      <c r="A7" s="156" t="s">
        <v>2</v>
      </c>
      <c r="B7" s="157" t="s">
        <v>3</v>
      </c>
      <c r="C7" s="158" t="s">
        <v>77</v>
      </c>
      <c r="D7" s="39"/>
      <c r="E7" s="396" t="s">
        <v>88</v>
      </c>
      <c r="F7" s="397"/>
      <c r="G7" s="40"/>
    </row>
    <row r="8" spans="1:7" ht="15" customHeight="1" thickBot="1" x14ac:dyDescent="0.3">
      <c r="A8" s="192" t="s">
        <v>208</v>
      </c>
      <c r="B8" s="193">
        <f>'General Info'!E19</f>
        <v>0</v>
      </c>
      <c r="C8" s="216">
        <f>IF(B8,B8/B10,0)</f>
        <v>0</v>
      </c>
      <c r="D8" s="39"/>
      <c r="E8" s="408">
        <f>B8</f>
        <v>0</v>
      </c>
      <c r="F8" s="409"/>
      <c r="G8" s="39"/>
    </row>
    <row r="9" spans="1:7" ht="15" customHeight="1" thickBot="1" x14ac:dyDescent="0.3">
      <c r="A9" s="194" t="s">
        <v>98</v>
      </c>
      <c r="B9" s="195">
        <f>Leverage!C27</f>
        <v>0</v>
      </c>
      <c r="C9" s="216">
        <f>IF(B9,B9/B10,0)</f>
        <v>0</v>
      </c>
      <c r="D9" s="41"/>
      <c r="E9" s="41"/>
      <c r="F9" s="41"/>
      <c r="G9" s="39"/>
    </row>
    <row r="10" spans="1:7" ht="15" customHeight="1" thickBot="1" x14ac:dyDescent="0.3">
      <c r="A10" s="125" t="s">
        <v>78</v>
      </c>
      <c r="B10" s="126">
        <f>SUM(B8:B9)</f>
        <v>0</v>
      </c>
      <c r="C10" s="127"/>
      <c r="D10" s="41"/>
      <c r="E10" s="41"/>
      <c r="F10" s="41"/>
      <c r="G10" s="39"/>
    </row>
    <row r="11" spans="1:7" ht="3.75" customHeight="1" thickBot="1" x14ac:dyDescent="0.3">
      <c r="A11" s="42"/>
      <c r="B11" s="41"/>
      <c r="C11" s="41"/>
      <c r="D11" s="41"/>
      <c r="E11" s="41"/>
      <c r="F11" s="41"/>
      <c r="G11" s="39"/>
    </row>
    <row r="12" spans="1:7" ht="15" customHeight="1" thickBot="1" x14ac:dyDescent="0.3">
      <c r="A12" s="393" t="s">
        <v>164</v>
      </c>
      <c r="B12" s="394"/>
      <c r="C12" s="395"/>
      <c r="D12" s="39"/>
      <c r="E12" s="410" t="s">
        <v>165</v>
      </c>
      <c r="F12" s="411"/>
      <c r="G12" s="39"/>
    </row>
    <row r="13" spans="1:7" ht="118.5" customHeight="1" thickBot="1" x14ac:dyDescent="0.3">
      <c r="A13" s="138" t="s">
        <v>222</v>
      </c>
      <c r="B13" s="389" t="s">
        <v>221</v>
      </c>
      <c r="C13" s="390"/>
      <c r="D13" s="39"/>
      <c r="E13" s="389" t="s">
        <v>166</v>
      </c>
      <c r="F13" s="390"/>
      <c r="G13" s="39"/>
    </row>
    <row r="14" spans="1:7" ht="15" customHeight="1" x14ac:dyDescent="0.25">
      <c r="A14" s="196" t="s">
        <v>163</v>
      </c>
      <c r="B14" s="391">
        <v>0</v>
      </c>
      <c r="C14" s="392"/>
      <c r="D14" s="227"/>
      <c r="E14" s="92">
        <v>0</v>
      </c>
      <c r="F14" s="200" t="str">
        <f>IF(E14,E14/$B14," ")</f>
        <v xml:space="preserve"> </v>
      </c>
      <c r="G14" s="39"/>
    </row>
    <row r="15" spans="1:7" ht="15" customHeight="1" x14ac:dyDescent="0.25">
      <c r="A15" s="197" t="s">
        <v>9</v>
      </c>
      <c r="B15" s="391">
        <v>0</v>
      </c>
      <c r="C15" s="392"/>
      <c r="D15" s="227"/>
      <c r="E15" s="92">
        <v>0</v>
      </c>
      <c r="F15" s="200" t="str">
        <f>IF(E15,E15/$B14," ")</f>
        <v xml:space="preserve"> </v>
      </c>
      <c r="G15" s="39"/>
    </row>
    <row r="16" spans="1:7" ht="15" customHeight="1" x14ac:dyDescent="0.25">
      <c r="A16" s="198" t="s">
        <v>10</v>
      </c>
      <c r="B16" s="391">
        <v>0</v>
      </c>
      <c r="C16" s="392"/>
      <c r="D16" s="227"/>
      <c r="E16" s="92">
        <v>0</v>
      </c>
      <c r="F16" s="200" t="str">
        <f t="shared" ref="F16:F33" si="0">IF(E16,E16/$B16," ")</f>
        <v xml:space="preserve"> </v>
      </c>
      <c r="G16" s="39"/>
    </row>
    <row r="17" spans="1:7" ht="15" customHeight="1" x14ac:dyDescent="0.25">
      <c r="A17" s="198" t="s">
        <v>79</v>
      </c>
      <c r="B17" s="391">
        <v>0</v>
      </c>
      <c r="C17" s="392"/>
      <c r="D17" s="227"/>
      <c r="E17" s="92">
        <v>0</v>
      </c>
      <c r="F17" s="200" t="str">
        <f t="shared" si="0"/>
        <v xml:space="preserve"> </v>
      </c>
      <c r="G17" s="39"/>
    </row>
    <row r="18" spans="1:7" ht="15" customHeight="1" x14ac:dyDescent="0.25">
      <c r="A18" s="198" t="s">
        <v>4</v>
      </c>
      <c r="B18" s="391">
        <v>0</v>
      </c>
      <c r="C18" s="392"/>
      <c r="D18" s="227"/>
      <c r="E18" s="92">
        <v>0</v>
      </c>
      <c r="F18" s="200" t="str">
        <f t="shared" si="0"/>
        <v xml:space="preserve"> </v>
      </c>
      <c r="G18" s="39"/>
    </row>
    <row r="19" spans="1:7" ht="15" customHeight="1" x14ac:dyDescent="0.25">
      <c r="A19" s="198" t="s">
        <v>20</v>
      </c>
      <c r="B19" s="391">
        <v>0</v>
      </c>
      <c r="C19" s="392"/>
      <c r="D19" s="227"/>
      <c r="E19" s="92">
        <v>0</v>
      </c>
      <c r="F19" s="200" t="str">
        <f t="shared" si="0"/>
        <v xml:space="preserve"> </v>
      </c>
      <c r="G19" s="39"/>
    </row>
    <row r="20" spans="1:7" ht="15" customHeight="1" x14ac:dyDescent="0.25">
      <c r="A20" s="198" t="s">
        <v>80</v>
      </c>
      <c r="B20" s="391">
        <v>0</v>
      </c>
      <c r="C20" s="392"/>
      <c r="D20" s="227"/>
      <c r="E20" s="92">
        <v>0</v>
      </c>
      <c r="F20" s="200" t="str">
        <f t="shared" si="0"/>
        <v xml:space="preserve"> </v>
      </c>
      <c r="G20" s="39"/>
    </row>
    <row r="21" spans="1:7" ht="15" customHeight="1" x14ac:dyDescent="0.25">
      <c r="A21" s="198" t="s">
        <v>5</v>
      </c>
      <c r="B21" s="391">
        <v>0</v>
      </c>
      <c r="C21" s="392"/>
      <c r="D21" s="227"/>
      <c r="E21" s="92">
        <v>0</v>
      </c>
      <c r="F21" s="200" t="str">
        <f t="shared" si="0"/>
        <v xml:space="preserve"> </v>
      </c>
      <c r="G21" s="39"/>
    </row>
    <row r="22" spans="1:7" ht="15" customHeight="1" x14ac:dyDescent="0.25">
      <c r="A22" s="198" t="s">
        <v>6</v>
      </c>
      <c r="B22" s="391">
        <v>0</v>
      </c>
      <c r="C22" s="392"/>
      <c r="D22" s="227"/>
      <c r="E22" s="92">
        <v>0</v>
      </c>
      <c r="F22" s="200" t="str">
        <f t="shared" si="0"/>
        <v xml:space="preserve"> </v>
      </c>
      <c r="G22" s="39"/>
    </row>
    <row r="23" spans="1:7" ht="15" customHeight="1" x14ac:dyDescent="0.25">
      <c r="A23" s="198" t="s">
        <v>81</v>
      </c>
      <c r="B23" s="391">
        <v>0</v>
      </c>
      <c r="C23" s="392"/>
      <c r="D23" s="227"/>
      <c r="E23" s="92">
        <v>0</v>
      </c>
      <c r="F23" s="200" t="str">
        <f t="shared" si="0"/>
        <v xml:space="preserve"> </v>
      </c>
      <c r="G23" s="39"/>
    </row>
    <row r="24" spans="1:7" ht="15" customHeight="1" x14ac:dyDescent="0.25">
      <c r="A24" s="198" t="s">
        <v>7</v>
      </c>
      <c r="B24" s="391">
        <v>0</v>
      </c>
      <c r="C24" s="392"/>
      <c r="D24" s="227"/>
      <c r="E24" s="92">
        <v>0</v>
      </c>
      <c r="F24" s="200" t="str">
        <f t="shared" si="0"/>
        <v xml:space="preserve"> </v>
      </c>
      <c r="G24" s="39"/>
    </row>
    <row r="25" spans="1:7" ht="15" customHeight="1" x14ac:dyDescent="0.25">
      <c r="A25" s="198" t="s">
        <v>8</v>
      </c>
      <c r="B25" s="391">
        <v>0</v>
      </c>
      <c r="C25" s="392"/>
      <c r="D25" s="227"/>
      <c r="E25" s="92">
        <v>0</v>
      </c>
      <c r="F25" s="200" t="str">
        <f t="shared" si="0"/>
        <v xml:space="preserve"> </v>
      </c>
      <c r="G25" s="39"/>
    </row>
    <row r="26" spans="1:7" ht="15" customHeight="1" x14ac:dyDescent="0.25">
      <c r="A26" s="198" t="s">
        <v>21</v>
      </c>
      <c r="B26" s="391">
        <v>0</v>
      </c>
      <c r="C26" s="392"/>
      <c r="D26" s="227"/>
      <c r="E26" s="92">
        <v>0</v>
      </c>
      <c r="F26" s="200" t="str">
        <f t="shared" si="0"/>
        <v xml:space="preserve"> </v>
      </c>
      <c r="G26" s="39"/>
    </row>
    <row r="27" spans="1:7" ht="15" customHeight="1" x14ac:dyDescent="0.25">
      <c r="A27" s="198" t="s">
        <v>19</v>
      </c>
      <c r="B27" s="391">
        <v>0</v>
      </c>
      <c r="C27" s="392"/>
      <c r="D27" s="227"/>
      <c r="E27" s="92">
        <v>0</v>
      </c>
      <c r="F27" s="200" t="str">
        <f t="shared" si="0"/>
        <v xml:space="preserve"> </v>
      </c>
      <c r="G27" s="39"/>
    </row>
    <row r="28" spans="1:7" ht="15" customHeight="1" x14ac:dyDescent="0.25">
      <c r="A28" s="198" t="s">
        <v>82</v>
      </c>
      <c r="B28" s="391">
        <v>0</v>
      </c>
      <c r="C28" s="392"/>
      <c r="D28" s="227"/>
      <c r="E28" s="92">
        <v>0</v>
      </c>
      <c r="F28" s="200" t="str">
        <f t="shared" si="0"/>
        <v xml:space="preserve"> </v>
      </c>
      <c r="G28" s="39"/>
    </row>
    <row r="29" spans="1:7" ht="15" x14ac:dyDescent="0.25">
      <c r="A29" s="199" t="s">
        <v>189</v>
      </c>
      <c r="B29" s="391">
        <v>0</v>
      </c>
      <c r="C29" s="392"/>
      <c r="D29" s="227"/>
      <c r="E29" s="92">
        <v>0</v>
      </c>
      <c r="F29" s="200" t="str">
        <f t="shared" si="0"/>
        <v xml:space="preserve"> </v>
      </c>
      <c r="G29" s="39"/>
    </row>
    <row r="30" spans="1:7" ht="15" customHeight="1" x14ac:dyDescent="0.25">
      <c r="A30" s="91" t="s">
        <v>41</v>
      </c>
      <c r="B30" s="391">
        <v>0</v>
      </c>
      <c r="C30" s="392"/>
      <c r="D30" s="227"/>
      <c r="E30" s="92">
        <v>0</v>
      </c>
      <c r="F30" s="200" t="str">
        <f t="shared" si="0"/>
        <v xml:space="preserve"> </v>
      </c>
      <c r="G30" s="39"/>
    </row>
    <row r="31" spans="1:7" ht="15" customHeight="1" x14ac:dyDescent="0.25">
      <c r="A31" s="91" t="s">
        <v>41</v>
      </c>
      <c r="B31" s="391">
        <v>0</v>
      </c>
      <c r="C31" s="392"/>
      <c r="D31" s="227"/>
      <c r="E31" s="92">
        <v>0</v>
      </c>
      <c r="F31" s="200" t="str">
        <f t="shared" si="0"/>
        <v xml:space="preserve"> </v>
      </c>
      <c r="G31" s="39"/>
    </row>
    <row r="32" spans="1:7" ht="15" customHeight="1" x14ac:dyDescent="0.25">
      <c r="A32" s="91" t="s">
        <v>41</v>
      </c>
      <c r="B32" s="391">
        <v>0</v>
      </c>
      <c r="C32" s="392"/>
      <c r="D32" s="227"/>
      <c r="E32" s="92">
        <v>0</v>
      </c>
      <c r="F32" s="200" t="str">
        <f t="shared" si="0"/>
        <v xml:space="preserve"> </v>
      </c>
      <c r="G32" s="39"/>
    </row>
    <row r="33" spans="1:7" ht="15" customHeight="1" thickBot="1" x14ac:dyDescent="0.3">
      <c r="A33" s="91" t="s">
        <v>41</v>
      </c>
      <c r="B33" s="416">
        <v>0</v>
      </c>
      <c r="C33" s="417"/>
      <c r="D33" s="227"/>
      <c r="E33" s="246">
        <v>0</v>
      </c>
      <c r="F33" s="247" t="str">
        <f t="shared" si="0"/>
        <v xml:space="preserve"> </v>
      </c>
      <c r="G33" s="39"/>
    </row>
    <row r="34" spans="1:7" ht="15" x14ac:dyDescent="0.25">
      <c r="A34" s="128" t="s">
        <v>83</v>
      </c>
      <c r="B34" s="418">
        <f>SUM(B14:B33)</f>
        <v>0</v>
      </c>
      <c r="C34" s="419"/>
      <c r="D34" s="43"/>
      <c r="E34" s="249">
        <f>SUM(E14:E33)</f>
        <v>0</v>
      </c>
      <c r="F34" s="250"/>
      <c r="G34" s="43"/>
    </row>
    <row r="35" spans="1:7" ht="15.75" thickBot="1" x14ac:dyDescent="0.3">
      <c r="A35" s="129" t="s">
        <v>84</v>
      </c>
      <c r="B35" s="412">
        <f>B10-B34</f>
        <v>0</v>
      </c>
      <c r="C35" s="413"/>
      <c r="D35" s="43"/>
      <c r="E35" s="130">
        <f>E8-E34</f>
        <v>0</v>
      </c>
      <c r="F35" s="248"/>
      <c r="G35" s="43"/>
    </row>
  </sheetData>
  <sheetProtection algorithmName="SHA-512" hashValue="wu9bOmG/bjHdwaKfYCa5fMGTT7jrX8S8/Ln/YPheWjHdCy+OCFNBoxVK5njApQsIFE+qzIoqbzRhY3wAwOykxA==" saltValue="uYIGsAJlC5AkZwdiGUWTDQ==" spinCount="100000" sheet="1" selectLockedCells="1"/>
  <mergeCells count="36">
    <mergeCell ref="B35:C35"/>
    <mergeCell ref="B3:F3"/>
    <mergeCell ref="A2:F2"/>
    <mergeCell ref="B29:C29"/>
    <mergeCell ref="B30:C30"/>
    <mergeCell ref="B31:C31"/>
    <mergeCell ref="B32:C32"/>
    <mergeCell ref="B33:C33"/>
    <mergeCell ref="B34:C34"/>
    <mergeCell ref="B23:C23"/>
    <mergeCell ref="B24:C24"/>
    <mergeCell ref="B25:C25"/>
    <mergeCell ref="B26:C26"/>
    <mergeCell ref="B27:C27"/>
    <mergeCell ref="B28:C28"/>
    <mergeCell ref="B13:C13"/>
    <mergeCell ref="A1:G1"/>
    <mergeCell ref="A12:C12"/>
    <mergeCell ref="E7:F7"/>
    <mergeCell ref="A5:C5"/>
    <mergeCell ref="E6:F6"/>
    <mergeCell ref="E5:F5"/>
    <mergeCell ref="A4:G4"/>
    <mergeCell ref="A6:C6"/>
    <mergeCell ref="E8:F8"/>
    <mergeCell ref="E12:F12"/>
    <mergeCell ref="E13:F13"/>
    <mergeCell ref="B22:C22"/>
    <mergeCell ref="B14:C14"/>
    <mergeCell ref="B16:C16"/>
    <mergeCell ref="B17:C17"/>
    <mergeCell ref="B18:C18"/>
    <mergeCell ref="B19:C19"/>
    <mergeCell ref="B20:C20"/>
    <mergeCell ref="B21:C21"/>
    <mergeCell ref="B15:C15"/>
  </mergeCells>
  <phoneticPr fontId="0" type="noConversion"/>
  <dataValidations count="1">
    <dataValidation type="decimal" allowBlank="1" showInputMessage="1" showErrorMessage="1" sqref="B14:E33" xr:uid="{00000000-0002-0000-0800-000000000000}">
      <formula1>0</formula1>
      <formula2>500000</formula2>
    </dataValidation>
  </dataValidations>
  <printOptions horizontalCentered="1" verticalCentered="1"/>
  <pageMargins left="0.5" right="0.5" top="0.5" bottom="0.5" header="0.3" footer="0.3"/>
  <pageSetup scale="96"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FF0056AC1A4C4886C670670AEF3264" ma:contentTypeVersion="2" ma:contentTypeDescription="Create a new document." ma:contentTypeScope="" ma:versionID="0ec569c1dd762e0486890323b22a1e35">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228ed2aec82a4673187ed6d06b0265ae"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A3E8B1-E4AB-4DAF-AC81-C7079BE87F12}"/>
</file>

<file path=customXml/itemProps2.xml><?xml version="1.0" encoding="utf-8"?>
<ds:datastoreItem xmlns:ds="http://schemas.openxmlformats.org/officeDocument/2006/customXml" ds:itemID="{790CE3BD-E202-474C-B426-5FADFA047A56}"/>
</file>

<file path=customXml/itemProps3.xml><?xml version="1.0" encoding="utf-8"?>
<ds:datastoreItem xmlns:ds="http://schemas.openxmlformats.org/officeDocument/2006/customXml" ds:itemID="{591A2943-CBB5-446B-89B8-79815AF066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General Info</vt:lpstr>
      <vt:lpstr>Staff Exp &amp; Training</vt:lpstr>
      <vt:lpstr>Outreach Plan</vt:lpstr>
      <vt:lpstr>Demonstrated Exp.</vt:lpstr>
      <vt:lpstr>Client Demographics</vt:lpstr>
      <vt:lpstr>Current &amp; Projected Goals</vt:lpstr>
      <vt:lpstr>Leverage</vt:lpstr>
      <vt:lpstr>Budget</vt:lpstr>
      <vt:lpstr>Budget!Print_Area</vt:lpstr>
      <vt:lpstr>'Current &amp; Projected Goals'!Print_Area</vt:lpstr>
      <vt:lpstr>Leverage!Print_Area</vt:lpstr>
      <vt:lpstr>'Outreach Plan'!Print_Area</vt:lpstr>
      <vt:lpstr>'Staff Exp &amp; Training'!Print_Area</vt:lpstr>
    </vt:vector>
  </TitlesOfParts>
  <Company>NAHP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Lexi Turner</dc:creator>
  <cp:lastModifiedBy>Alycia Howell</cp:lastModifiedBy>
  <cp:lastPrinted>2019-04-03T16:32:23Z</cp:lastPrinted>
  <dcterms:created xsi:type="dcterms:W3CDTF">2001-03-08T16:25:38Z</dcterms:created>
  <dcterms:modified xsi:type="dcterms:W3CDTF">2021-03-16T23:15:08Z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0x01010021FF0056AC1A4C4886C670670AEF3264</vt:lpwstr>
  </property>
</Properties>
</file>