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tthiessen\Desktop\"/>
    </mc:Choice>
  </mc:AlternateContent>
  <xr:revisionPtr revIDLastSave="0" documentId="8_{9E6621A5-90F6-40A5-9298-F90DA7E30501}" xr6:coauthVersionLast="47" xr6:coauthVersionMax="47" xr10:uidLastSave="{00000000-0000-0000-0000-000000000000}"/>
  <bookViews>
    <workbookView xWindow="-110" yWindow="-110" windowWidth="19420" windowHeight="10420" xr2:uid="{FDE0A4FD-B83E-484C-914B-7B5782D873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15" i="1"/>
  <c r="J14" i="1"/>
  <c r="J13" i="1"/>
  <c r="J12" i="1"/>
  <c r="J11" i="1"/>
  <c r="J10" i="1"/>
  <c r="J16" i="1" l="1"/>
  <c r="J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default</author>
  </authors>
  <commentList>
    <comment ref="D7" authorId="0" shapeId="0" xr:uid="{1B8E1869-2C69-41A4-A438-B6F9575C966F}">
      <text>
        <r>
          <rPr>
            <b/>
            <sz val="8"/>
            <color indexed="81"/>
            <rFont val="Tahoma"/>
            <family val="2"/>
          </rPr>
          <t xml:space="preserve">This is the first of </t>
        </r>
        <r>
          <rPr>
            <b/>
            <u/>
            <sz val="8"/>
            <color indexed="81"/>
            <rFont val="Tahoma"/>
            <family val="2"/>
          </rPr>
          <t>two tests</t>
        </r>
        <r>
          <rPr>
            <b/>
            <sz val="8"/>
            <color indexed="81"/>
            <rFont val="Tahoma"/>
            <family val="2"/>
          </rPr>
          <t xml:space="preserve"> for the minimum number of HOME units before proceeding to Step 2.</t>
        </r>
      </text>
    </comment>
    <comment ref="G7" authorId="0" shapeId="0" xr:uid="{ACC60A87-1B06-4B9D-A4C4-6FDF17DF1A4E}">
      <text>
        <r>
          <rPr>
            <b/>
            <sz val="8"/>
            <color indexed="81"/>
            <rFont val="Tahoma"/>
            <family val="2"/>
          </rPr>
          <t>This is the second of</t>
        </r>
        <r>
          <rPr>
            <b/>
            <u/>
            <sz val="8"/>
            <color indexed="81"/>
            <rFont val="Tahoma"/>
            <family val="2"/>
          </rPr>
          <t xml:space="preserve"> two tests</t>
        </r>
        <r>
          <rPr>
            <b/>
            <sz val="8"/>
            <color indexed="81"/>
            <rFont val="Tahoma"/>
            <family val="2"/>
          </rPr>
          <t xml:space="preserve"> for the minimum number of HOME units before proceeding to Step 2.</t>
        </r>
      </text>
    </comment>
    <comment ref="G8" authorId="0" shapeId="0" xr:uid="{70B8BC4B-0997-49A9-A7F0-D3E3C6A62630}">
      <text>
        <r>
          <rPr>
            <b/>
            <sz val="8"/>
            <color indexed="81"/>
            <rFont val="Tahoma"/>
            <family val="2"/>
          </rPr>
          <t>Use current HOME per unit subsidy limits for the project's region found on the prior page.</t>
        </r>
      </text>
    </comment>
    <comment ref="E9" authorId="0" shapeId="0" xr:uid="{038E339E-9277-464F-8D1C-D97110CB671A}">
      <text>
        <r>
          <rPr>
            <b/>
            <sz val="8"/>
            <color indexed="81"/>
            <rFont val="Tahoma"/>
            <family val="2"/>
          </rPr>
          <t>From "Uses"</t>
        </r>
      </text>
    </comment>
    <comment ref="E10" authorId="0" shapeId="0" xr:uid="{A43702A7-CEBA-4A44-B6D7-D8A427BC6E6F}">
      <text>
        <r>
          <rPr>
            <b/>
            <sz val="8"/>
            <color indexed="81"/>
            <rFont val="Tahoma"/>
            <family val="2"/>
          </rPr>
          <t>From "Uses"</t>
        </r>
      </text>
    </comment>
    <comment ref="E11" authorId="0" shapeId="0" xr:uid="{8086908E-097C-46FC-8197-17C6D4A9CECD}">
      <text>
        <r>
          <rPr>
            <b/>
            <sz val="8"/>
            <color indexed="81"/>
            <rFont val="Tahoma"/>
            <family val="2"/>
          </rPr>
          <t>From "Uses"</t>
        </r>
      </text>
    </comment>
    <comment ref="I16" authorId="0" shapeId="0" xr:uid="{F7C953B3-EEF1-4CDC-BF5B-578B21F3A344}">
      <text>
        <r>
          <rPr>
            <b/>
            <sz val="8"/>
            <color indexed="81"/>
            <rFont val="Tahoma"/>
            <family val="2"/>
          </rPr>
          <t>To estimate this number, iterate the above number of units until the total dollars equal or exceed the funding request.</t>
        </r>
      </text>
    </comment>
    <comment ref="J16" authorId="0" shapeId="0" xr:uid="{74DE6073-9407-4D42-BA7E-1305588E45C3}">
      <text>
        <r>
          <rPr>
            <b/>
            <sz val="8"/>
            <color indexed="81"/>
            <rFont val="Tahoma"/>
            <family val="2"/>
          </rPr>
          <t>This is total dollars.</t>
        </r>
      </text>
    </comment>
    <comment ref="E17" authorId="0" shapeId="0" xr:uid="{0E5016A5-AFF2-4BA2-B1DE-A960152198F6}">
      <text>
        <r>
          <rPr>
            <b/>
            <sz val="8"/>
            <color indexed="81"/>
            <rFont val="Tahoma"/>
            <family val="2"/>
          </rPr>
          <t>For required units, "units estimated" calculation must be rounded up to nearest whole number.</t>
        </r>
      </text>
    </comment>
    <comment ref="J18" authorId="0" shapeId="0" xr:uid="{C14534E7-C1E5-4048-8F0D-2F987AA96E7B}">
      <text>
        <r>
          <rPr>
            <b/>
            <sz val="8"/>
            <color indexed="81"/>
            <rFont val="Tahoma"/>
            <family val="2"/>
          </rPr>
          <t>This amount must be equal to or greater than zero.</t>
        </r>
      </text>
    </comment>
  </commentList>
</comments>
</file>

<file path=xl/sharedStrings.xml><?xml version="1.0" encoding="utf-8"?>
<sst xmlns="http://schemas.openxmlformats.org/spreadsheetml/2006/main" count="22" uniqueCount="20">
  <si>
    <r>
      <t xml:space="preserve">1A - Minimum Number of </t>
    </r>
    <r>
      <rPr>
        <b/>
        <u/>
        <sz val="9"/>
        <rFont val="Arial"/>
        <family val="2"/>
      </rPr>
      <t>HOME Assisted</t>
    </r>
    <r>
      <rPr>
        <b/>
        <sz val="9"/>
        <rFont val="Arial"/>
        <family val="2"/>
      </rPr>
      <t xml:space="preserve"> Units</t>
    </r>
  </si>
  <si>
    <r>
      <t xml:space="preserve">1B - Minimum Number of </t>
    </r>
    <r>
      <rPr>
        <b/>
        <u/>
        <sz val="9"/>
        <rFont val="Arial"/>
        <family val="2"/>
      </rPr>
      <t>HOME Assisted</t>
    </r>
    <r>
      <rPr>
        <b/>
        <sz val="9"/>
        <rFont val="Arial"/>
        <family val="2"/>
      </rPr>
      <t xml:space="preserve"> Units</t>
    </r>
  </si>
  <si>
    <t>Total Project Cost</t>
  </si>
  <si>
    <t>Subsidy Limit</t>
  </si>
  <si>
    <t>No. of</t>
  </si>
  <si>
    <t xml:space="preserve">     Less: Offsite Costs</t>
  </si>
  <si>
    <t>BDRs</t>
  </si>
  <si>
    <t>HOME Units</t>
  </si>
  <si>
    <t>Total</t>
  </si>
  <si>
    <t xml:space="preserve">     Less: Community Bldg. Costs</t>
  </si>
  <si>
    <t xml:space="preserve">     Less: Commercial Space Costs</t>
  </si>
  <si>
    <t>Total HOME Eligible Costs</t>
  </si>
  <si>
    <t>Total HOME Funds</t>
  </si>
  <si>
    <r>
      <t xml:space="preserve">     % HOME </t>
    </r>
    <r>
      <rPr>
        <u/>
        <sz val="9"/>
        <rFont val="Arial"/>
        <family val="2"/>
      </rPr>
      <t>Funds</t>
    </r>
  </si>
  <si>
    <t>Total Project Units</t>
  </si>
  <si>
    <t xml:space="preserve">     Units est.</t>
  </si>
  <si>
    <t>HOME Required Units =</t>
  </si>
  <si>
    <t>Funding Request =</t>
  </si>
  <si>
    <t>Difference =</t>
  </si>
  <si>
    <t>Estimating HOME units 2024 Subsidy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</si>
</sst>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_);\(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12"/>
      <name val="Arial"/>
      <family val="2"/>
    </font>
    <font>
      <u/>
      <sz val="9"/>
      <name val="Arial"/>
      <family val="2"/>
    </font>
    <font>
      <b/>
      <sz val="9"/>
      <color indexed="12"/>
      <name val="Arial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vertical="center"/>
    </xf>
    <xf numFmtId="5" fontId="3" fillId="0" borderId="5" xfId="0" applyNumberFormat="1" applyFont="1" applyBorder="1" applyAlignment="1">
      <alignment vertic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8" xfId="0" applyFont="1" applyBorder="1" applyAlignment="1">
      <alignment vertical="center"/>
    </xf>
    <xf numFmtId="5" fontId="6" fillId="0" borderId="9" xfId="0" applyNumberFormat="1" applyFont="1" applyBorder="1" applyAlignment="1" applyProtection="1">
      <alignment vertical="center"/>
      <protection locked="0"/>
    </xf>
    <xf numFmtId="5" fontId="3" fillId="3" borderId="1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/>
    </xf>
    <xf numFmtId="5" fontId="3" fillId="3" borderId="12" xfId="0" applyNumberFormat="1" applyFont="1" applyFill="1" applyBorder="1" applyAlignment="1">
      <alignment horizontal="center" vertical="center"/>
    </xf>
    <xf numFmtId="5" fontId="6" fillId="0" borderId="13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  <protection locked="0"/>
    </xf>
    <xf numFmtId="5" fontId="3" fillId="0" borderId="9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5" fontId="6" fillId="0" borderId="12" xfId="0" applyNumberFormat="1" applyFont="1" applyBorder="1" applyAlignment="1" applyProtection="1">
      <alignment vertical="center"/>
      <protection locked="0"/>
    </xf>
    <xf numFmtId="5" fontId="3" fillId="0" borderId="9" xfId="0" applyNumberFormat="1" applyFont="1" applyBorder="1" applyAlignment="1">
      <alignment vertical="center"/>
    </xf>
    <xf numFmtId="10" fontId="3" fillId="0" borderId="9" xfId="1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64" fontId="3" fillId="0" borderId="11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 applyProtection="1">
      <alignment horizontal="center" vertical="center"/>
      <protection locked="0"/>
    </xf>
    <xf numFmtId="5" fontId="3" fillId="0" borderId="12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vertical="center"/>
    </xf>
    <xf numFmtId="164" fontId="8" fillId="0" borderId="0" xfId="0" applyNumberFormat="1" applyFont="1" applyAlignment="1" applyProtection="1">
      <alignment horizontal="center" vertical="center"/>
      <protection locked="0"/>
    </xf>
    <xf numFmtId="1" fontId="8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5" fontId="3" fillId="3" borderId="6" xfId="0" applyNumberFormat="1" applyFont="1" applyFill="1" applyBorder="1" applyAlignment="1">
      <alignment horizontal="center" vertical="center" wrapText="1"/>
    </xf>
    <xf numFmtId="5" fontId="3" fillId="3" borderId="10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97733-57B4-492F-BC42-A51B5BB8AA53}">
  <dimension ref="D5:J18"/>
  <sheetViews>
    <sheetView tabSelected="1" workbookViewId="0">
      <selection activeCell="K11" sqref="K11"/>
    </sheetView>
  </sheetViews>
  <sheetFormatPr defaultRowHeight="14.5" x14ac:dyDescent="0.35"/>
  <cols>
    <col min="3" max="3" width="6.81640625" customWidth="1"/>
    <col min="4" max="4" width="17" customWidth="1"/>
    <col min="5" max="5" width="20.81640625" customWidth="1"/>
    <col min="9" max="9" width="11" customWidth="1"/>
    <col min="10" max="10" width="13.26953125" customWidth="1"/>
  </cols>
  <sheetData>
    <row r="5" spans="4:10" ht="15.5" x14ac:dyDescent="0.35">
      <c r="D5" s="30" t="s">
        <v>19</v>
      </c>
      <c r="E5" s="30"/>
      <c r="F5" s="30"/>
      <c r="G5" s="30"/>
      <c r="H5" s="30"/>
      <c r="I5" s="30"/>
      <c r="J5" s="30"/>
    </row>
    <row r="6" spans="4:10" x14ac:dyDescent="0.35">
      <c r="D6" s="31"/>
      <c r="E6" s="31"/>
      <c r="F6" s="31"/>
      <c r="G6" s="31"/>
      <c r="H6" s="31"/>
      <c r="I6" s="31"/>
      <c r="J6" s="31"/>
    </row>
    <row r="7" spans="4:10" x14ac:dyDescent="0.35">
      <c r="D7" s="32" t="s">
        <v>0</v>
      </c>
      <c r="E7" s="33"/>
      <c r="F7" s="1"/>
      <c r="G7" s="32" t="s">
        <v>1</v>
      </c>
      <c r="H7" s="34"/>
      <c r="I7" s="34"/>
      <c r="J7" s="33"/>
    </row>
    <row r="8" spans="4:10" x14ac:dyDescent="0.35">
      <c r="D8" s="2" t="s">
        <v>2</v>
      </c>
      <c r="E8" s="3"/>
      <c r="F8" s="1"/>
      <c r="G8" s="35" t="s">
        <v>3</v>
      </c>
      <c r="H8" s="4" t="s">
        <v>4</v>
      </c>
      <c r="I8" s="5" t="s">
        <v>4</v>
      </c>
      <c r="J8" s="6"/>
    </row>
    <row r="9" spans="4:10" x14ac:dyDescent="0.35">
      <c r="D9" s="7" t="s">
        <v>5</v>
      </c>
      <c r="E9" s="8"/>
      <c r="F9" s="1"/>
      <c r="G9" s="36"/>
      <c r="H9" s="9" t="s">
        <v>6</v>
      </c>
      <c r="I9" s="10" t="s">
        <v>7</v>
      </c>
      <c r="J9" s="11" t="s">
        <v>8</v>
      </c>
    </row>
    <row r="10" spans="4:10" x14ac:dyDescent="0.35">
      <c r="D10" s="7" t="s">
        <v>9</v>
      </c>
      <c r="E10" s="8"/>
      <c r="F10" s="1"/>
      <c r="G10" s="12">
        <v>181408</v>
      </c>
      <c r="H10" s="13">
        <v>0</v>
      </c>
      <c r="I10" s="14"/>
      <c r="J10" s="15">
        <f t="shared" ref="J10:J15" si="0">G10*I10</f>
        <v>0</v>
      </c>
    </row>
    <row r="11" spans="4:10" x14ac:dyDescent="0.35">
      <c r="D11" s="16" t="s">
        <v>10</v>
      </c>
      <c r="E11" s="17"/>
      <c r="F11" s="1"/>
      <c r="G11" s="12">
        <v>208048</v>
      </c>
      <c r="H11" s="13">
        <v>1</v>
      </c>
      <c r="I11" s="14"/>
      <c r="J11" s="15">
        <f t="shared" si="0"/>
        <v>0</v>
      </c>
    </row>
    <row r="12" spans="4:10" x14ac:dyDescent="0.35">
      <c r="D12" s="7" t="s">
        <v>11</v>
      </c>
      <c r="E12" s="18"/>
      <c r="F12" s="1"/>
      <c r="G12" s="12">
        <v>252993</v>
      </c>
      <c r="H12" s="13">
        <v>2</v>
      </c>
      <c r="I12" s="14"/>
      <c r="J12" s="15">
        <f t="shared" si="0"/>
        <v>0</v>
      </c>
    </row>
    <row r="13" spans="4:10" x14ac:dyDescent="0.35">
      <c r="D13" s="7" t="s">
        <v>12</v>
      </c>
      <c r="E13" s="18"/>
      <c r="F13" s="1"/>
      <c r="G13" s="12">
        <v>327292</v>
      </c>
      <c r="H13" s="13">
        <v>3</v>
      </c>
      <c r="I13" s="14"/>
      <c r="J13" s="15">
        <f t="shared" si="0"/>
        <v>0</v>
      </c>
    </row>
    <row r="14" spans="4:10" x14ac:dyDescent="0.35">
      <c r="D14" s="7" t="s">
        <v>13</v>
      </c>
      <c r="E14" s="19"/>
      <c r="F14" s="1"/>
      <c r="G14" s="12">
        <v>359263</v>
      </c>
      <c r="H14" s="13">
        <v>4</v>
      </c>
      <c r="I14" s="14"/>
      <c r="J14" s="15">
        <f t="shared" si="0"/>
        <v>0</v>
      </c>
    </row>
    <row r="15" spans="4:10" x14ac:dyDescent="0.35">
      <c r="D15" s="16" t="s">
        <v>14</v>
      </c>
      <c r="E15" s="20"/>
      <c r="F15" s="1"/>
      <c r="G15" s="12">
        <v>359263</v>
      </c>
      <c r="H15" s="21">
        <v>5</v>
      </c>
      <c r="I15" s="22"/>
      <c r="J15" s="23">
        <f t="shared" si="0"/>
        <v>0</v>
      </c>
    </row>
    <row r="16" spans="4:10" x14ac:dyDescent="0.35">
      <c r="D16" s="7" t="s">
        <v>15</v>
      </c>
      <c r="E16" s="24"/>
      <c r="F16" s="1"/>
      <c r="G16" s="42" t="s">
        <v>16</v>
      </c>
      <c r="H16" s="43"/>
      <c r="I16" s="25"/>
      <c r="J16" s="15">
        <f>SUM(J10:J15)</f>
        <v>0</v>
      </c>
    </row>
    <row r="17" spans="4:10" x14ac:dyDescent="0.35">
      <c r="D17" s="29" t="s">
        <v>16</v>
      </c>
      <c r="E17" s="26"/>
      <c r="F17" s="1"/>
      <c r="G17" s="37" t="s">
        <v>17</v>
      </c>
      <c r="H17" s="38"/>
      <c r="I17" s="27"/>
      <c r="J17" s="23">
        <f>+E13</f>
        <v>0</v>
      </c>
    </row>
    <row r="18" spans="4:10" x14ac:dyDescent="0.35">
      <c r="D18" s="39"/>
      <c r="E18" s="39"/>
      <c r="F18" s="1"/>
      <c r="G18" s="40" t="s">
        <v>18</v>
      </c>
      <c r="H18" s="41"/>
      <c r="I18" s="28"/>
      <c r="J18" s="23">
        <f>J16-J17</f>
        <v>0</v>
      </c>
    </row>
  </sheetData>
  <mergeCells count="9">
    <mergeCell ref="G17:H17"/>
    <mergeCell ref="D18:E18"/>
    <mergeCell ref="G18:H18"/>
    <mergeCell ref="G16:H16"/>
    <mergeCell ref="D5:J5"/>
    <mergeCell ref="D6:J6"/>
    <mergeCell ref="D7:E7"/>
    <mergeCell ref="G7:J7"/>
    <mergeCell ref="G8:G9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A4C68B71894C40B50602D793BFC62C" ma:contentTypeVersion="2" ma:contentTypeDescription="Create a new document." ma:contentTypeScope="" ma:versionID="4d78b03eaaf06b9a8bc295392566cced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228ed2aec82a4673187ed6d06b0265ae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A8BC4C9-53BB-4063-828C-57B1E0A3718C}"/>
</file>

<file path=customXml/itemProps2.xml><?xml version="1.0" encoding="utf-8"?>
<ds:datastoreItem xmlns:ds="http://schemas.openxmlformats.org/officeDocument/2006/customXml" ds:itemID="{738096A1-1CA6-49AB-AC09-D2D40ED8E2CF}"/>
</file>

<file path=customXml/itemProps3.xml><?xml version="1.0" encoding="utf-8"?>
<ds:datastoreItem xmlns:ds="http://schemas.openxmlformats.org/officeDocument/2006/customXml" ds:itemID="{10576BBE-A061-4E85-A775-303C155EB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Matthiessen</dc:creator>
  <cp:lastModifiedBy>MATTHIESSEN Andrea * HCS</cp:lastModifiedBy>
  <dcterms:created xsi:type="dcterms:W3CDTF">2022-04-13T21:44:09Z</dcterms:created>
  <dcterms:modified xsi:type="dcterms:W3CDTF">2024-05-21T23:07:03Z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2024-05-21T23:03:20Z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e9bd6990-b504-4428-994b-01b9b513b592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0x01010049A4C68B71894C40B50602D793BFC62C</vt:lpwstr>
  </property>
</Properties>
</file>