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4.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tables/table14.xml" ContentType="application/vnd.openxmlformats-officedocument.spreadsheetml.table+xml"/>
  <Override PartName="/xl/ctrlProps/ctrlProp30.xml" ContentType="application/vnd.ms-excel.controlproperties+xml"/>
  <Override PartName="/xl/tables/table3.xml" ContentType="application/vnd.openxmlformats-officedocument.spreadsheetml.table+xml"/>
  <Override PartName="/xl/ctrlProps/ctrlProp28.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27.xml" ContentType="application/vnd.ms-excel.controlproperties+xml"/>
  <Override PartName="/xl/ctrlProps/ctrlProp26.xml" ContentType="application/vnd.ms-excel.controlpropertie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trlProps/ctrlProp29.xml" ContentType="application/vnd.ms-excel.controlproperties+xml"/>
  <Override PartName="/xl/tables/table7.xml" ContentType="application/vnd.openxmlformats-officedocument.spreadsheetml.table+xml"/>
  <Override PartName="/xl/tables/table8.xml" ContentType="application/vnd.openxmlformats-officedocument.spreadsheetml.table+xml"/>
  <Override PartName="/xl/ctrlProps/ctrlProp31.xml" ContentType="application/vnd.ms-excel.controlproperties+xml"/>
  <Override PartName="/xl/tables/table9.xml" ContentType="application/vnd.openxmlformats-officedocument.spreadsheetml.table+xml"/>
  <Override PartName="/xl/tables/table10.xml" ContentType="application/vnd.openxmlformats-officedocument.spreadsheetml.table+xml"/>
  <Override PartName="/xl/ctrlProps/ctrlProp32.xml" ContentType="application/vnd.ms-excel.controlproperties+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trlProps/ctrlProp33.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oya.ad\files\Central\Development Services\Educational Services\VESOY Plans\"/>
    </mc:Choice>
  </mc:AlternateContent>
  <xr:revisionPtr revIDLastSave="0" documentId="13_ncr:1_{103343C1-ACBE-41D1-A91B-FF51ED6A3E8E}" xr6:coauthVersionLast="47" xr6:coauthVersionMax="47" xr10:uidLastSave="{00000000-0000-0000-0000-000000000000}"/>
  <bookViews>
    <workbookView xWindow="-110" yWindow="-110" windowWidth="19420" windowHeight="10420" tabRatio="826" xr2:uid="{25BC21B3-BBCA-458E-9DED-4CA2107BF96C}"/>
  </bookViews>
  <sheets>
    <sheet name="VESOY Annual Rpt &amp; Plan Cover" sheetId="3" r:id="rId1"/>
    <sheet name="2023-2024 Outcomes Report" sheetId="30" r:id="rId2"/>
    <sheet name="Service Plan Overview" sheetId="17" r:id="rId3"/>
    <sheet name="Service Plan Detail" sheetId="24" r:id="rId4"/>
    <sheet name="Summer 24 Quarter Outcomes" sheetId="29" r:id="rId5"/>
    <sheet name="2028 Transition Programs" sheetId="22" state="hidden" r:id="rId6"/>
    <sheet name="2028 Ed &amp; Voc Programs" sheetId="18" state="hidden" r:id="rId7"/>
    <sheet name="2028 Svc Plan Year Outcomes" sheetId="19" state="hidden" r:id="rId8"/>
    <sheet name="Fall 24 Quarter Outcomes " sheetId="31" r:id="rId9"/>
    <sheet name="Winter 25 Quarter Outcomes (2)" sheetId="33" r:id="rId10"/>
    <sheet name="Spring 25 Quarter Outcomes" sheetId="32" r:id="rId11"/>
    <sheet name="(Add a Service Plan Row)" sheetId="28" r:id="rId12"/>
    <sheet name="Drop-Down Source" sheetId="16" state="hidden" r:id="rId13"/>
  </sheets>
  <definedNames>
    <definedName name="_xlnm.Print_Area" localSheetId="1">'2023-2024 Outcomes Report'!$A$1:$Y$44</definedName>
    <definedName name="_xlnm.Print_Area" localSheetId="6">'2028 Ed &amp; Voc Programs'!$A$1:$G$24</definedName>
    <definedName name="_xlnm.Print_Area" localSheetId="5">'2028 Transition Programs'!$A$1:$F$24</definedName>
    <definedName name="_xlnm.Print_Area" localSheetId="8">'Fall 24 Quarter Outcomes '!$A$1:$Y$43</definedName>
    <definedName name="_xlnm.Print_Area" localSheetId="10">'Spring 25 Quarter Outcomes'!$A$1:$Y$43</definedName>
    <definedName name="_xlnm.Print_Area" localSheetId="4">'Summer 24 Quarter Outcomes'!$A$1:$Y$43</definedName>
    <definedName name="_xlnm.Print_Area" localSheetId="9">'Winter 25 Quarter Outcomes (2)'!$A$1:$Y$43</definedName>
    <definedName name="TabOrder" localSheetId="6">'VESOY Annual Rpt &amp; Plan Cover'!#REF!,'VESOY Annual Rpt &amp; Plan Cover'!#REF!,'VESOY Annual Rpt &amp; Plan Cover'!#REF!,'VESOY Annual Rpt &amp; Plan Cover'!#REF!,'VESOY Annual Rpt &amp; Plan Cover'!#REF!,'VESOY Annual Rpt &amp; Plan Cover'!$C$4,'VESOY Annual Rpt &amp; Plan Cover'!$E$4,'VESOY Annual Rpt &amp; Plan Cover'!$C$7,'VESOY Annual Rpt &amp; Plan Cover'!$C$8,'VESOY Annual Rpt &amp; Plan Cover'!$C$9,'VESOY Annual Rpt &amp; Plan Cover'!$C$10,'VESOY Annual Rpt &amp; Plan Cover'!#REF!,'VESOY Annual Rpt &amp; Plan Cover'!$G$4,'VESOY Annual Rpt &amp; Plan Cover'!#REF!,'VESOY Annual Rpt &amp; Plan Cover'!$G$7,'VESOY Annual Rpt &amp; Plan Cover'!$G$9,'VESOY Annual Rpt &amp; Plan Cover'!$G$10,'VESOY Annual Rpt &amp; Plan Cover'!$H$10,'VESOY Annual Rpt &amp; Plan Cover'!$G$11,'VESOY Annual Rpt &amp; Plan Cover'!$H$11,'VESOY Annual Rpt &amp; Plan Cover'!#REF!,'VESOY Annual Rpt &amp; Plan Cover'!$G$12,'VESOY Annual Rpt &amp; Plan Cover'!$H$12,'VESOY Annual Rpt &amp; Plan Cover'!#REF!,'VESOY Annual Rpt &amp; Plan Cover'!#REF!,'VESOY Annual Rpt &amp; Plan Cover'!#REF!</definedName>
    <definedName name="TabOrder" localSheetId="5">'VESOY Annual Rpt &amp; Plan Cover'!#REF!,'VESOY Annual Rpt &amp; Plan Cover'!#REF!,'VESOY Annual Rpt &amp; Plan Cover'!#REF!,'VESOY Annual Rpt &amp; Plan Cover'!#REF!,'VESOY Annual Rpt &amp; Plan Cover'!#REF!,'VESOY Annual Rpt &amp; Plan Cover'!$C$4,'VESOY Annual Rpt &amp; Plan Cover'!$E$4,'VESOY Annual Rpt &amp; Plan Cover'!$C$7,'VESOY Annual Rpt &amp; Plan Cover'!$C$8,'VESOY Annual Rpt &amp; Plan Cover'!$C$9,'VESOY Annual Rpt &amp; Plan Cover'!$C$10,'VESOY Annual Rpt &amp; Plan Cover'!#REF!,'VESOY Annual Rpt &amp; Plan Cover'!$G$4,'VESOY Annual Rpt &amp; Plan Cover'!#REF!,'VESOY Annual Rpt &amp; Plan Cover'!$G$7,'VESOY Annual Rpt &amp; Plan Cover'!$G$9,'VESOY Annual Rpt &amp; Plan Cover'!$G$10,'VESOY Annual Rpt &amp; Plan Cover'!$H$10,'VESOY Annual Rpt &amp; Plan Cover'!$G$11,'VESOY Annual Rpt &amp; Plan Cover'!$H$11,'VESOY Annual Rpt &amp; Plan Cover'!#REF!,'VESOY Annual Rpt &amp; Plan Cover'!$G$12,'VESOY Annual Rpt &amp; Plan Cover'!$H$12,'VESOY Annual Rpt &amp; Plan Cover'!#REF!,'VESOY Annual Rpt &amp; Plan Cover'!#REF!,'VESOY Annual Rpt &amp; Plan Cover'!#REF!</definedName>
    <definedName name="zzzzzzzzzzzzzzzzzzzzzzzzzzzzzzz" localSheetId="5">'VESOY Annual Rpt &amp; Plan Cover'!#REF!,'VESOY Annual Rpt &amp; Plan Cover'!#REF!,'VESOY Annual Rpt &amp; Plan Cover'!#REF!,'VESOY Annual Rpt &amp; Plan Cover'!#REF!,'VESOY Annual Rpt &amp; Plan Cover'!#REF!,'VESOY Annual Rpt &amp; Plan Cover'!$C$4,'VESOY Annual Rpt &amp; Plan Cover'!$E$4,'VESOY Annual Rpt &amp; Plan Cover'!$C$7,'VESOY Annual Rpt &amp; Plan Cover'!$C$8,'VESOY Annual Rpt &amp; Plan Cover'!$C$9,'VESOY Annual Rpt &amp; Plan Cover'!$C$10,'VESOY Annual Rpt &amp; Plan Cover'!#REF!,'VESOY Annual Rpt &amp; Plan Cover'!$G$4,'VESOY Annual Rpt &amp; Plan Cover'!#REF!,'VESOY Annual Rpt &amp; Plan Cover'!$G$7,'VESOY Annual Rpt &amp; Plan Cover'!$G$9,'VESOY Annual Rpt &amp; Plan Cover'!$G$10,'VESOY Annual Rpt &amp; Plan Cover'!$H$10,'VESOY Annual Rpt &amp; Plan Cover'!$G$11,'VESOY Annual Rpt &amp; Plan Cover'!$H$11,'VESOY Annual Rpt &amp; Plan Cover'!#REF!,'VESOY Annual Rpt &amp; Plan Cover'!$G$12,'VESOY Annual Rpt &amp; Plan Cover'!$H$12,'VESOY Annual Rpt &amp; Plan Cover'!#REF!,'VESOY Annual Rpt &amp; Plan Cover'!#REF!,'VESOY Annual Rpt &amp; Plan Cover'!#REF!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33" l="1"/>
  <c r="B39" i="33"/>
  <c r="C24" i="33"/>
  <c r="B24" i="33"/>
  <c r="C39" i="32"/>
  <c r="B39" i="32"/>
  <c r="C24" i="32"/>
  <c r="B24" i="32"/>
  <c r="C39" i="31"/>
  <c r="B39" i="31"/>
  <c r="C24" i="31"/>
  <c r="B24" i="31"/>
  <c r="O40" i="30"/>
  <c r="N40" i="30"/>
  <c r="K40" i="30"/>
  <c r="J40" i="30"/>
  <c r="I40" i="30"/>
  <c r="H40" i="30"/>
  <c r="G40" i="30"/>
  <c r="F40" i="30"/>
  <c r="E40" i="30"/>
  <c r="D40" i="30"/>
  <c r="C40" i="30"/>
  <c r="B40" i="30"/>
  <c r="O24" i="30"/>
  <c r="N24" i="30"/>
  <c r="M24" i="30"/>
  <c r="L24" i="30"/>
  <c r="K24" i="30"/>
  <c r="J24" i="30"/>
  <c r="I24" i="30"/>
  <c r="H24" i="30"/>
  <c r="G24" i="30"/>
  <c r="F24" i="30"/>
  <c r="E24" i="30"/>
  <c r="D24" i="30"/>
  <c r="C24" i="30"/>
  <c r="B24" i="30"/>
  <c r="C39" i="29"/>
  <c r="B39" i="29"/>
  <c r="C24" i="29"/>
  <c r="B24" i="29"/>
</calcChain>
</file>

<file path=xl/sharedStrings.xml><?xml version="1.0" encoding="utf-8"?>
<sst xmlns="http://schemas.openxmlformats.org/spreadsheetml/2006/main" count="522" uniqueCount="139">
  <si>
    <t>Email</t>
  </si>
  <si>
    <t>Phone</t>
  </si>
  <si>
    <t>Address</t>
  </si>
  <si>
    <t>Name</t>
  </si>
  <si>
    <t>CONTRACTING PARTY</t>
  </si>
  <si>
    <t>Oak Creek YCF</t>
  </si>
  <si>
    <t>Young Women's Transition Program</t>
  </si>
  <si>
    <t>MacLaren YCF</t>
  </si>
  <si>
    <t>Rogue Valley YCF</t>
  </si>
  <si>
    <t>Riverbend YTP</t>
  </si>
  <si>
    <t>Camp Florence YTP</t>
  </si>
  <si>
    <t>Eastern Oregon YCF</t>
  </si>
  <si>
    <t>Camp Tillamook YTP</t>
  </si>
  <si>
    <t>Tillamook YCF</t>
  </si>
  <si>
    <t>Signature</t>
  </si>
  <si>
    <t xml:space="preserve">FACILITY </t>
  </si>
  <si>
    <t>Date</t>
  </si>
  <si>
    <t>OYA APPROVAL</t>
  </si>
  <si>
    <t>Approved by</t>
  </si>
  <si>
    <t>Name of Program</t>
  </si>
  <si>
    <t>Outcomes of Program</t>
  </si>
  <si>
    <t># of Youth
Enrolled in Program</t>
  </si>
  <si>
    <t># of Youth
Who Completed Program</t>
  </si>
  <si>
    <t># of Youth
Transferred and Unable to Complete Program</t>
  </si>
  <si>
    <t>Cost of
Program</t>
  </si>
  <si>
    <t>Income
Generated</t>
  </si>
  <si>
    <t>Example: Online College Courses</t>
  </si>
  <si>
    <t>None</t>
  </si>
  <si>
    <t>3 youth received AA degrees</t>
  </si>
  <si>
    <t>Total Number of Outcomes for the Service Plan Year</t>
  </si>
  <si>
    <t>Certificate Program</t>
  </si>
  <si>
    <t>License Program</t>
  </si>
  <si>
    <t>Outcome</t>
  </si>
  <si>
    <t>Total #
Youth</t>
  </si>
  <si>
    <t>Received AA/AS Degrees</t>
  </si>
  <si>
    <t>Received BA/BS Degrees</t>
  </si>
  <si>
    <t>Took College Classes</t>
  </si>
  <si>
    <t>Graduated from High School</t>
  </si>
  <si>
    <t>Received GEDs</t>
  </si>
  <si>
    <t>Received Grant Funds</t>
  </si>
  <si>
    <t>Completed FASFA Forms</t>
  </si>
  <si>
    <t>Took CLEP Tests</t>
  </si>
  <si>
    <t>Passed CLEP Tests</t>
  </si>
  <si>
    <t># of
Certificates</t>
  </si>
  <si>
    <t># of
Licenses</t>
  </si>
  <si>
    <t>Reviewed by</t>
  </si>
  <si>
    <t>Estimated Cost of Program</t>
  </si>
  <si>
    <t>Person Responsible and Contact Information</t>
  </si>
  <si>
    <t>Startup Costs</t>
  </si>
  <si>
    <t>Estimated Start Date</t>
  </si>
  <si>
    <t>Location of Program</t>
  </si>
  <si>
    <t>Income Generated (from what source and how)</t>
  </si>
  <si>
    <t>A Organizational Structure / School Characteristics</t>
  </si>
  <si>
    <t>B Accreditation</t>
  </si>
  <si>
    <t>C Inservice and Staff Professional Development</t>
  </si>
  <si>
    <t>D Transition Planning and Services</t>
  </si>
  <si>
    <t>Current</t>
  </si>
  <si>
    <t>New</t>
  </si>
  <si>
    <t>E Educational/Vocational Programs</t>
  </si>
  <si>
    <t>Estimated # of youth to be served in a year</t>
  </si>
  <si>
    <t>Certificate, credential, college, credit or license to be obtained</t>
  </si>
  <si>
    <t>Describe other outcomes</t>
  </si>
  <si>
    <t>Educational/Vocational</t>
  </si>
  <si>
    <t>Transition Planning</t>
  </si>
  <si>
    <t>Estimated # of youth
to be served in a year</t>
  </si>
  <si>
    <t>Program Outcomes</t>
  </si>
  <si>
    <t>Estimated Cost
of Program</t>
  </si>
  <si>
    <t>Program Name &amp; Description</t>
  </si>
  <si>
    <t>If any other information is needed to describe the program, please document below.</t>
  </si>
  <si>
    <r>
      <t xml:space="preserve">Income Generated
</t>
    </r>
    <r>
      <rPr>
        <sz val="10"/>
        <color theme="1"/>
        <rFont val="Calibri"/>
        <family val="2"/>
        <scheme val="minor"/>
      </rPr>
      <t>(from what source/how)</t>
    </r>
  </si>
  <si>
    <t>Certificate, credential, credit, or license to be obtained</t>
  </si>
  <si>
    <r>
      <rPr>
        <b/>
        <sz val="14"/>
        <color theme="1"/>
        <rFont val="Calibri"/>
        <family val="2"/>
        <scheme val="minor"/>
      </rPr>
      <t xml:space="preserve">ANNUAL REPORT - Transition Planning and Services
</t>
    </r>
    <r>
      <rPr>
        <sz val="11"/>
        <color theme="1"/>
        <rFont val="Calibri"/>
        <family val="2"/>
        <scheme val="minor"/>
      </rPr>
      <t>List the transition planning and services offered in the past year.  Include all youth who began the program but may have dropped out or left.  List all outcomes for each program such as the number of certificates earned, number of youth who applied for jobs, etc.  Add or delete rows as needed.</t>
    </r>
  </si>
  <si>
    <r>
      <rPr>
        <b/>
        <sz val="14"/>
        <color theme="1"/>
        <rFont val="Calibri"/>
        <family val="2"/>
        <scheme val="minor"/>
      </rPr>
      <t>ANNUAL REPORT - Educational/Vocational Programs</t>
    </r>
    <r>
      <rPr>
        <sz val="11"/>
        <color theme="1"/>
        <rFont val="Calibri"/>
        <family val="2"/>
        <scheme val="minor"/>
      </rPr>
      <t xml:space="preserve">
List the educational/vocational programs offered in the past year.  Include all youth who began the program but may have dropped out or left.  List all outcomes for each program such as the number of certificates or degrees earned.  Add or delete rows as needed.</t>
    </r>
  </si>
  <si>
    <r>
      <rPr>
        <sz val="12"/>
        <color theme="1"/>
        <rFont val="Calibri"/>
        <family val="2"/>
        <scheme val="minor"/>
      </rPr>
      <t>Oregon Youth Authority (OYA)</t>
    </r>
    <r>
      <rPr>
        <sz val="16"/>
        <color theme="1"/>
        <rFont val="Calibri"/>
        <family val="2"/>
        <scheme val="minor"/>
      </rPr>
      <t xml:space="preserve">
</t>
    </r>
    <r>
      <rPr>
        <b/>
        <sz val="16"/>
        <color theme="1"/>
        <rFont val="Calibri"/>
        <family val="2"/>
        <scheme val="minor"/>
      </rPr>
      <t>V</t>
    </r>
    <r>
      <rPr>
        <sz val="16"/>
        <color theme="1"/>
        <rFont val="Calibri"/>
        <family val="2"/>
        <scheme val="minor"/>
      </rPr>
      <t xml:space="preserve">ocational and </t>
    </r>
    <r>
      <rPr>
        <b/>
        <sz val="16"/>
        <color theme="1"/>
        <rFont val="Calibri"/>
        <family val="2"/>
        <scheme val="minor"/>
      </rPr>
      <t>E</t>
    </r>
    <r>
      <rPr>
        <sz val="16"/>
        <color theme="1"/>
        <rFont val="Calibri"/>
        <family val="2"/>
        <scheme val="minor"/>
      </rPr>
      <t xml:space="preserve">ducational </t>
    </r>
    <r>
      <rPr>
        <b/>
        <sz val="16"/>
        <color theme="1"/>
        <rFont val="Calibri"/>
        <family val="2"/>
        <scheme val="minor"/>
      </rPr>
      <t>S</t>
    </r>
    <r>
      <rPr>
        <sz val="16"/>
        <color theme="1"/>
        <rFont val="Calibri"/>
        <family val="2"/>
        <scheme val="minor"/>
      </rPr>
      <t xml:space="preserve">ervices for </t>
    </r>
    <r>
      <rPr>
        <b/>
        <sz val="16"/>
        <color theme="1"/>
        <rFont val="Calibri"/>
        <family val="2"/>
        <scheme val="minor"/>
      </rPr>
      <t>O</t>
    </r>
    <r>
      <rPr>
        <sz val="16"/>
        <color theme="1"/>
        <rFont val="Calibri"/>
        <family val="2"/>
        <scheme val="minor"/>
      </rPr>
      <t xml:space="preserve">lder </t>
    </r>
    <r>
      <rPr>
        <b/>
        <sz val="16"/>
        <color theme="1"/>
        <rFont val="Calibri"/>
        <family val="2"/>
        <scheme val="minor"/>
      </rPr>
      <t>Y</t>
    </r>
    <r>
      <rPr>
        <sz val="16"/>
        <color theme="1"/>
        <rFont val="Calibri"/>
        <family val="2"/>
        <scheme val="minor"/>
      </rPr>
      <t>outh (VESOY) Reporting</t>
    </r>
  </si>
  <si>
    <t>High School</t>
  </si>
  <si>
    <t>GED Program</t>
  </si>
  <si>
    <t>AA Degree</t>
  </si>
  <si>
    <t>CLEP Testing</t>
  </si>
  <si>
    <t># in Program</t>
  </si>
  <si>
    <t># Completed/
Graduated</t>
  </si>
  <si>
    <t># Earned / Completed</t>
  </si>
  <si>
    <t>Example: Culinary Arts</t>
  </si>
  <si>
    <t>TOTAL</t>
  </si>
  <si>
    <t>NAME OF VOCATIONAL PROGRAM</t>
  </si>
  <si>
    <t>TYPE OF EDUCATIONAL PROGRAM</t>
  </si>
  <si>
    <r>
      <rPr>
        <sz val="12"/>
        <color theme="1"/>
        <rFont val="Calibri"/>
        <family val="2"/>
        <scheme val="minor"/>
      </rPr>
      <t>Oregon Youth Authority (OYA)</t>
    </r>
    <r>
      <rPr>
        <sz val="16"/>
        <color theme="1"/>
        <rFont val="Calibri"/>
        <family val="2"/>
        <scheme val="minor"/>
      </rPr>
      <t xml:space="preserve">
</t>
    </r>
    <r>
      <rPr>
        <b/>
        <sz val="16"/>
        <color theme="1"/>
        <rFont val="Calibri"/>
        <family val="2"/>
        <scheme val="minor"/>
      </rPr>
      <t>V</t>
    </r>
    <r>
      <rPr>
        <sz val="16"/>
        <color theme="1"/>
        <rFont val="Calibri"/>
        <family val="2"/>
        <scheme val="minor"/>
      </rPr>
      <t xml:space="preserve">ocational and </t>
    </r>
    <r>
      <rPr>
        <b/>
        <sz val="16"/>
        <color theme="1"/>
        <rFont val="Calibri"/>
        <family val="2"/>
        <scheme val="minor"/>
      </rPr>
      <t>E</t>
    </r>
    <r>
      <rPr>
        <sz val="16"/>
        <color theme="1"/>
        <rFont val="Calibri"/>
        <family val="2"/>
        <scheme val="minor"/>
      </rPr>
      <t xml:space="preserve">ducational </t>
    </r>
    <r>
      <rPr>
        <b/>
        <sz val="16"/>
        <color theme="1"/>
        <rFont val="Calibri"/>
        <family val="2"/>
        <scheme val="minor"/>
      </rPr>
      <t>S</t>
    </r>
    <r>
      <rPr>
        <sz val="16"/>
        <color theme="1"/>
        <rFont val="Calibri"/>
        <family val="2"/>
        <scheme val="minor"/>
      </rPr>
      <t xml:space="preserve">ervices for </t>
    </r>
    <r>
      <rPr>
        <b/>
        <sz val="16"/>
        <color theme="1"/>
        <rFont val="Calibri"/>
        <family val="2"/>
        <scheme val="minor"/>
      </rPr>
      <t>O</t>
    </r>
    <r>
      <rPr>
        <sz val="16"/>
        <color theme="1"/>
        <rFont val="Calibri"/>
        <family val="2"/>
        <scheme val="minor"/>
      </rPr>
      <t xml:space="preserve">lder </t>
    </r>
    <r>
      <rPr>
        <b/>
        <sz val="16"/>
        <color theme="1"/>
        <rFont val="Calibri"/>
        <family val="2"/>
        <scheme val="minor"/>
      </rPr>
      <t>Y</t>
    </r>
    <r>
      <rPr>
        <sz val="16"/>
        <color theme="1"/>
        <rFont val="Calibri"/>
        <family val="2"/>
        <scheme val="minor"/>
      </rPr>
      <t>outh (VESOY) Annual Service Plan Outcomes Report</t>
    </r>
  </si>
  <si>
    <t>A</t>
  </si>
  <si>
    <t>B</t>
  </si>
  <si>
    <r>
      <rPr>
        <b/>
        <sz val="18"/>
        <color theme="1"/>
        <rFont val="Calibri"/>
        <family val="2"/>
        <scheme val="minor"/>
      </rPr>
      <t>2 - Educational Programs</t>
    </r>
    <r>
      <rPr>
        <sz val="11"/>
        <color theme="1"/>
        <rFont val="Calibri"/>
        <family val="2"/>
        <scheme val="minor"/>
      </rPr>
      <t xml:space="preserve">
</t>
    </r>
    <r>
      <rPr>
        <b/>
        <sz val="11"/>
        <color theme="1"/>
        <rFont val="Calibri"/>
        <family val="2"/>
        <scheme val="minor"/>
      </rPr>
      <t>List the educational programs offered in the past year, indicating for each month:
     A) number of youth in the program; and
     B) number who completed or graduated the program.</t>
    </r>
  </si>
  <si>
    <r>
      <rPr>
        <sz val="12"/>
        <color theme="1"/>
        <rFont val="Calibri"/>
        <family val="2"/>
        <scheme val="minor"/>
      </rPr>
      <t>Oregon Youth Authority (OYA)</t>
    </r>
    <r>
      <rPr>
        <sz val="16"/>
        <color theme="1"/>
        <rFont val="Calibri"/>
        <family val="2"/>
        <scheme val="minor"/>
      </rPr>
      <t xml:space="preserve">
</t>
    </r>
    <r>
      <rPr>
        <b/>
        <sz val="16"/>
        <color theme="1"/>
        <rFont val="Calibri"/>
        <family val="2"/>
        <scheme val="minor"/>
      </rPr>
      <t>V</t>
    </r>
    <r>
      <rPr>
        <sz val="16"/>
        <color theme="1"/>
        <rFont val="Calibri"/>
        <family val="2"/>
        <scheme val="minor"/>
      </rPr>
      <t xml:space="preserve">ocational and </t>
    </r>
    <r>
      <rPr>
        <b/>
        <sz val="16"/>
        <color theme="1"/>
        <rFont val="Calibri"/>
        <family val="2"/>
        <scheme val="minor"/>
      </rPr>
      <t>E</t>
    </r>
    <r>
      <rPr>
        <sz val="16"/>
        <color theme="1"/>
        <rFont val="Calibri"/>
        <family val="2"/>
        <scheme val="minor"/>
      </rPr>
      <t xml:space="preserve">ducational </t>
    </r>
    <r>
      <rPr>
        <b/>
        <sz val="16"/>
        <color theme="1"/>
        <rFont val="Calibri"/>
        <family val="2"/>
        <scheme val="minor"/>
      </rPr>
      <t>S</t>
    </r>
    <r>
      <rPr>
        <sz val="16"/>
        <color theme="1"/>
        <rFont val="Calibri"/>
        <family val="2"/>
        <scheme val="minor"/>
      </rPr>
      <t xml:space="preserve">ervices for </t>
    </r>
    <r>
      <rPr>
        <b/>
        <sz val="16"/>
        <color theme="1"/>
        <rFont val="Calibri"/>
        <family val="2"/>
        <scheme val="minor"/>
      </rPr>
      <t>O</t>
    </r>
    <r>
      <rPr>
        <sz val="16"/>
        <color theme="1"/>
        <rFont val="Calibri"/>
        <family val="2"/>
        <scheme val="minor"/>
      </rPr>
      <t xml:space="preserve">lder </t>
    </r>
    <r>
      <rPr>
        <b/>
        <sz val="16"/>
        <color theme="1"/>
        <rFont val="Calibri"/>
        <family val="2"/>
        <scheme val="minor"/>
      </rPr>
      <t>Y</t>
    </r>
    <r>
      <rPr>
        <sz val="16"/>
        <color theme="1"/>
        <rFont val="Calibri"/>
        <family val="2"/>
        <scheme val="minor"/>
      </rPr>
      <t>outh (VESOY) Programs Service Plan Overview</t>
    </r>
  </si>
  <si>
    <r>
      <rPr>
        <sz val="12"/>
        <color theme="1"/>
        <rFont val="Calibri"/>
        <family val="2"/>
        <scheme val="minor"/>
      </rPr>
      <t>Oregon Youth Authority (OYA)</t>
    </r>
    <r>
      <rPr>
        <sz val="16"/>
        <color theme="1"/>
        <rFont val="Calibri"/>
        <family val="2"/>
        <scheme val="minor"/>
      </rPr>
      <t xml:space="preserve">
</t>
    </r>
    <r>
      <rPr>
        <b/>
        <sz val="16"/>
        <color theme="1"/>
        <rFont val="Calibri"/>
        <family val="2"/>
        <scheme val="minor"/>
      </rPr>
      <t>V</t>
    </r>
    <r>
      <rPr>
        <sz val="16"/>
        <color theme="1"/>
        <rFont val="Calibri"/>
        <family val="2"/>
        <scheme val="minor"/>
      </rPr>
      <t xml:space="preserve">ocational and </t>
    </r>
    <r>
      <rPr>
        <b/>
        <sz val="16"/>
        <color theme="1"/>
        <rFont val="Calibri"/>
        <family val="2"/>
        <scheme val="minor"/>
      </rPr>
      <t>E</t>
    </r>
    <r>
      <rPr>
        <sz val="16"/>
        <color theme="1"/>
        <rFont val="Calibri"/>
        <family val="2"/>
        <scheme val="minor"/>
      </rPr>
      <t xml:space="preserve">ducational </t>
    </r>
    <r>
      <rPr>
        <b/>
        <sz val="16"/>
        <color theme="1"/>
        <rFont val="Calibri"/>
        <family val="2"/>
        <scheme val="minor"/>
      </rPr>
      <t>S</t>
    </r>
    <r>
      <rPr>
        <sz val="16"/>
        <color theme="1"/>
        <rFont val="Calibri"/>
        <family val="2"/>
        <scheme val="minor"/>
      </rPr>
      <t xml:space="preserve">ervices for </t>
    </r>
    <r>
      <rPr>
        <b/>
        <sz val="16"/>
        <color theme="1"/>
        <rFont val="Calibri"/>
        <family val="2"/>
        <scheme val="minor"/>
      </rPr>
      <t>O</t>
    </r>
    <r>
      <rPr>
        <sz val="16"/>
        <color theme="1"/>
        <rFont val="Calibri"/>
        <family val="2"/>
        <scheme val="minor"/>
      </rPr>
      <t xml:space="preserve">lder </t>
    </r>
    <r>
      <rPr>
        <b/>
        <sz val="16"/>
        <color theme="1"/>
        <rFont val="Calibri"/>
        <family val="2"/>
        <scheme val="minor"/>
      </rPr>
      <t>Y</t>
    </r>
    <r>
      <rPr>
        <sz val="16"/>
        <color theme="1"/>
        <rFont val="Calibri"/>
        <family val="2"/>
        <scheme val="minor"/>
      </rPr>
      <t>outh (VESOY) Programs Service Plan Detail</t>
    </r>
  </si>
  <si>
    <t xml:space="preserve">For the Period of: </t>
  </si>
  <si>
    <r>
      <t xml:space="preserve">Startup Costs
</t>
    </r>
    <r>
      <rPr>
        <sz val="10"/>
        <color theme="9" tint="-0.499984740745262"/>
        <rFont val="Calibri"/>
        <family val="2"/>
        <scheme val="minor"/>
      </rPr>
      <t>(if new program)</t>
    </r>
  </si>
  <si>
    <r>
      <t xml:space="preserve">Estimated
Start Date
</t>
    </r>
    <r>
      <rPr>
        <sz val="10"/>
        <color theme="9" tint="-0.499984740745262"/>
        <rFont val="Calibri"/>
        <family val="2"/>
        <scheme val="minor"/>
      </rPr>
      <t>(if new program)</t>
    </r>
  </si>
  <si>
    <t xml:space="preserve">       Current  </t>
  </si>
  <si>
    <t xml:space="preserve">   New</t>
  </si>
  <si>
    <t>Person Responsible and 
Contact Information</t>
  </si>
  <si>
    <r>
      <rPr>
        <b/>
        <sz val="12"/>
        <color theme="1"/>
        <rFont val="Calibri"/>
        <family val="2"/>
        <scheme val="minor"/>
      </rPr>
      <t>Current and new educational and vocational services</t>
    </r>
    <r>
      <rPr>
        <sz val="12"/>
        <color theme="1"/>
        <rFont val="Calibri"/>
        <family val="2"/>
        <scheme val="minor"/>
      </rPr>
      <t xml:space="preserve"> that address the OYA's mission for educational and vocational services. These services may include:</t>
    </r>
  </si>
  <si>
    <t xml:space="preserve">&gt;  access to and participation in vocational assessment (examples: CIS NCRC, Road Trip Nation)
&gt;  collaboration with appropriate partners, including OYA Field Services, LEAs, Education Service Districts, and other state and community agencies
&gt;  services that reduce risk factors
&gt;  services which support successful community living
&gt;  vocational opportunities that offer marketable skills
&gt;  college courses taught online or at the facility
</t>
  </si>
  <si>
    <t>Instructions</t>
  </si>
  <si>
    <t>Using the list on the left, describe each program, its estimated cost and the estimated number of youth the program will serve within the year.
Include in the description of the program any licenses, certificates, or college credit the programs may offer.
Identify the person responsible for the program along with contact information and where the program will take place (examples: green house, kitchen, wood shop, computer lab, etc.).</t>
  </si>
  <si>
    <t>Year</t>
  </si>
  <si>
    <t>AA/AS Degree</t>
  </si>
  <si>
    <t>BA/BS Degree</t>
  </si>
  <si>
    <t>College Classes</t>
  </si>
  <si>
    <t>High School Classes</t>
  </si>
  <si>
    <t>High School Graduation</t>
  </si>
  <si>
    <r>
      <rPr>
        <b/>
        <sz val="14"/>
        <color theme="1"/>
        <rFont val="Calibri"/>
        <family val="2"/>
        <scheme val="minor"/>
      </rPr>
      <t xml:space="preserve">INSTRUCTIONS - ADD PROGRAM DETAIL SECTION TO SERVICE PLAN:
 </t>
    </r>
    <r>
      <rPr>
        <sz val="11"/>
        <color theme="1"/>
        <rFont val="Calibri"/>
        <family val="2"/>
        <scheme val="minor"/>
      </rPr>
      <t xml:space="preserve">
 1.  Select (highlight) rows </t>
    </r>
    <r>
      <rPr>
        <b/>
        <sz val="11"/>
        <color theme="1"/>
        <rFont val="Calibri"/>
        <family val="2"/>
        <scheme val="minor"/>
      </rPr>
      <t xml:space="preserve">4 through 10 </t>
    </r>
    <r>
      <rPr>
        <sz val="11"/>
        <color theme="1"/>
        <rFont val="Calibri"/>
        <family val="2"/>
        <scheme val="minor"/>
      </rPr>
      <t xml:space="preserve">(hold down the row numbers to select the entire row).
 2.  </t>
    </r>
    <r>
      <rPr>
        <b/>
        <sz val="11"/>
        <color theme="1"/>
        <rFont val="Calibri"/>
        <family val="2"/>
        <scheme val="minor"/>
      </rPr>
      <t>Copy</t>
    </r>
    <r>
      <rPr>
        <sz val="11"/>
        <color theme="1"/>
        <rFont val="Calibri"/>
        <family val="2"/>
        <scheme val="minor"/>
      </rPr>
      <t xml:space="preserve"> (select from the ribbon or use Ctrl-C keyboard shortcut)
 3.  Return to the </t>
    </r>
    <r>
      <rPr>
        <b/>
        <sz val="11"/>
        <color theme="1"/>
        <rFont val="Calibri"/>
        <family val="2"/>
        <scheme val="minor"/>
      </rPr>
      <t xml:space="preserve">Service Plan Detail </t>
    </r>
    <r>
      <rPr>
        <sz val="11"/>
        <color theme="1"/>
        <rFont val="Calibri"/>
        <family val="2"/>
        <scheme val="minor"/>
      </rPr>
      <t xml:space="preserve">sheet.
 4.  Select first open cell in Column A
 5.  </t>
    </r>
    <r>
      <rPr>
        <b/>
        <sz val="11"/>
        <color theme="1"/>
        <rFont val="Calibri"/>
        <family val="2"/>
        <scheme val="minor"/>
      </rPr>
      <t>Paste</t>
    </r>
    <r>
      <rPr>
        <sz val="11"/>
        <color theme="1"/>
        <rFont val="Calibri"/>
        <family val="2"/>
        <scheme val="minor"/>
      </rPr>
      <t xml:space="preserve"> (select from the ribbon or use Ctrl-V keyboard shortcut)
</t>
    </r>
    <r>
      <rPr>
        <i/>
        <sz val="11"/>
        <color theme="1"/>
        <rFont val="Calibri"/>
        <family val="2"/>
        <scheme val="minor"/>
      </rPr>
      <t>TIP:  If you  additional sections on the Service Plan Detail sheet, repeat steps 4 and 5 before resuming data entry.</t>
    </r>
  </si>
  <si>
    <t>Study.com</t>
  </si>
  <si>
    <t>FASFA Applications</t>
  </si>
  <si>
    <t>teach students basics of driving</t>
  </si>
  <si>
    <t>Barbering License</t>
  </si>
  <si>
    <t>Add Svc Plan Row</t>
  </si>
  <si>
    <t>Summer Term</t>
  </si>
  <si>
    <t>Winter Term</t>
  </si>
  <si>
    <t>Spring Term</t>
  </si>
  <si>
    <t>Fall  Term</t>
  </si>
  <si>
    <t xml:space="preserve"> </t>
  </si>
  <si>
    <r>
      <rPr>
        <b/>
        <sz val="12"/>
        <color theme="8" tint="-0.499984740745262"/>
        <rFont val="Calibri"/>
        <family val="2"/>
        <scheme val="minor"/>
      </rPr>
      <t>Comments and achievements</t>
    </r>
    <r>
      <rPr>
        <b/>
        <sz val="14"/>
        <color theme="8" tint="-0.499984740745262"/>
        <rFont val="Calibri"/>
        <family val="2"/>
        <scheme val="minor"/>
      </rPr>
      <t xml:space="preserve"> </t>
    </r>
  </si>
  <si>
    <t>Comments and achievements</t>
  </si>
  <si>
    <t>2024-2025</t>
  </si>
  <si>
    <r>
      <rPr>
        <b/>
        <sz val="18"/>
        <color theme="1"/>
        <rFont val="Calibri"/>
        <family val="2"/>
        <scheme val="minor"/>
      </rPr>
      <t>1 - Vocational Programs</t>
    </r>
    <r>
      <rPr>
        <b/>
        <sz val="14"/>
        <color theme="1"/>
        <rFont val="Calibri"/>
        <family val="2"/>
        <scheme val="minor"/>
      </rPr>
      <t xml:space="preserve">
</t>
    </r>
    <r>
      <rPr>
        <b/>
        <sz val="11"/>
        <color theme="1"/>
        <rFont val="Calibri"/>
        <family val="2"/>
        <scheme val="minor"/>
      </rPr>
      <t xml:space="preserve">
List the vocational programs offered in the past year, indicating for each month:
     A) number of youth in the program; and number of certificates or licenses earned, OR number of youth who completed the program.   
     B) Note special achievements and celebrations or extenuating circumstances that impacted program delivery in Comments and achievements.               (Add rows as needed.)</t>
    </r>
  </si>
  <si>
    <r>
      <rPr>
        <b/>
        <sz val="16"/>
        <color theme="1"/>
        <rFont val="Calibri"/>
        <family val="2"/>
        <scheme val="minor"/>
      </rPr>
      <t>Capital Purchases</t>
    </r>
    <r>
      <rPr>
        <b/>
        <sz val="14"/>
        <color theme="1"/>
        <rFont val="Calibri"/>
        <family val="2"/>
        <scheme val="minor"/>
      </rPr>
      <t xml:space="preserve">
</t>
    </r>
    <r>
      <rPr>
        <sz val="11"/>
        <color theme="1"/>
        <rFont val="Calibri"/>
        <family val="2"/>
        <scheme val="minor"/>
      </rPr>
      <t xml:space="preserve">
List any planned capitol purchases. Please describe item purchsed and how they will be used for youth programming. </t>
    </r>
    <r>
      <rPr>
        <b/>
        <sz val="14"/>
        <color theme="1"/>
        <rFont val="Calibri"/>
        <family val="2"/>
        <scheme val="minor"/>
      </rPr>
      <t xml:space="preserve">This will be used for the Oregon Buys Program set up for the Biennium.  Please note, the central VESOY budget is often used for program investments. You may want to consider additional requests if large capital requests are needed to start a program or repair unexpected equipment breakdowns. </t>
    </r>
  </si>
  <si>
    <t xml:space="preserve">Capital Equipment purchase needed? Y/N </t>
  </si>
  <si>
    <r>
      <t xml:space="preserve">Capital Equipment purchase needed? Y/N 
</t>
    </r>
    <r>
      <rPr>
        <sz val="10"/>
        <color theme="9" tint="-0.499984740745262"/>
        <rFont val="Calibri"/>
        <family val="2"/>
        <scheme val="minor"/>
      </rPr>
      <t>(if new program)</t>
    </r>
  </si>
  <si>
    <t>Summer</t>
  </si>
  <si>
    <t>Fall</t>
  </si>
  <si>
    <t>Winter</t>
  </si>
  <si>
    <t>Spring</t>
  </si>
  <si>
    <t>Comments and Achievements</t>
  </si>
  <si>
    <t>Term</t>
  </si>
  <si>
    <t>Summer 2024</t>
  </si>
  <si>
    <r>
      <rPr>
        <b/>
        <sz val="18"/>
        <color theme="1"/>
        <rFont val="Calibri"/>
        <family val="2"/>
        <scheme val="minor"/>
      </rPr>
      <t>1 - Vocational Programs</t>
    </r>
    <r>
      <rPr>
        <b/>
        <sz val="14"/>
        <color theme="1"/>
        <rFont val="Calibri"/>
        <family val="2"/>
        <scheme val="minor"/>
      </rPr>
      <t xml:space="preserve">
</t>
    </r>
    <r>
      <rPr>
        <b/>
        <sz val="11"/>
        <color theme="1"/>
        <rFont val="Calibri"/>
        <family val="2"/>
        <scheme val="minor"/>
      </rPr>
      <t xml:space="preserve">
List the vocational programs offered in the past year, indicating for each quarter:
     A) number of youth in the program; and number of certificates or licenses earned, OR number of youth who completed the program.   Note special achievements and celebrations or extenuating circumstances that impacted program delivery in Comments and Achievements.      
     B) For all programs with more than 10 annual participants, please include a simple breakout by race/ethnicity for youth enrolled and youth completion of certificate/diploma/degree. You can submit this separately or as an additional tab.          Or provide JJIS numbers in an excel for participants and completers/degree certificate earners   (Add rows as needed.)</t>
    </r>
  </si>
  <si>
    <t>2023-2024</t>
  </si>
  <si>
    <t>Comments and Acheivements</t>
  </si>
  <si>
    <r>
      <rPr>
        <b/>
        <sz val="16"/>
        <color theme="1"/>
        <rFont val="Calibri"/>
        <family val="2"/>
        <scheme val="minor"/>
      </rPr>
      <t>Goals for VESOY for 2024-2025</t>
    </r>
    <r>
      <rPr>
        <b/>
        <sz val="14"/>
        <color theme="1"/>
        <rFont val="Calibri"/>
        <family val="2"/>
        <scheme val="minor"/>
      </rPr>
      <t xml:space="preserve">
</t>
    </r>
    <r>
      <rPr>
        <sz val="11"/>
        <color theme="1"/>
        <rFont val="Calibri"/>
        <family val="2"/>
        <scheme val="minor"/>
      </rPr>
      <t xml:space="preserve">
Please list up to three goals you are working toward for the 2024-2025 year.  Each quarter, Vesoy coordinator and principal will meet briefly to discuss the quarterly outcomes progress and challenges. </t>
    </r>
  </si>
  <si>
    <t>Fall 2024</t>
  </si>
  <si>
    <t>Spring 2025</t>
  </si>
  <si>
    <t>Winter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</si>
</sst>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_);\(0.0\)"/>
    <numFmt numFmtId="165" formatCode="0.00_);\(0.00\)"/>
  </numFmts>
  <fonts count="25" x14ac:knownFonts="1">
    <font>
      <sz val="11"/>
      <color theme="1"/>
      <name val="Calibri"/>
      <family val="2"/>
      <scheme val="minor"/>
    </font>
    <font>
      <b/>
      <sz val="11"/>
      <color theme="1"/>
      <name val="Calibri"/>
      <family val="2"/>
      <scheme val="minor"/>
    </font>
    <font>
      <sz val="10"/>
      <color theme="1"/>
      <name val="Calibri"/>
      <family val="2"/>
      <scheme val="minor"/>
    </font>
    <font>
      <b/>
      <sz val="12"/>
      <color theme="0"/>
      <name val="Calibri"/>
      <family val="2"/>
      <scheme val="minor"/>
    </font>
    <font>
      <i/>
      <sz val="10"/>
      <color theme="1"/>
      <name val="Calibri"/>
      <family val="2"/>
      <scheme val="minor"/>
    </font>
    <font>
      <sz val="12"/>
      <color theme="1"/>
      <name val="Calibri"/>
      <family val="2"/>
      <scheme val="minor"/>
    </font>
    <font>
      <b/>
      <sz val="12"/>
      <color theme="1"/>
      <name val="Calibri"/>
      <family val="2"/>
      <scheme val="minor"/>
    </font>
    <font>
      <sz val="16"/>
      <color theme="1"/>
      <name val="Calibri"/>
      <family val="2"/>
      <scheme val="minor"/>
    </font>
    <font>
      <sz val="11"/>
      <color theme="1"/>
      <name val="Calibri"/>
      <family val="2"/>
      <scheme val="minor"/>
    </font>
    <font>
      <b/>
      <sz val="14"/>
      <color theme="1"/>
      <name val="Calibri"/>
      <family val="2"/>
      <scheme val="minor"/>
    </font>
    <font>
      <i/>
      <sz val="11"/>
      <color theme="1"/>
      <name val="Calibri"/>
      <family val="2"/>
      <scheme val="minor"/>
    </font>
    <font>
      <b/>
      <sz val="16"/>
      <color theme="1"/>
      <name val="Calibri"/>
      <family val="2"/>
      <scheme val="minor"/>
    </font>
    <font>
      <b/>
      <sz val="14"/>
      <name val="Calibri"/>
      <family val="2"/>
      <scheme val="minor"/>
    </font>
    <font>
      <b/>
      <sz val="11"/>
      <color theme="0"/>
      <name val="Calibri"/>
      <family val="2"/>
      <scheme val="minor"/>
    </font>
    <font>
      <b/>
      <sz val="18"/>
      <color theme="1"/>
      <name val="Calibri"/>
      <family val="2"/>
      <scheme val="minor"/>
    </font>
    <font>
      <b/>
      <sz val="11"/>
      <color theme="9" tint="-0.249977111117893"/>
      <name val="Calibri"/>
      <family val="2"/>
      <scheme val="minor"/>
    </font>
    <font>
      <b/>
      <sz val="12"/>
      <color theme="9" tint="-0.249977111117893"/>
      <name val="Calibri"/>
      <family val="2"/>
      <scheme val="minor"/>
    </font>
    <font>
      <b/>
      <sz val="14"/>
      <color theme="0"/>
      <name val="Calibri"/>
      <family val="2"/>
      <scheme val="minor"/>
    </font>
    <font>
      <b/>
      <sz val="12"/>
      <color theme="8" tint="-0.499984740745262"/>
      <name val="Calibri"/>
      <family val="2"/>
      <scheme val="minor"/>
    </font>
    <font>
      <b/>
      <sz val="14"/>
      <color theme="9" tint="-0.249977111117893"/>
      <name val="Calibri"/>
      <family val="2"/>
      <scheme val="minor"/>
    </font>
    <font>
      <b/>
      <sz val="14"/>
      <color theme="8" tint="-0.499984740745262"/>
      <name val="Calibri"/>
      <family val="2"/>
      <scheme val="minor"/>
    </font>
    <font>
      <b/>
      <sz val="11"/>
      <color theme="9" tint="-0.499984740745262"/>
      <name val="Calibri"/>
      <family val="2"/>
      <scheme val="minor"/>
    </font>
    <font>
      <sz val="10"/>
      <color theme="9" tint="-0.499984740745262"/>
      <name val="Calibri"/>
      <family val="2"/>
      <scheme val="minor"/>
    </font>
    <font>
      <u/>
      <sz val="11"/>
      <color theme="10"/>
      <name val="Calibri"/>
      <family val="2"/>
      <scheme val="minor"/>
    </font>
    <font>
      <b/>
      <u/>
      <sz val="10"/>
      <color theme="0"/>
      <name val="Calibri"/>
      <family val="2"/>
      <scheme val="minor"/>
    </font>
  </fonts>
  <fills count="2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rgb="FFECF0F4"/>
        <bgColor indexed="64"/>
      </patternFill>
    </fill>
    <fill>
      <patternFill patternType="solid">
        <fgColor rgb="FFFFFFCC"/>
        <bgColor indexed="64"/>
      </patternFill>
    </fill>
    <fill>
      <patternFill patternType="solid">
        <fgColor theme="7" tint="0.79998168889431442"/>
        <bgColor indexed="64"/>
      </patternFill>
    </fill>
    <fill>
      <patternFill patternType="solid">
        <fgColor theme="0"/>
        <bgColor indexed="64"/>
      </patternFill>
    </fill>
    <fill>
      <patternFill patternType="solid">
        <fgColor rgb="FFFFF9E7"/>
        <bgColor indexed="64"/>
      </patternFill>
    </fill>
    <fill>
      <patternFill patternType="solid">
        <fgColor theme="4" tint="0.59999389629810485"/>
        <bgColor indexed="64"/>
      </patternFill>
    </fill>
    <fill>
      <patternFill patternType="solid">
        <fgColor theme="1"/>
        <bgColor indexed="64"/>
      </patternFill>
    </fill>
    <fill>
      <patternFill patternType="solid">
        <fgColor theme="4"/>
        <bgColor theme="4"/>
      </patternFill>
    </fill>
    <fill>
      <patternFill patternType="solid">
        <fgColor theme="8" tint="0.79998168889431442"/>
        <bgColor indexed="64"/>
      </patternFill>
    </fill>
    <fill>
      <patternFill patternType="solid">
        <fgColor theme="4"/>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249977111117893"/>
        <bgColor theme="9"/>
      </patternFill>
    </fill>
    <fill>
      <patternFill patternType="solid">
        <fgColor theme="9" tint="0.79998168889431442"/>
        <bgColor theme="9"/>
      </patternFill>
    </fill>
    <fill>
      <patternFill patternType="solid">
        <fgColor theme="8" tint="0.59999389629810485"/>
        <bgColor indexed="64"/>
      </patternFill>
    </fill>
    <fill>
      <patternFill patternType="solid">
        <fgColor rgb="FFFF0000"/>
        <bgColor indexed="64"/>
      </patternFill>
    </fill>
    <fill>
      <patternFill patternType="solid">
        <fgColor rgb="FFFFD0C5"/>
        <bgColor indexed="64"/>
      </patternFill>
    </fill>
    <fill>
      <patternFill patternType="solid">
        <fgColor theme="2"/>
        <bgColor indexed="64"/>
      </patternFill>
    </fill>
    <fill>
      <patternFill patternType="solid">
        <fgColor theme="2" tint="-0.499984740745262"/>
        <bgColor indexed="64"/>
      </patternFill>
    </fill>
    <fill>
      <patternFill patternType="solid">
        <fgColor theme="0" tint="-0.249977111117893"/>
        <bgColor indexed="64"/>
      </patternFill>
    </fill>
  </fills>
  <borders count="52">
    <border>
      <left/>
      <right/>
      <top/>
      <bottom/>
      <diagonal/>
    </border>
    <border>
      <left style="thin">
        <color theme="0"/>
      </left>
      <right/>
      <top style="thin">
        <color theme="0"/>
      </top>
      <bottom/>
      <diagonal/>
    </border>
    <border>
      <left style="thin">
        <color theme="0"/>
      </left>
      <right/>
      <top/>
      <bottom/>
      <diagonal/>
    </border>
    <border>
      <left/>
      <right/>
      <top/>
      <bottom style="thin">
        <color indexed="64"/>
      </bottom>
      <diagonal/>
    </border>
    <border>
      <left/>
      <right/>
      <top style="thin">
        <color theme="0"/>
      </top>
      <bottom/>
      <diagonal/>
    </border>
    <border>
      <left/>
      <right/>
      <top/>
      <bottom style="thin">
        <color theme="0"/>
      </bottom>
      <diagonal/>
    </border>
    <border>
      <left style="thin">
        <color theme="0"/>
      </left>
      <right style="thin">
        <color theme="0"/>
      </right>
      <top style="thin">
        <color theme="0"/>
      </top>
      <bottom/>
      <diagonal/>
    </border>
    <border>
      <left style="thick">
        <color theme="0" tint="-0.499984740745262"/>
      </left>
      <right style="thin">
        <color theme="0" tint="-0.499984740745262"/>
      </right>
      <top style="thick">
        <color theme="0" tint="-0.499984740745262"/>
      </top>
      <bottom style="thin">
        <color theme="0" tint="-0.499984740745262"/>
      </bottom>
      <diagonal/>
    </border>
    <border>
      <left style="thick">
        <color theme="0" tint="-0.499984740745262"/>
      </left>
      <right/>
      <top style="thick">
        <color theme="0" tint="-0.499984740745262"/>
      </top>
      <bottom style="thin">
        <color theme="0" tint="-0.499984740745262"/>
      </bottom>
      <diagonal/>
    </border>
    <border>
      <left/>
      <right/>
      <top style="thick">
        <color theme="0" tint="-0.499984740745262"/>
      </top>
      <bottom style="thin">
        <color theme="0" tint="-0.499984740745262"/>
      </bottom>
      <diagonal/>
    </border>
    <border>
      <left/>
      <right style="thin">
        <color theme="0" tint="-0.499984740745262"/>
      </right>
      <top style="thick">
        <color theme="0" tint="-0.499984740745262"/>
      </top>
      <bottom style="thin">
        <color theme="0" tint="-0.499984740745262"/>
      </bottom>
      <diagonal/>
    </border>
    <border>
      <left/>
      <right style="thin">
        <color theme="0"/>
      </right>
      <top/>
      <bottom style="medium">
        <color theme="0"/>
      </bottom>
      <diagonal/>
    </border>
    <border>
      <left style="thin">
        <color theme="0"/>
      </left>
      <right style="thin">
        <color theme="0"/>
      </right>
      <top/>
      <bottom style="medium">
        <color theme="0"/>
      </bottom>
      <diagonal/>
    </border>
    <border>
      <left style="thin">
        <color theme="0"/>
      </left>
      <right/>
      <top/>
      <bottom style="medium">
        <color theme="0"/>
      </bottom>
      <diagonal/>
    </border>
    <border>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thin">
        <color theme="0"/>
      </left>
      <right/>
      <top style="medium">
        <color theme="0"/>
      </top>
      <bottom style="medium">
        <color theme="0"/>
      </bottom>
      <diagonal/>
    </border>
    <border>
      <left/>
      <right style="thin">
        <color theme="0"/>
      </right>
      <top style="medium">
        <color theme="0"/>
      </top>
      <bottom/>
      <diagonal/>
    </border>
    <border>
      <left/>
      <right/>
      <top style="medium">
        <color theme="0"/>
      </top>
      <bottom/>
      <diagonal/>
    </border>
    <border>
      <left/>
      <right/>
      <top style="medium">
        <color theme="0"/>
      </top>
      <bottom style="medium">
        <color theme="0"/>
      </bottom>
      <diagonal/>
    </border>
    <border>
      <left/>
      <right/>
      <top/>
      <bottom style="medium">
        <color theme="0"/>
      </bottom>
      <diagonal/>
    </border>
    <border>
      <left/>
      <right/>
      <top/>
      <bottom style="thick">
        <color theme="0" tint="-0.499984740745262"/>
      </bottom>
      <diagonal/>
    </border>
    <border>
      <left/>
      <right style="medium">
        <color theme="4" tint="-0.24994659260841701"/>
      </right>
      <top/>
      <bottom/>
      <diagonal/>
    </border>
    <border>
      <left style="thick">
        <color theme="2" tint="-0.24994659260841701"/>
      </left>
      <right style="thick">
        <color theme="2" tint="-0.24994659260841701"/>
      </right>
      <top style="thick">
        <color theme="2" tint="-0.24994659260841701"/>
      </top>
      <bottom style="thick">
        <color theme="2" tint="-0.24994659260841701"/>
      </bottom>
      <diagonal/>
    </border>
    <border>
      <left style="thick">
        <color theme="2" tint="-0.24994659260841701"/>
      </left>
      <right/>
      <top style="thick">
        <color theme="2" tint="-0.24994659260841701"/>
      </top>
      <bottom style="thick">
        <color theme="2" tint="-0.24994659260841701"/>
      </bottom>
      <diagonal/>
    </border>
    <border>
      <left/>
      <right/>
      <top style="thick">
        <color theme="2" tint="-0.24994659260841701"/>
      </top>
      <bottom style="thick">
        <color theme="2" tint="-0.24994659260841701"/>
      </bottom>
      <diagonal/>
    </border>
    <border>
      <left/>
      <right style="thick">
        <color theme="2" tint="-0.24994659260841701"/>
      </right>
      <top style="thick">
        <color theme="2" tint="-0.24994659260841701"/>
      </top>
      <bottom style="thick">
        <color theme="2" tint="-0.24994659260841701"/>
      </bottom>
      <diagonal/>
    </border>
    <border>
      <left/>
      <right style="medium">
        <color theme="0"/>
      </right>
      <top/>
      <bottom/>
      <diagonal/>
    </border>
    <border>
      <left style="medium">
        <color theme="0"/>
      </left>
      <right style="medium">
        <color theme="0"/>
      </right>
      <top/>
      <bottom/>
      <diagonal/>
    </border>
    <border>
      <left style="medium">
        <color theme="0"/>
      </left>
      <right/>
      <top/>
      <bottom/>
      <diagonal/>
    </border>
    <border>
      <left style="thin">
        <color theme="9" tint="0.39997558519241921"/>
      </left>
      <right style="medium">
        <color theme="0"/>
      </right>
      <top style="thin">
        <color theme="9" tint="0.39997558519241921"/>
      </top>
      <bottom style="thin">
        <color theme="9" tint="0.39997558519241921"/>
      </bottom>
      <diagonal/>
    </border>
    <border>
      <left/>
      <right style="medium">
        <color theme="0"/>
      </right>
      <top style="thin">
        <color theme="4" tint="0.39997558519241921"/>
      </top>
      <bottom style="thin">
        <color theme="4" tint="0.39997558519241921"/>
      </bottom>
      <diagonal/>
    </border>
    <border>
      <left style="medium">
        <color theme="0"/>
      </left>
      <right style="medium">
        <color theme="0"/>
      </right>
      <top style="thin">
        <color theme="4" tint="0.39997558519241921"/>
      </top>
      <bottom style="thin">
        <color theme="4" tint="0.39997558519241921"/>
      </bottom>
      <diagonal/>
    </border>
    <border>
      <left style="thin">
        <color theme="4" tint="0.39997558519241921"/>
      </left>
      <right style="thick">
        <color theme="0"/>
      </right>
      <top style="thin">
        <color theme="4" tint="0.39997558519241921"/>
      </top>
      <bottom style="thin">
        <color theme="4" tint="0.39997558519241921"/>
      </bottom>
      <diagonal/>
    </border>
    <border>
      <left/>
      <right/>
      <top/>
      <bottom style="thin">
        <color theme="9" tint="0.39997558519241921"/>
      </bottom>
      <diagonal/>
    </border>
    <border>
      <left style="medium">
        <color theme="0"/>
      </left>
      <right style="medium">
        <color theme="0"/>
      </right>
      <top/>
      <bottom style="thin">
        <color theme="9" tint="0.39997558519241921"/>
      </bottom>
      <diagonal/>
    </border>
    <border>
      <left/>
      <right style="medium">
        <color theme="0"/>
      </right>
      <top/>
      <bottom style="thick">
        <color theme="0"/>
      </bottom>
      <diagonal/>
    </border>
    <border>
      <left style="medium">
        <color theme="0"/>
      </left>
      <right style="medium">
        <color theme="0"/>
      </right>
      <top/>
      <bottom style="thick">
        <color theme="0"/>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ck">
        <color theme="0" tint="-0.34998626667073579"/>
      </bottom>
      <diagonal/>
    </border>
    <border>
      <left/>
      <right/>
      <top style="thick">
        <color theme="0" tint="-0.34998626667073579"/>
      </top>
      <bottom/>
      <diagonal/>
    </border>
    <border>
      <left style="medium">
        <color theme="0"/>
      </left>
      <right/>
      <top/>
      <bottom style="thin">
        <color theme="4" tint="0.39997558519241921"/>
      </bottom>
      <diagonal/>
    </border>
    <border>
      <left/>
      <right style="medium">
        <color theme="0"/>
      </right>
      <top/>
      <bottom style="thin">
        <color theme="4" tint="0.39997558519241921"/>
      </bottom>
      <diagonal/>
    </border>
    <border>
      <left/>
      <right/>
      <top style="thin">
        <color theme="9" tint="0.39997558519241921"/>
      </top>
      <bottom/>
      <diagonal/>
    </border>
    <border>
      <left style="medium">
        <color theme="0"/>
      </left>
      <right/>
      <top/>
      <bottom style="thin">
        <color theme="9" tint="0.39997558519241921"/>
      </bottom>
      <diagonal/>
    </border>
    <border>
      <left/>
      <right style="medium">
        <color theme="0"/>
      </right>
      <top/>
      <bottom style="thin">
        <color theme="9" tint="0.39997558519241921"/>
      </bottom>
      <diagonal/>
    </border>
  </borders>
  <cellStyleXfs count="3">
    <xf numFmtId="0" fontId="0" fillId="0" borderId="0"/>
    <xf numFmtId="44" fontId="8" fillId="0" borderId="0" applyFont="0" applyFill="0" applyBorder="0" applyAlignment="0" applyProtection="0"/>
    <xf numFmtId="0" fontId="23" fillId="0" borderId="0" applyNumberFormat="0" applyFill="0" applyBorder="0" applyAlignment="0" applyProtection="0"/>
  </cellStyleXfs>
  <cellXfs count="205">
    <xf numFmtId="0" fontId="0" fillId="0" borderId="0" xfId="0"/>
    <xf numFmtId="0" fontId="0" fillId="0" borderId="0" xfId="0" applyAlignment="1">
      <alignment horizontal="center"/>
    </xf>
    <xf numFmtId="0" fontId="0" fillId="10" borderId="0" xfId="0" applyFill="1"/>
    <xf numFmtId="0" fontId="0" fillId="2" borderId="20" xfId="0" applyFill="1" applyBorder="1" applyAlignment="1" applyProtection="1">
      <alignment horizontal="left" vertical="center" indent="1"/>
      <protection locked="0"/>
    </xf>
    <xf numFmtId="0" fontId="0" fillId="11" borderId="3" xfId="0" applyFill="1" applyBorder="1" applyAlignment="1">
      <alignment horizontal="center"/>
    </xf>
    <xf numFmtId="0" fontId="0" fillId="11" borderId="3" xfId="0" applyFill="1" applyBorder="1"/>
    <xf numFmtId="0" fontId="4" fillId="11" borderId="3" xfId="0" applyFont="1" applyFill="1" applyBorder="1" applyAlignment="1">
      <alignment horizontal="left" indent="2"/>
    </xf>
    <xf numFmtId="0" fontId="0" fillId="2" borderId="15" xfId="0" applyFill="1" applyBorder="1" applyAlignment="1" applyProtection="1">
      <alignment horizontal="left" vertical="center" indent="1"/>
      <protection locked="0"/>
    </xf>
    <xf numFmtId="0" fontId="0" fillId="2" borderId="16" xfId="0" applyFill="1" applyBorder="1" applyAlignment="1" applyProtection="1">
      <alignment horizontal="left" vertical="center" indent="1"/>
      <protection locked="0"/>
    </xf>
    <xf numFmtId="0" fontId="3" fillId="4" borderId="6" xfId="0" applyFont="1" applyFill="1" applyBorder="1" applyAlignment="1">
      <alignment horizontal="left" vertical="center" indent="1"/>
    </xf>
    <xf numFmtId="0" fontId="7" fillId="10" borderId="0" xfId="0" applyFont="1" applyFill="1" applyAlignment="1">
      <alignment horizontal="left" vertical="center" wrapText="1" indent="8"/>
    </xf>
    <xf numFmtId="0" fontId="1" fillId="3" borderId="11" xfId="0" applyFont="1" applyFill="1" applyBorder="1" applyAlignment="1">
      <alignment horizontal="right" vertical="center"/>
    </xf>
    <xf numFmtId="0" fontId="1" fillId="3" borderId="14" xfId="0" applyFont="1" applyFill="1" applyBorder="1" applyAlignment="1">
      <alignment horizontal="right" vertical="center"/>
    </xf>
    <xf numFmtId="0" fontId="1" fillId="6" borderId="20" xfId="0" applyFont="1" applyFill="1" applyBorder="1" applyAlignment="1">
      <alignment horizontal="right" vertical="center"/>
    </xf>
    <xf numFmtId="0" fontId="1" fillId="6" borderId="19" xfId="0" applyFont="1" applyFill="1" applyBorder="1" applyAlignment="1">
      <alignment horizontal="right" vertical="center"/>
    </xf>
    <xf numFmtId="0" fontId="1" fillId="6" borderId="0" xfId="0" applyFont="1" applyFill="1" applyAlignment="1">
      <alignment horizontal="right" vertical="center"/>
    </xf>
    <xf numFmtId="0" fontId="1" fillId="3" borderId="19" xfId="0" applyFont="1" applyFill="1" applyBorder="1" applyAlignment="1">
      <alignment horizontal="right" vertical="center"/>
    </xf>
    <xf numFmtId="0" fontId="0" fillId="7" borderId="16" xfId="0" applyFill="1" applyBorder="1" applyAlignment="1" applyProtection="1">
      <alignment horizontal="left" vertical="center" indent="1"/>
      <protection locked="0"/>
    </xf>
    <xf numFmtId="14" fontId="0" fillId="7" borderId="16" xfId="0" applyNumberFormat="1" applyFill="1" applyBorder="1" applyAlignment="1" applyProtection="1">
      <alignment horizontal="left" vertical="center" indent="1"/>
      <protection locked="0"/>
    </xf>
    <xf numFmtId="0" fontId="3" fillId="4" borderId="16" xfId="0" applyFont="1" applyFill="1" applyBorder="1" applyAlignment="1">
      <alignment vertical="center"/>
    </xf>
    <xf numFmtId="0" fontId="3" fillId="4" borderId="19" xfId="0" applyFont="1" applyFill="1" applyBorder="1"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10" fillId="0" borderId="0" xfId="0" applyFont="1"/>
    <xf numFmtId="3" fontId="10" fillId="0" borderId="0" xfId="0" applyNumberFormat="1" applyFont="1"/>
    <xf numFmtId="0" fontId="0" fillId="0" borderId="0" xfId="0" applyAlignment="1">
      <alignment horizontal="left"/>
    </xf>
    <xf numFmtId="0" fontId="0" fillId="0" borderId="0" xfId="0" applyAlignment="1">
      <alignment horizontal="left" vertical="center"/>
    </xf>
    <xf numFmtId="0" fontId="0" fillId="6" borderId="0" xfId="0" applyFill="1"/>
    <xf numFmtId="0" fontId="0" fillId="8" borderId="0" xfId="0" applyFill="1" applyAlignment="1">
      <alignment horizontal="center" vertical="center"/>
    </xf>
    <xf numFmtId="0" fontId="0" fillId="8" borderId="0" xfId="0" applyFill="1"/>
    <xf numFmtId="0" fontId="0" fillId="0" borderId="22" xfId="0" applyBorder="1"/>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wrapText="1"/>
    </xf>
    <xf numFmtId="0" fontId="0" fillId="0" borderId="3" xfId="0" applyBorder="1" applyAlignment="1">
      <alignment vertical="top" wrapText="1"/>
    </xf>
    <xf numFmtId="0" fontId="0" fillId="0" borderId="3" xfId="0" applyBorder="1" applyAlignment="1">
      <alignment horizontal="center" vertical="top" wrapText="1"/>
    </xf>
    <xf numFmtId="0" fontId="0" fillId="0" borderId="3" xfId="0" applyBorder="1" applyAlignment="1">
      <alignment horizontal="center"/>
    </xf>
    <xf numFmtId="0" fontId="0" fillId="8" borderId="0" xfId="0" applyFill="1" applyAlignment="1">
      <alignment horizontal="center" vertical="top" wrapText="1"/>
    </xf>
    <xf numFmtId="0" fontId="0" fillId="8" borderId="0" xfId="0" applyFill="1" applyAlignment="1">
      <alignment vertical="top" wrapText="1"/>
    </xf>
    <xf numFmtId="0" fontId="0" fillId="2" borderId="3" xfId="0" applyFill="1" applyBorder="1" applyAlignment="1">
      <alignment horizontal="left" vertical="top" wrapText="1"/>
    </xf>
    <xf numFmtId="0" fontId="0" fillId="2" borderId="3" xfId="0" applyFill="1" applyBorder="1" applyAlignment="1">
      <alignment horizontal="center" vertical="top" wrapText="1"/>
    </xf>
    <xf numFmtId="0" fontId="0" fillId="2" borderId="0" xfId="0" applyFill="1" applyAlignment="1">
      <alignment horizontal="left" vertical="top" wrapText="1"/>
    </xf>
    <xf numFmtId="0" fontId="0" fillId="2" borderId="0" xfId="0" applyFill="1" applyAlignment="1">
      <alignment horizontal="center" vertical="top" wrapText="1"/>
    </xf>
    <xf numFmtId="164" fontId="8" fillId="10" borderId="7" xfId="1" applyNumberFormat="1" applyFont="1" applyFill="1" applyBorder="1" applyAlignment="1" applyProtection="1">
      <alignment horizontal="center" vertical="top" wrapText="1"/>
      <protection locked="0"/>
    </xf>
    <xf numFmtId="44" fontId="8" fillId="10" borderId="7" xfId="1" applyFont="1" applyFill="1" applyBorder="1" applyAlignment="1" applyProtection="1">
      <alignment horizontal="center" vertical="top" wrapText="1"/>
      <protection locked="0"/>
    </xf>
    <xf numFmtId="44" fontId="1" fillId="10" borderId="7" xfId="1" applyFont="1" applyFill="1" applyBorder="1" applyAlignment="1" applyProtection="1">
      <alignment horizontal="center" vertical="top" wrapText="1"/>
      <protection locked="0"/>
    </xf>
    <xf numFmtId="0" fontId="0" fillId="11" borderId="0" xfId="0" applyFill="1"/>
    <xf numFmtId="0" fontId="0" fillId="11" borderId="0" xfId="0" applyFill="1" applyAlignment="1">
      <alignment vertical="center"/>
    </xf>
    <xf numFmtId="0" fontId="3" fillId="11" borderId="0" xfId="0" applyFont="1" applyFill="1" applyAlignment="1">
      <alignment horizontal="left" vertical="center"/>
    </xf>
    <xf numFmtId="0" fontId="2" fillId="11" borderId="0" xfId="0" applyFont="1" applyFill="1" applyAlignment="1">
      <alignment horizontal="left" indent="2"/>
    </xf>
    <xf numFmtId="0" fontId="1" fillId="11" borderId="18" xfId="0" applyFont="1" applyFill="1" applyBorder="1" applyAlignment="1">
      <alignment horizontal="right" indent="2"/>
    </xf>
    <xf numFmtId="0" fontId="1" fillId="0" borderId="0" xfId="0" applyFont="1" applyAlignment="1">
      <alignment vertical="center" wrapText="1"/>
    </xf>
    <xf numFmtId="0" fontId="0" fillId="0" borderId="0" xfId="0" applyProtection="1">
      <protection locked="0"/>
    </xf>
    <xf numFmtId="0" fontId="6" fillId="0" borderId="0" xfId="0" applyFont="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right" vertical="center"/>
    </xf>
    <xf numFmtId="0" fontId="5" fillId="0" borderId="0" xfId="0" applyFont="1" applyAlignment="1">
      <alignment horizontal="center" vertical="center"/>
    </xf>
    <xf numFmtId="0" fontId="0" fillId="0" borderId="0" xfId="0" applyAlignment="1" applyProtection="1">
      <alignment horizontal="center" vertical="center" wrapText="1"/>
      <protection locked="0"/>
    </xf>
    <xf numFmtId="0" fontId="14" fillId="15" borderId="0" xfId="0" applyFont="1" applyFill="1" applyAlignment="1">
      <alignment horizontal="center" vertical="center"/>
    </xf>
    <xf numFmtId="0" fontId="5" fillId="0" borderId="0" xfId="0" applyFont="1"/>
    <xf numFmtId="0" fontId="3" fillId="16" borderId="27" xfId="0" applyFont="1" applyFill="1" applyBorder="1" applyAlignment="1">
      <alignment horizontal="center" vertical="center"/>
    </xf>
    <xf numFmtId="0" fontId="3" fillId="16" borderId="28" xfId="0" applyFont="1" applyFill="1" applyBorder="1" applyAlignment="1">
      <alignment horizontal="center" vertical="center"/>
    </xf>
    <xf numFmtId="0" fontId="17" fillId="14" borderId="33" xfId="0" applyFont="1" applyFill="1" applyBorder="1" applyAlignment="1">
      <alignment horizontal="center" vertical="center"/>
    </xf>
    <xf numFmtId="0" fontId="13" fillId="16" borderId="31" xfId="0" applyFont="1" applyFill="1" applyBorder="1" applyAlignment="1">
      <alignment horizontal="center" vertical="center" textRotation="90" wrapText="1"/>
    </xf>
    <xf numFmtId="0" fontId="13" fillId="16" borderId="32" xfId="0" applyFont="1" applyFill="1" applyBorder="1" applyAlignment="1">
      <alignment horizontal="center" vertical="center" textRotation="90" wrapText="1"/>
    </xf>
    <xf numFmtId="0" fontId="14" fillId="2" borderId="0" xfId="0" applyFont="1" applyFill="1" applyAlignment="1">
      <alignment horizontal="center" vertical="center"/>
    </xf>
    <xf numFmtId="0" fontId="10" fillId="0" borderId="0" xfId="0" applyFont="1" applyProtection="1">
      <protection locked="0"/>
    </xf>
    <xf numFmtId="0" fontId="11" fillId="8" borderId="0" xfId="0" applyFont="1" applyFill="1" applyAlignment="1">
      <alignment horizontal="right" vertical="center" wrapText="1"/>
    </xf>
    <xf numFmtId="0" fontId="6" fillId="3" borderId="0" xfId="0" applyFont="1" applyFill="1" applyAlignment="1" applyProtection="1">
      <alignment horizontal="center" vertical="center"/>
      <protection locked="0"/>
    </xf>
    <xf numFmtId="0" fontId="6" fillId="0" borderId="0" xfId="0" applyFont="1" applyAlignment="1" applyProtection="1">
      <alignment horizontal="center" vertical="center"/>
      <protection locked="0"/>
    </xf>
    <xf numFmtId="0" fontId="17" fillId="19" borderId="30" xfId="0" applyFont="1" applyFill="1" applyBorder="1" applyAlignment="1">
      <alignment horizontal="center" vertical="center" wrapText="1"/>
    </xf>
    <xf numFmtId="0" fontId="3" fillId="19" borderId="36" xfId="0" applyFont="1" applyFill="1" applyBorder="1" applyAlignment="1">
      <alignment horizontal="center" vertical="center"/>
    </xf>
    <xf numFmtId="0" fontId="3" fillId="19" borderId="37" xfId="0" applyFont="1" applyFill="1" applyBorder="1" applyAlignment="1">
      <alignment horizontal="center" vertical="center"/>
    </xf>
    <xf numFmtId="0" fontId="13" fillId="19" borderId="35" xfId="0" applyFont="1" applyFill="1" applyBorder="1" applyAlignment="1">
      <alignment horizontal="center" vertical="center" textRotation="90" wrapText="1"/>
    </xf>
    <xf numFmtId="0" fontId="16" fillId="2" borderId="36" xfId="0" applyFont="1" applyFill="1" applyBorder="1" applyAlignment="1">
      <alignment horizontal="center" vertical="center"/>
    </xf>
    <xf numFmtId="0" fontId="16" fillId="2" borderId="37" xfId="0" applyFont="1" applyFill="1" applyBorder="1" applyAlignment="1">
      <alignment horizontal="center" vertical="center"/>
    </xf>
    <xf numFmtId="0" fontId="15" fillId="20" borderId="35" xfId="0" applyFont="1" applyFill="1" applyBorder="1" applyAlignment="1">
      <alignment horizontal="center" vertical="center" textRotation="90" wrapText="1"/>
    </xf>
    <xf numFmtId="0" fontId="15" fillId="2" borderId="35" xfId="0" applyFont="1" applyFill="1" applyBorder="1" applyAlignment="1">
      <alignment horizontal="center" vertical="center" textRotation="90" wrapText="1"/>
    </xf>
    <xf numFmtId="0" fontId="14" fillId="10" borderId="34" xfId="0" applyFont="1" applyFill="1" applyBorder="1" applyAlignment="1">
      <alignment horizontal="center" vertical="center"/>
    </xf>
    <xf numFmtId="0" fontId="14" fillId="10" borderId="0" xfId="0" applyFont="1" applyFill="1" applyAlignment="1">
      <alignment horizontal="center" vertical="center"/>
    </xf>
    <xf numFmtId="49" fontId="0" fillId="8" borderId="0" xfId="0" applyNumberFormat="1" applyFill="1" applyAlignment="1" applyProtection="1">
      <alignment horizontal="left" vertical="top" wrapText="1" indent="2"/>
      <protection locked="0"/>
    </xf>
    <xf numFmtId="0" fontId="0" fillId="8" borderId="0" xfId="0" applyFill="1" applyProtection="1">
      <protection locked="0"/>
    </xf>
    <xf numFmtId="0" fontId="1" fillId="11" borderId="4" xfId="0" applyFont="1" applyFill="1" applyBorder="1" applyAlignment="1" applyProtection="1">
      <alignment horizontal="center" vertical="center" wrapText="1"/>
      <protection locked="0"/>
    </xf>
    <xf numFmtId="0" fontId="1" fillId="8" borderId="4" xfId="0" applyFont="1" applyFill="1" applyBorder="1" applyAlignment="1" applyProtection="1">
      <alignment horizontal="center" vertical="center" wrapText="1"/>
      <protection locked="0"/>
    </xf>
    <xf numFmtId="0" fontId="1" fillId="11" borderId="0" xfId="0" applyFont="1" applyFill="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0" fillId="9" borderId="0" xfId="0" applyFill="1" applyAlignment="1" applyProtection="1">
      <alignment vertical="top" wrapText="1"/>
      <protection locked="0"/>
    </xf>
    <xf numFmtId="0" fontId="1" fillId="11" borderId="0" xfId="0" applyFont="1" applyFill="1" applyAlignment="1" applyProtection="1">
      <alignment horizontal="right" vertical="top" wrapText="1"/>
      <protection locked="0"/>
    </xf>
    <xf numFmtId="0" fontId="1" fillId="8" borderId="0" xfId="0" applyFont="1" applyFill="1" applyAlignment="1" applyProtection="1">
      <alignment horizontal="right" vertical="top" wrapText="1"/>
      <protection locked="0"/>
    </xf>
    <xf numFmtId="0" fontId="0" fillId="8" borderId="45" xfId="0" applyFill="1" applyBorder="1" applyProtection="1">
      <protection locked="0"/>
    </xf>
    <xf numFmtId="0" fontId="1" fillId="8" borderId="45" xfId="0" applyFont="1" applyFill="1" applyBorder="1" applyProtection="1">
      <protection locked="0"/>
    </xf>
    <xf numFmtId="0" fontId="1" fillId="0" borderId="0" xfId="0" applyFont="1" applyProtection="1">
      <protection locked="0"/>
    </xf>
    <xf numFmtId="0" fontId="0" fillId="0" borderId="0" xfId="0" applyAlignment="1">
      <alignment vertical="center" wrapText="1"/>
    </xf>
    <xf numFmtId="49" fontId="0" fillId="8" borderId="45" xfId="0" applyNumberFormat="1" applyFill="1" applyBorder="1" applyAlignment="1">
      <alignment horizontal="left" vertical="top" wrapText="1" indent="2"/>
    </xf>
    <xf numFmtId="49" fontId="0" fillId="8" borderId="45" xfId="0" applyNumberFormat="1" applyFill="1" applyBorder="1" applyAlignment="1">
      <alignment horizontal="left" vertical="top" wrapText="1" indent="5"/>
    </xf>
    <xf numFmtId="0" fontId="0" fillId="0" borderId="0" xfId="0" applyAlignment="1" applyProtection="1">
      <alignment vertical="top"/>
      <protection locked="0"/>
    </xf>
    <xf numFmtId="0" fontId="0" fillId="24" borderId="0" xfId="0" applyFill="1" applyAlignment="1">
      <alignment wrapText="1"/>
    </xf>
    <xf numFmtId="49" fontId="0" fillId="24" borderId="45" xfId="0" applyNumberFormat="1" applyFill="1" applyBorder="1" applyAlignment="1">
      <alignment horizontal="left" vertical="top" wrapText="1" indent="2"/>
    </xf>
    <xf numFmtId="49" fontId="0" fillId="24" borderId="45" xfId="0" applyNumberFormat="1" applyFill="1" applyBorder="1" applyAlignment="1">
      <alignment horizontal="left" vertical="top" wrapText="1" indent="5"/>
    </xf>
    <xf numFmtId="0" fontId="0" fillId="24" borderId="0" xfId="0" applyFill="1" applyAlignment="1" applyProtection="1">
      <alignment vertical="top"/>
      <protection locked="0"/>
    </xf>
    <xf numFmtId="0" fontId="1" fillId="24" borderId="0" xfId="0" applyFont="1" applyFill="1" applyAlignment="1" applyProtection="1">
      <alignment vertical="top"/>
      <protection locked="0"/>
    </xf>
    <xf numFmtId="0" fontId="0" fillId="24" borderId="0" xfId="0" applyFill="1" applyProtection="1">
      <protection locked="0"/>
    </xf>
    <xf numFmtId="0" fontId="1" fillId="24" borderId="0" xfId="0" applyFont="1" applyFill="1" applyProtection="1">
      <protection locked="0"/>
    </xf>
    <xf numFmtId="44" fontId="0" fillId="10" borderId="7" xfId="1" applyFont="1" applyFill="1" applyBorder="1" applyAlignment="1" applyProtection="1">
      <alignment horizontal="center" vertical="top" wrapText="1"/>
      <protection locked="0"/>
    </xf>
    <xf numFmtId="0" fontId="0" fillId="10" borderId="23" xfId="0" applyFill="1" applyBorder="1" applyAlignment="1" applyProtection="1">
      <alignment horizontal="center"/>
      <protection locked="0"/>
    </xf>
    <xf numFmtId="165" fontId="8" fillId="10" borderId="7" xfId="1" applyNumberFormat="1" applyFont="1" applyFill="1" applyBorder="1" applyAlignment="1" applyProtection="1">
      <alignment horizontal="center" vertical="top" wrapText="1"/>
      <protection locked="0"/>
    </xf>
    <xf numFmtId="49" fontId="0" fillId="25" borderId="0" xfId="0" applyNumberFormat="1" applyFill="1" applyAlignment="1">
      <alignment horizontal="left" vertical="top" wrapText="1" indent="2"/>
    </xf>
    <xf numFmtId="49" fontId="0" fillId="25" borderId="0" xfId="0" applyNumberFormat="1" applyFill="1" applyAlignment="1">
      <alignment horizontal="left" vertical="center" wrapText="1"/>
    </xf>
    <xf numFmtId="49" fontId="0" fillId="25" borderId="0" xfId="0" applyNumberFormat="1" applyFill="1" applyAlignment="1">
      <alignment horizontal="left" vertical="top" wrapText="1" indent="3"/>
    </xf>
    <xf numFmtId="0" fontId="24" fillId="22" borderId="0" xfId="2" applyFont="1" applyFill="1" applyAlignment="1" applyProtection="1">
      <alignment horizontal="left" vertical="center"/>
      <protection locked="0"/>
    </xf>
    <xf numFmtId="49" fontId="5" fillId="25" borderId="0" xfId="0" applyNumberFormat="1" applyFont="1" applyFill="1" applyAlignment="1">
      <alignment horizontal="left" vertical="center" wrapText="1"/>
    </xf>
    <xf numFmtId="0" fontId="0" fillId="25" borderId="0" xfId="0" applyFill="1" applyProtection="1">
      <protection locked="0"/>
    </xf>
    <xf numFmtId="0" fontId="1" fillId="25" borderId="0" xfId="0" applyFont="1" applyFill="1" applyProtection="1">
      <protection locked="0"/>
    </xf>
    <xf numFmtId="0" fontId="0" fillId="0" borderId="29" xfId="0" applyBorder="1" applyAlignment="1">
      <alignment horizontal="center" vertical="center" wrapText="1"/>
    </xf>
    <xf numFmtId="0" fontId="0" fillId="2" borderId="0" xfId="0" applyFill="1" applyAlignment="1" applyProtection="1">
      <alignment horizontal="center" vertical="center" wrapText="1"/>
      <protection locked="0"/>
    </xf>
    <xf numFmtId="0" fontId="0" fillId="2" borderId="0" xfId="0" applyFill="1"/>
    <xf numFmtId="0" fontId="4" fillId="11" borderId="3" xfId="0" applyFont="1" applyFill="1" applyBorder="1" applyAlignment="1">
      <alignment horizontal="left" indent="2"/>
    </xf>
    <xf numFmtId="0" fontId="0" fillId="2" borderId="15" xfId="0" applyFill="1" applyBorder="1" applyAlignment="1" applyProtection="1">
      <alignment horizontal="left" vertical="center" indent="1"/>
      <protection locked="0"/>
    </xf>
    <xf numFmtId="0" fontId="0" fillId="2" borderId="16" xfId="0" applyFill="1" applyBorder="1" applyAlignment="1" applyProtection="1">
      <alignment horizontal="left" vertical="center" indent="1"/>
      <protection locked="0"/>
    </xf>
    <xf numFmtId="0" fontId="2" fillId="11" borderId="0" xfId="0" applyFont="1" applyFill="1" applyAlignment="1">
      <alignment horizontal="left" indent="2"/>
    </xf>
    <xf numFmtId="0" fontId="7" fillId="10" borderId="0" xfId="0" applyFont="1" applyFill="1" applyAlignment="1">
      <alignment horizontal="left" vertical="center" wrapText="1" indent="8"/>
    </xf>
    <xf numFmtId="0" fontId="3" fillId="5" borderId="6" xfId="0" applyFont="1" applyFill="1" applyBorder="1" applyAlignment="1">
      <alignment horizontal="left" vertical="center" indent="1"/>
    </xf>
    <xf numFmtId="0" fontId="3" fillId="5" borderId="1" xfId="0" applyFont="1" applyFill="1" applyBorder="1" applyAlignment="1">
      <alignment horizontal="left" vertical="center" indent="1"/>
    </xf>
    <xf numFmtId="0" fontId="1" fillId="3" borderId="17" xfId="0" applyFont="1" applyFill="1" applyBorder="1" applyAlignment="1">
      <alignment horizontal="right" vertical="center"/>
    </xf>
    <xf numFmtId="0" fontId="1" fillId="3" borderId="11" xfId="0" applyFont="1" applyFill="1" applyBorder="1" applyAlignment="1">
      <alignment horizontal="right" vertical="center"/>
    </xf>
    <xf numFmtId="0" fontId="0" fillId="7" borderId="2" xfId="0" applyFill="1" applyBorder="1" applyAlignment="1" applyProtection="1">
      <alignment horizontal="left" vertical="center" indent="1"/>
      <protection locked="0"/>
    </xf>
    <xf numFmtId="0" fontId="0" fillId="7" borderId="0" xfId="0" applyFill="1" applyAlignment="1" applyProtection="1">
      <alignment horizontal="left" vertical="center" indent="1"/>
      <protection locked="0"/>
    </xf>
    <xf numFmtId="0" fontId="0" fillId="2" borderId="12" xfId="0" applyFill="1" applyBorder="1" applyAlignment="1" applyProtection="1">
      <alignment horizontal="left" vertical="center" indent="1"/>
      <protection locked="0"/>
    </xf>
    <xf numFmtId="0" fontId="0" fillId="2" borderId="13" xfId="0" applyFill="1" applyBorder="1" applyAlignment="1" applyProtection="1">
      <alignment horizontal="left" vertical="center" indent="1"/>
      <protection locked="0"/>
    </xf>
    <xf numFmtId="0" fontId="0" fillId="2" borderId="19" xfId="0" applyFill="1" applyBorder="1" applyAlignment="1" applyProtection="1">
      <alignment horizontal="left" vertical="center" indent="1"/>
      <protection locked="0"/>
    </xf>
    <xf numFmtId="0" fontId="0" fillId="0" borderId="0" xfId="0" applyAlignment="1">
      <alignment horizontal="center"/>
    </xf>
    <xf numFmtId="0" fontId="0" fillId="2" borderId="0" xfId="0" applyFill="1" applyAlignment="1">
      <alignment horizontal="center" wrapText="1"/>
    </xf>
    <xf numFmtId="0" fontId="0" fillId="2" borderId="0" xfId="0" applyFill="1" applyAlignment="1">
      <alignment horizontal="center"/>
    </xf>
    <xf numFmtId="0" fontId="0" fillId="0" borderId="0" xfId="0" applyAlignment="1">
      <alignment horizontal="center" vertical="center" wrapText="1"/>
    </xf>
    <xf numFmtId="0" fontId="0" fillId="6" borderId="0" xfId="0" applyFill="1" applyAlignment="1">
      <alignment horizontal="center" vertical="center" wrapText="1"/>
    </xf>
    <xf numFmtId="0" fontId="5" fillId="0" borderId="0" xfId="0" applyFont="1" applyAlignment="1">
      <alignment horizontal="center"/>
    </xf>
    <xf numFmtId="0" fontId="3" fillId="19" borderId="29" xfId="0" applyFont="1" applyFill="1" applyBorder="1" applyAlignment="1">
      <alignment horizontal="center" vertical="center" wrapText="1"/>
    </xf>
    <xf numFmtId="0" fontId="3" fillId="19" borderId="27" xfId="0" applyFont="1" applyFill="1" applyBorder="1" applyAlignment="1">
      <alignment horizontal="center" vertical="center" wrapText="1"/>
    </xf>
    <xf numFmtId="0" fontId="0" fillId="6" borderId="0" xfId="0" applyFill="1" applyAlignment="1" applyProtection="1">
      <alignment horizontal="center"/>
      <protection locked="0"/>
    </xf>
    <xf numFmtId="0" fontId="0" fillId="11" borderId="0" xfId="0" applyFill="1" applyAlignment="1">
      <alignment horizontal="left" vertical="top" wrapText="1"/>
    </xf>
    <xf numFmtId="0" fontId="17" fillId="19" borderId="27" xfId="0" applyFont="1" applyFill="1" applyBorder="1" applyAlignment="1">
      <alignment horizontal="center" vertical="center"/>
    </xf>
    <xf numFmtId="0" fontId="17" fillId="19" borderId="28" xfId="0" applyFont="1" applyFill="1" applyBorder="1" applyAlignment="1">
      <alignment horizontal="center" vertical="center"/>
    </xf>
    <xf numFmtId="0" fontId="19" fillId="2" borderId="28" xfId="0" applyFont="1" applyFill="1" applyBorder="1" applyAlignment="1">
      <alignment horizontal="center" vertical="center"/>
    </xf>
    <xf numFmtId="0" fontId="7" fillId="17" borderId="0" xfId="0" applyFont="1" applyFill="1" applyAlignment="1" applyProtection="1">
      <alignment horizontal="left" vertical="center" wrapText="1" indent="8"/>
      <protection locked="0"/>
    </xf>
    <xf numFmtId="0" fontId="7" fillId="17" borderId="0" xfId="0" applyFont="1" applyFill="1" applyAlignment="1">
      <alignment horizontal="left" vertical="center" wrapText="1" indent="8"/>
    </xf>
    <xf numFmtId="0" fontId="1" fillId="11" borderId="0" xfId="0" applyFont="1" applyFill="1" applyAlignment="1">
      <alignment horizontal="left" vertical="top" wrapText="1"/>
    </xf>
    <xf numFmtId="0" fontId="17" fillId="16" borderId="27" xfId="0" applyFont="1" applyFill="1" applyBorder="1" applyAlignment="1">
      <alignment horizontal="center" vertical="center"/>
    </xf>
    <xf numFmtId="0" fontId="17" fillId="16" borderId="28" xfId="0" applyFont="1" applyFill="1" applyBorder="1" applyAlignment="1">
      <alignment horizontal="center" vertical="center"/>
    </xf>
    <xf numFmtId="0" fontId="20" fillId="21" borderId="29" xfId="0" applyFont="1" applyFill="1" applyBorder="1" applyAlignment="1">
      <alignment horizontal="center" vertical="center" wrapText="1"/>
    </xf>
    <xf numFmtId="0" fontId="20" fillId="21" borderId="27" xfId="0" applyFont="1" applyFill="1" applyBorder="1" applyAlignment="1">
      <alignment horizontal="center" vertical="center" wrapText="1"/>
    </xf>
    <xf numFmtId="0" fontId="20" fillId="21" borderId="47" xfId="0" applyFont="1" applyFill="1" applyBorder="1" applyAlignment="1">
      <alignment horizontal="center" vertical="center" wrapText="1"/>
    </xf>
    <xf numFmtId="0" fontId="20" fillId="21" borderId="48" xfId="0" applyFont="1" applyFill="1" applyBorder="1" applyAlignment="1">
      <alignment horizontal="center" vertical="center" wrapText="1"/>
    </xf>
    <xf numFmtId="0" fontId="18" fillId="21" borderId="29" xfId="0" applyFont="1" applyFill="1" applyBorder="1" applyAlignment="1">
      <alignment horizontal="center" vertical="center" wrapText="1"/>
    </xf>
    <xf numFmtId="0" fontId="18" fillId="21" borderId="27" xfId="0" applyFont="1" applyFill="1" applyBorder="1" applyAlignment="1">
      <alignment horizontal="center" vertical="center" wrapText="1"/>
    </xf>
    <xf numFmtId="0" fontId="18" fillId="21" borderId="47" xfId="0" applyFont="1" applyFill="1" applyBorder="1" applyAlignment="1">
      <alignment horizontal="center" vertical="center" wrapText="1"/>
    </xf>
    <xf numFmtId="0" fontId="18" fillId="21" borderId="4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50"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0" fillId="2" borderId="49" xfId="0" applyFill="1" applyBorder="1" applyAlignment="1">
      <alignment horizontal="center"/>
    </xf>
    <xf numFmtId="0" fontId="0" fillId="8" borderId="0" xfId="0" applyFill="1" applyAlignment="1">
      <alignment horizontal="left" vertical="center" wrapText="1"/>
    </xf>
    <xf numFmtId="0" fontId="9" fillId="8" borderId="0" xfId="0" applyFont="1" applyFill="1" applyAlignment="1">
      <alignment horizontal="left" vertical="center" wrapText="1"/>
    </xf>
    <xf numFmtId="0" fontId="0" fillId="13" borderId="0" xfId="0" applyFill="1"/>
    <xf numFmtId="0" fontId="9" fillId="8" borderId="0" xfId="0" applyFont="1" applyFill="1" applyAlignment="1">
      <alignment horizontal="left" vertical="top" wrapText="1"/>
    </xf>
    <xf numFmtId="0" fontId="0" fillId="8" borderId="0" xfId="0" applyFill="1" applyAlignment="1">
      <alignment horizontal="left" vertical="top" wrapText="1"/>
    </xf>
    <xf numFmtId="0" fontId="9" fillId="8" borderId="25" xfId="0" applyFont="1" applyFill="1" applyBorder="1" applyAlignment="1">
      <alignment horizontal="left" vertical="top" wrapText="1"/>
    </xf>
    <xf numFmtId="0" fontId="0" fillId="10" borderId="24" xfId="0" applyFill="1" applyBorder="1" applyAlignment="1" applyProtection="1">
      <alignment horizontal="left" vertical="top" wrapText="1"/>
      <protection locked="0"/>
    </xf>
    <xf numFmtId="0" fontId="0" fillId="10" borderId="25" xfId="0" applyFill="1" applyBorder="1" applyAlignment="1" applyProtection="1">
      <alignment horizontal="left" vertical="top" wrapText="1"/>
      <protection locked="0"/>
    </xf>
    <xf numFmtId="0" fontId="0" fillId="10" borderId="26" xfId="0" applyFill="1" applyBorder="1" applyAlignment="1" applyProtection="1">
      <alignment horizontal="left" vertical="top" wrapText="1"/>
      <protection locked="0"/>
    </xf>
    <xf numFmtId="0" fontId="0" fillId="8" borderId="0" xfId="0" applyFill="1" applyProtection="1">
      <protection locked="0"/>
    </xf>
    <xf numFmtId="0" fontId="0" fillId="0" borderId="42" xfId="0" applyBorder="1" applyAlignment="1" applyProtection="1">
      <alignment vertical="top"/>
      <protection locked="0"/>
    </xf>
    <xf numFmtId="0" fontId="0" fillId="0" borderId="43" xfId="0" applyBorder="1" applyAlignment="1" applyProtection="1">
      <alignment vertical="top"/>
      <protection locked="0"/>
    </xf>
    <xf numFmtId="0" fontId="0" fillId="0" borderId="44" xfId="0" applyBorder="1" applyAlignment="1" applyProtection="1">
      <alignment vertical="top"/>
      <protection locked="0"/>
    </xf>
    <xf numFmtId="0" fontId="12" fillId="18" borderId="46" xfId="0"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9" fillId="8" borderId="5" xfId="0" applyFont="1" applyFill="1" applyBorder="1" applyAlignment="1" applyProtection="1">
      <alignment horizontal="center" vertical="center"/>
      <protection locked="0"/>
    </xf>
    <xf numFmtId="0" fontId="1" fillId="12" borderId="4" xfId="0" applyFont="1" applyFill="1" applyBorder="1" applyAlignment="1" applyProtection="1">
      <alignment horizontal="center" vertical="center" wrapText="1"/>
      <protection locked="0"/>
    </xf>
    <xf numFmtId="0" fontId="1" fillId="12" borderId="0" xfId="0" applyFont="1" applyFill="1" applyAlignment="1" applyProtection="1">
      <alignment horizontal="center" vertical="center" wrapText="1"/>
      <protection locked="0"/>
    </xf>
    <xf numFmtId="0" fontId="1" fillId="12" borderId="21" xfId="0" applyFont="1" applyFill="1" applyBorder="1" applyAlignment="1" applyProtection="1">
      <alignment horizontal="center" vertical="center" wrapText="1"/>
      <protection locked="0"/>
    </xf>
    <xf numFmtId="0" fontId="21" fillId="3" borderId="4" xfId="0" applyFont="1" applyFill="1" applyBorder="1" applyAlignment="1" applyProtection="1">
      <alignment horizontal="center" vertical="center" wrapText="1"/>
      <protection locked="0"/>
    </xf>
    <xf numFmtId="0" fontId="21" fillId="3" borderId="21" xfId="0" applyFont="1" applyFill="1" applyBorder="1" applyAlignment="1" applyProtection="1">
      <alignment horizontal="center" vertical="center" wrapText="1"/>
      <protection locked="0"/>
    </xf>
    <xf numFmtId="0" fontId="5" fillId="0" borderId="38" xfId="0" applyFont="1" applyBorder="1" applyAlignment="1" applyProtection="1">
      <alignment vertical="top"/>
      <protection locked="0"/>
    </xf>
    <xf numFmtId="0" fontId="5" fillId="0" borderId="39" xfId="0" applyFont="1" applyBorder="1" applyAlignment="1" applyProtection="1">
      <alignment vertical="top"/>
      <protection locked="0"/>
    </xf>
    <xf numFmtId="0" fontId="5" fillId="0" borderId="40" xfId="0" applyFont="1" applyBorder="1" applyAlignment="1" applyProtection="1">
      <alignment vertical="top"/>
      <protection locked="0"/>
    </xf>
    <xf numFmtId="0" fontId="5" fillId="0" borderId="41" xfId="0" applyFont="1" applyBorder="1" applyAlignment="1" applyProtection="1">
      <alignment vertical="top"/>
      <protection locked="0"/>
    </xf>
    <xf numFmtId="164" fontId="8" fillId="10" borderId="8" xfId="1" applyNumberFormat="1" applyFont="1" applyFill="1" applyBorder="1" applyAlignment="1" applyProtection="1">
      <alignment horizontal="center" vertical="top" wrapText="1"/>
      <protection locked="0"/>
    </xf>
    <xf numFmtId="164" fontId="8" fillId="10" borderId="9" xfId="1" applyNumberFormat="1" applyFont="1" applyFill="1" applyBorder="1" applyAlignment="1" applyProtection="1">
      <alignment horizontal="center" vertical="top" wrapText="1"/>
      <protection locked="0"/>
    </xf>
    <xf numFmtId="164" fontId="8" fillId="10" borderId="10" xfId="1" applyNumberFormat="1" applyFont="1" applyFill="1" applyBorder="1" applyAlignment="1" applyProtection="1">
      <alignment horizontal="center" vertical="top" wrapText="1"/>
      <protection locked="0"/>
    </xf>
    <xf numFmtId="0" fontId="7" fillId="10" borderId="43" xfId="0" applyFont="1" applyFill="1" applyBorder="1" applyAlignment="1">
      <alignment horizontal="left" vertical="center" wrapText="1" indent="8"/>
    </xf>
    <xf numFmtId="0" fontId="11" fillId="25" borderId="0" xfId="0" applyFont="1" applyFill="1" applyAlignment="1">
      <alignment horizontal="left" vertical="center" wrapText="1"/>
    </xf>
    <xf numFmtId="0" fontId="0" fillId="0" borderId="42" xfId="0" applyBorder="1" applyAlignment="1" applyProtection="1">
      <alignment vertical="top" wrapText="1"/>
      <protection locked="0"/>
    </xf>
    <xf numFmtId="0" fontId="0" fillId="0" borderId="43" xfId="0" applyBorder="1" applyAlignment="1" applyProtection="1">
      <alignment vertical="top" wrapText="1"/>
      <protection locked="0"/>
    </xf>
    <xf numFmtId="0" fontId="0" fillId="0" borderId="44" xfId="0" applyBorder="1" applyAlignment="1" applyProtection="1">
      <alignment vertical="top" wrapText="1"/>
      <protection locked="0"/>
    </xf>
    <xf numFmtId="49" fontId="1" fillId="26" borderId="0" xfId="0" applyNumberFormat="1" applyFont="1" applyFill="1" applyAlignment="1">
      <alignment horizontal="left" vertical="center" wrapText="1"/>
    </xf>
    <xf numFmtId="49" fontId="5" fillId="26" borderId="0" xfId="0" applyNumberFormat="1" applyFont="1" applyFill="1" applyAlignment="1">
      <alignment horizontal="left" vertical="center" wrapText="1"/>
    </xf>
    <xf numFmtId="49" fontId="0" fillId="17" borderId="0" xfId="0" applyNumberFormat="1" applyFill="1" applyAlignment="1">
      <alignment horizontal="left" vertical="top" wrapText="1" indent="3"/>
    </xf>
    <xf numFmtId="0" fontId="5" fillId="0" borderId="38" xfId="0" applyFont="1" applyBorder="1" applyAlignment="1" applyProtection="1">
      <alignment vertical="top" wrapText="1"/>
      <protection locked="0"/>
    </xf>
    <xf numFmtId="0" fontId="5" fillId="0" borderId="39" xfId="0" applyFont="1" applyBorder="1" applyAlignment="1" applyProtection="1">
      <alignment vertical="top" wrapText="1"/>
      <protection locked="0"/>
    </xf>
    <xf numFmtId="0" fontId="5" fillId="0" borderId="40" xfId="0" applyFont="1" applyBorder="1" applyAlignment="1" applyProtection="1">
      <alignment vertical="top" wrapText="1"/>
      <protection locked="0"/>
    </xf>
    <xf numFmtId="0" fontId="5" fillId="0" borderId="41" xfId="0" applyFont="1" applyBorder="1" applyAlignment="1" applyProtection="1">
      <alignment vertical="top" wrapText="1"/>
      <protection locked="0"/>
    </xf>
    <xf numFmtId="0" fontId="22" fillId="3" borderId="4" xfId="0" applyFont="1" applyFill="1" applyBorder="1" applyAlignment="1" applyProtection="1">
      <alignment horizontal="center" vertical="center" wrapText="1"/>
      <protection locked="0"/>
    </xf>
    <xf numFmtId="49" fontId="0" fillId="24" borderId="45" xfId="0" applyNumberFormat="1" applyFill="1" applyBorder="1" applyAlignment="1">
      <alignment horizontal="left" vertical="top" wrapText="1" indent="5"/>
    </xf>
    <xf numFmtId="0" fontId="0" fillId="23" borderId="0" xfId="0" applyFill="1" applyAlignment="1" applyProtection="1">
      <alignment horizontal="left" vertical="center" wrapText="1" indent="1"/>
      <protection locked="0"/>
    </xf>
  </cellXfs>
  <cellStyles count="3">
    <cellStyle name="Currency" xfId="1" builtinId="4"/>
    <cellStyle name="Hyperlink" xfId="2" builtinId="8"/>
    <cellStyle name="Normal" xfId="0" builtinId="0"/>
  </cellStyles>
  <dxfs count="171">
    <dxf>
      <alignment horizontal="center" vertical="center" textRotation="0" wrapText="1" indent="0" justifyLastLine="0" shrinkToFit="0" readingOrder="0"/>
      <protection locked="0" hidden="0"/>
    </dxf>
    <dxf>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font>
      <alignment horizontal="general" vertical="center" textRotation="0" wrapText="1" indent="0" justifyLastLine="0" shrinkToFit="0" readingOrder="0"/>
    </dxf>
    <dxf>
      <alignment horizontal="center" vertical="center" textRotation="0" wrapText="1" indent="0" justifyLastLine="0" shrinkToFit="0" readingOrder="0"/>
      <border diagonalUp="0" diagonalDown="0" outline="0">
        <left/>
        <right style="medium">
          <color theme="0"/>
        </right>
        <top/>
        <bottom/>
      </border>
    </dxf>
    <dxf>
      <font>
        <b/>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dxf>
    <dxf>
      <alignment horizontal="general" vertical="center" textRotation="0" wrapText="1" indent="0" justifyLastLine="0" shrinkToFit="0" readingOrder="0"/>
    </dxf>
    <dxf>
      <alignment horizontal="left" vertical="center" textRotation="0" wrapText="1"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90" wrapText="1" indent="0" justifyLastLine="0" shrinkToFit="0" readingOrder="0"/>
      <border diagonalUp="0" diagonalDown="0" outlin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protection locked="0" hidden="0"/>
    </dxf>
    <dxf>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2"/>
        <color theme="1"/>
        <name val="Calibri"/>
        <family val="2"/>
        <scheme val="minor"/>
      </font>
      <alignment horizontal="right" vertical="center" textRotation="0" wrapText="0" indent="0" justifyLastLine="0" shrinkToFit="0" readingOrder="0"/>
    </dxf>
    <dxf>
      <protection locked="0" hidden="0"/>
    </dxf>
    <dxf>
      <alignment horizontal="center" vertical="center" textRotation="0" wrapText="0" indent="0" justifyLastLine="0" shrinkToFit="0" readingOrder="0"/>
    </dxf>
    <dxf>
      <alignment horizontal="center" vertical="center" textRotation="0" wrapText="1" indent="0" justifyLastLine="0" shrinkToFit="0" readingOrder="0"/>
      <protection locked="0" hidden="0"/>
    </dxf>
    <dxf>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font>
      <alignment horizontal="general" vertical="center" textRotation="0" wrapText="1" indent="0" justifyLastLine="0" shrinkToFit="0" readingOrder="0"/>
    </dxf>
    <dxf>
      <alignment horizontal="center" vertical="center" textRotation="0" wrapText="1" indent="0" justifyLastLine="0" shrinkToFit="0" readingOrder="0"/>
      <border diagonalUp="0" diagonalDown="0" outline="0">
        <left/>
        <right style="medium">
          <color theme="0"/>
        </right>
        <top/>
        <bottom/>
      </border>
    </dxf>
    <dxf>
      <font>
        <b/>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dxf>
    <dxf>
      <alignment horizontal="general" vertical="center" textRotation="0" wrapText="1" indent="0" justifyLastLine="0" shrinkToFit="0" readingOrder="0"/>
    </dxf>
    <dxf>
      <alignment horizontal="left" vertical="center" textRotation="0" wrapText="1"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90" wrapText="1" indent="0" justifyLastLine="0" shrinkToFit="0" readingOrder="0"/>
      <border diagonalUp="0" diagonalDown="0" outlin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protection locked="0" hidden="0"/>
    </dxf>
    <dxf>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2"/>
        <color theme="1"/>
        <name val="Calibri"/>
        <family val="2"/>
        <scheme val="minor"/>
      </font>
      <alignment horizontal="right" vertical="center" textRotation="0" wrapText="0" indent="0" justifyLastLine="0" shrinkToFit="0" readingOrder="0"/>
    </dxf>
    <dxf>
      <protection locked="0" hidden="0"/>
    </dxf>
    <dxf>
      <alignment horizontal="center" vertical="center" textRotation="0" wrapText="0" indent="0" justifyLastLine="0" shrinkToFit="0" readingOrder="0"/>
    </dxf>
    <dxf>
      <alignment horizontal="center" vertical="center" textRotation="0" wrapText="1" indent="0" justifyLastLine="0" shrinkToFit="0" readingOrder="0"/>
      <protection locked="0" hidden="0"/>
    </dxf>
    <dxf>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font>
      <alignment horizontal="general" vertical="center" textRotation="0" wrapText="1" indent="0" justifyLastLine="0" shrinkToFit="0" readingOrder="0"/>
    </dxf>
    <dxf>
      <alignment horizontal="center" vertical="center" textRotation="0" wrapText="1" indent="0" justifyLastLine="0" shrinkToFit="0" readingOrder="0"/>
      <border diagonalUp="0" diagonalDown="0" outline="0">
        <left/>
        <right style="medium">
          <color theme="0"/>
        </right>
        <top/>
        <bottom/>
      </border>
    </dxf>
    <dxf>
      <font>
        <b/>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dxf>
    <dxf>
      <alignment horizontal="general" vertical="center" textRotation="0" wrapText="1" indent="0" justifyLastLine="0" shrinkToFit="0" readingOrder="0"/>
    </dxf>
    <dxf>
      <alignment horizontal="left" vertical="center" textRotation="0" wrapText="1"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90" wrapText="1" indent="0" justifyLastLine="0" shrinkToFit="0" readingOrder="0"/>
      <border diagonalUp="0" diagonalDown="0" outlin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protection locked="0" hidden="0"/>
    </dxf>
    <dxf>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2"/>
        <color theme="1"/>
        <name val="Calibri"/>
        <family val="2"/>
        <scheme val="minor"/>
      </font>
      <alignment horizontal="right" vertical="center" textRotation="0" wrapText="0" indent="0" justifyLastLine="0" shrinkToFit="0" readingOrder="0"/>
    </dxf>
    <dxf>
      <protection locked="0" hidden="0"/>
    </dxf>
    <dxf>
      <alignment horizontal="center" vertical="center" textRotation="0" wrapText="0" indent="0" justifyLastLine="0" shrinkToFit="0" readingOrder="0"/>
    </dxf>
    <dxf>
      <fill>
        <patternFill patternType="solid">
          <fgColor indexed="64"/>
          <bgColor theme="0"/>
        </patternFill>
      </fill>
    </dxf>
    <dxf>
      <fill>
        <patternFill patternType="solid">
          <fgColor indexed="64"/>
          <bgColor theme="4" tint="0.79998168889431442"/>
        </patternFill>
      </fill>
    </dxf>
    <dxf>
      <alignment horizontal="center" vertical="center" textRotation="0" wrapText="0" indent="0" justifyLastLine="0" shrinkToFit="0" readingOrder="0"/>
    </dxf>
    <dxf>
      <border diagonalUp="0" diagonalDown="0">
        <left/>
        <right style="medium">
          <color theme="4" tint="-0.24994659260841701"/>
        </right>
        <top/>
        <bottom/>
        <vertical/>
        <horizontal/>
      </border>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9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dxf>
    <dxf>
      <font>
        <b/>
      </font>
      <alignment horizontal="general" vertical="center" textRotation="0" wrapText="1" indent="0" justifyLastLine="0" shrinkToFit="0" readingOrder="0"/>
    </dxf>
    <dxf>
      <alignment horizontal="center" vertical="center" textRotation="0" wrapText="1" indent="0" justifyLastLine="0" shrinkToFit="0" readingOrder="0"/>
      <border diagonalUp="0" diagonalDown="0" outline="0">
        <left/>
        <right style="medium">
          <color theme="0"/>
        </right>
        <top/>
        <bottom/>
      </border>
    </dxf>
    <dxf>
      <alignment horizontal="general" vertical="center" textRotation="0" wrapText="1" indent="0" justifyLastLine="0" shrinkToFit="0" readingOrder="0"/>
    </dxf>
    <dxf>
      <alignment horizontal="lef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90" wrapText="1" indent="0" justifyLastLine="0" shrinkToFit="0" readingOrder="0"/>
      <border diagonalUp="0" diagonalDown="0" outline="0">
        <left/>
        <right style="medium">
          <color theme="0"/>
        </right>
        <top/>
        <bottom/>
      </border>
    </dxf>
    <dxf>
      <font>
        <b val="0"/>
        <i val="0"/>
        <strike val="0"/>
        <condense val="0"/>
        <extend val="0"/>
        <outline val="0"/>
        <shadow val="0"/>
        <u val="none"/>
        <vertAlign val="baseline"/>
        <sz val="12"/>
        <color theme="1"/>
        <name val="Calibri"/>
        <family val="2"/>
        <scheme val="minor"/>
      </font>
      <alignment horizontal="right" vertical="center" textRotation="0" wrapText="0" indent="0" justifyLastLine="0" shrinkToFit="0" readingOrder="0"/>
    </dxf>
    <dxf>
      <protection locked="0" hidden="0"/>
    </dxf>
    <dxf>
      <alignment horizontal="center" vertical="center" textRotation="0" wrapText="0" indent="0" justifyLastLine="0" shrinkToFit="0" readingOrder="0"/>
      <border diagonalUp="0" diagonalDown="0" outline="0">
        <left/>
        <right style="thick">
          <color theme="0"/>
        </right>
        <top/>
        <bottom/>
      </border>
    </dxf>
    <dxf>
      <protection locked="0" hidden="0"/>
    </dxf>
    <dxf>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9" tint="0.79998168889431442"/>
        </patternFill>
      </fill>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fill>
        <patternFill patternType="solid">
          <fgColor indexed="64"/>
          <bgColor theme="9" tint="0.79998168889431442"/>
        </patternFill>
      </fill>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fill>
        <patternFill patternType="solid">
          <fgColor indexed="64"/>
          <bgColor theme="9" tint="0.79998168889431442"/>
        </patternFill>
      </fill>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fill>
        <patternFill patternType="solid">
          <fgColor indexed="64"/>
          <bgColor theme="9" tint="0.79998168889431442"/>
        </patternFill>
      </fill>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90" wrapText="1" indent="0" justifyLastLine="0" shrinkToFit="0" readingOrder="0"/>
      <border diagonalUp="0" diagonalDown="0" outline="0">
        <left style="medium">
          <color theme="0"/>
        </left>
        <right style="medium">
          <color theme="0"/>
        </right>
        <top/>
        <bottom/>
      </border>
    </dxf>
    <dxf>
      <font>
        <b/>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dxf>
    <dxf>
      <font>
        <b/>
      </font>
      <alignment horizontal="general" vertical="center" textRotation="0" wrapText="1" indent="0" justifyLastLine="0" shrinkToFit="0" readingOrder="0"/>
    </dxf>
    <dxf>
      <alignment horizontal="center" vertical="center" textRotation="0" wrapText="1" indent="0" justifyLastLine="0" shrinkToFit="0" readingOrder="0"/>
      <border diagonalUp="0" diagonalDown="0" outline="0">
        <left/>
        <right style="medium">
          <color theme="0"/>
        </right>
        <top/>
        <bottom/>
      </border>
    </dxf>
    <dxf>
      <alignment horizontal="general" vertical="center" textRotation="0" wrapText="1" indent="0" justifyLastLine="0" shrinkToFit="0" readingOrder="0"/>
    </dxf>
    <dxf>
      <alignment horizontal="lef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9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90" wrapText="1" indent="0" justifyLastLine="0" shrinkToFit="0" readingOrder="0"/>
      <border diagonalUp="0" diagonalDown="0" outline="0">
        <left/>
        <right style="medium">
          <color theme="0"/>
        </right>
        <top/>
        <bottom/>
      </border>
    </dxf>
    <dxf>
      <font>
        <b val="0"/>
        <i val="0"/>
        <strike val="0"/>
        <condense val="0"/>
        <extend val="0"/>
        <outline val="0"/>
        <shadow val="0"/>
        <u val="none"/>
        <vertAlign val="baseline"/>
        <sz val="12"/>
        <color theme="1"/>
        <name val="Calibri"/>
        <family val="2"/>
        <scheme val="minor"/>
      </font>
      <alignment horizontal="right" vertical="center" textRotation="0" wrapText="0" indent="0" justifyLastLine="0" shrinkToFit="0" readingOrder="0"/>
    </dxf>
    <dxf>
      <protection locked="0" hidden="0"/>
    </dxf>
    <dxf>
      <alignment horizontal="center" vertical="center" textRotation="0" wrapText="0" indent="0" justifyLastLine="0" shrinkToFit="0" readingOrder="0"/>
      <border diagonalUp="0" diagonalDown="0" outline="0">
        <left/>
        <right style="thick">
          <color theme="0"/>
        </right>
        <top/>
        <bottom/>
      </border>
    </dxf>
    <dxf>
      <protection locked="0" hidden="0"/>
    </dxf>
    <dxf>
      <alignment horizontal="center" vertical="center" textRotation="0" wrapText="0" indent="0" justifyLastLine="0" shrinkToFit="0" readingOrder="0"/>
    </dxf>
  </dxfs>
  <tableStyles count="0" defaultTableStyle="TableStyleMedium2" defaultPivotStyle="PivotStyleLight16"/>
  <colors>
    <mruColors>
      <color rgb="FF6699FF"/>
      <color rgb="FF0000FF"/>
      <color rgb="FFFFD0C5"/>
      <color rgb="FFFFFFCC"/>
      <color rgb="FFFFF9E7"/>
      <color rgb="FFECF0F4"/>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55872</xdr:colOff>
      <xdr:row>0</xdr:row>
      <xdr:rowOff>95250</xdr:rowOff>
    </xdr:from>
    <xdr:to>
      <xdr:col>2</xdr:col>
      <xdr:colOff>9524</xdr:colOff>
      <xdr:row>0</xdr:row>
      <xdr:rowOff>742066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72" y="95250"/>
          <a:ext cx="648977" cy="646816"/>
        </a:xfrm>
        <a:prstGeom prst="rect">
          <a:avLst/>
        </a:prstGeom>
      </xdr:spPr>
    </xdr:pic>
    <xdr:clientData/>
  </xdr:twoCellAnchor>
  <xdr:twoCellAnchor>
    <xdr:from>
      <xdr:col>0</xdr:col>
      <xdr:colOff>57151</xdr:colOff>
      <xdr:row>0</xdr:row>
      <xdr:rowOff>100012</xdr:rowOff>
    </xdr:from>
    <xdr:to>
      <xdr:col>0</xdr:col>
      <xdr:colOff>1714501</xdr:colOff>
      <xdr:row>0</xdr:row>
      <xdr:rowOff>428625</xdr:rowOff>
    </xdr:to>
    <xdr:sp macro="[0]!ProviderProgram" textlink="">
      <xdr:nvSpPr>
        <xdr:cNvPr id="5" name="Flowchart: Alternate Process 4">
          <a:extLst>
            <a:ext uri="{FF2B5EF4-FFF2-40B4-BE49-F238E27FC236}">
              <a16:creationId xmlns:a16="http://schemas.microsoft.com/office/drawing/2014/main" id="{00000000-0008-0000-0000-000005000000}"/>
            </a:ext>
          </a:extLst>
        </xdr:cNvPr>
        <xdr:cNvSpPr/>
      </xdr:nvSpPr>
      <xdr:spPr>
        <a:xfrm>
          <a:off x="57151" y="100012"/>
          <a:ext cx="1657350" cy="328613"/>
        </a:xfrm>
        <a:prstGeom prst="flowChartAlternateProcess">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100" b="1">
              <a:solidFill>
                <a:srgbClr val="00B050"/>
              </a:solidFill>
            </a:rPr>
            <a:t>Add Provider &amp; Program</a:t>
          </a:r>
        </a:p>
      </xdr:txBody>
    </xdr:sp>
    <xdr:clientData/>
  </xdr:twoCellAnchor>
  <xdr:twoCellAnchor>
    <xdr:from>
      <xdr:col>0</xdr:col>
      <xdr:colOff>49529</xdr:colOff>
      <xdr:row>0</xdr:row>
      <xdr:rowOff>509588</xdr:rowOff>
    </xdr:from>
    <xdr:to>
      <xdr:col>0</xdr:col>
      <xdr:colOff>1714500</xdr:colOff>
      <xdr:row>0</xdr:row>
      <xdr:rowOff>809625</xdr:rowOff>
    </xdr:to>
    <xdr:sp macro="[0]!Program" textlink="">
      <xdr:nvSpPr>
        <xdr:cNvPr id="6" name="Flowchart: Alternate Process 5">
          <a:extLst>
            <a:ext uri="{FF2B5EF4-FFF2-40B4-BE49-F238E27FC236}">
              <a16:creationId xmlns:a16="http://schemas.microsoft.com/office/drawing/2014/main" id="{00000000-0008-0000-0000-000006000000}"/>
            </a:ext>
          </a:extLst>
        </xdr:cNvPr>
        <xdr:cNvSpPr/>
      </xdr:nvSpPr>
      <xdr:spPr>
        <a:xfrm>
          <a:off x="49529" y="509588"/>
          <a:ext cx="1664971" cy="300037"/>
        </a:xfrm>
        <a:prstGeom prst="flowChartAlternateProcess">
          <a:avLst/>
        </a:prstGeom>
        <a:solidFill>
          <a:schemeClr val="accent1">
            <a:lumMod val="40000"/>
            <a:lumOff val="6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b="1">
              <a:solidFill>
                <a:schemeClr val="accent1">
                  <a:lumMod val="75000"/>
                </a:schemeClr>
              </a:solidFill>
              <a:effectLst/>
              <a:latin typeface="+mn-lt"/>
              <a:ea typeface="+mn-ea"/>
              <a:cs typeface="+mn-cs"/>
            </a:rPr>
            <a:t>Add</a:t>
          </a:r>
          <a:r>
            <a:rPr lang="en-US" sz="1100" b="1" baseline="0">
              <a:solidFill>
                <a:schemeClr val="accent1">
                  <a:lumMod val="75000"/>
                </a:schemeClr>
              </a:solidFill>
              <a:effectLst/>
              <a:latin typeface="+mn-lt"/>
              <a:ea typeface="+mn-ea"/>
              <a:cs typeface="+mn-cs"/>
            </a:rPr>
            <a:t> Program</a:t>
          </a:r>
          <a:endParaRPr lang="en-US" sz="1000">
            <a:solidFill>
              <a:schemeClr val="accent1">
                <a:lumMod val="75000"/>
              </a:schemeClr>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23174</xdr:colOff>
      <xdr:row>0</xdr:row>
      <xdr:rowOff>85725</xdr:rowOff>
    </xdr:from>
    <xdr:to>
      <xdr:col>0</xdr:col>
      <xdr:colOff>657100</xdr:colOff>
      <xdr:row>0</xdr:row>
      <xdr:rowOff>711200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49" y="82550"/>
          <a:ext cx="633926" cy="631825"/>
        </a:xfrm>
        <a:prstGeom prst="rect">
          <a:avLst/>
        </a:prstGeom>
      </xdr:spPr>
    </xdr:pic>
    <xdr:clientData/>
  </xdr:twoCellAnchor>
  <xdr:twoCellAnchor editAs="oneCell">
    <xdr:from>
      <xdr:col>0</xdr:col>
      <xdr:colOff>23174</xdr:colOff>
      <xdr:row>25</xdr:row>
      <xdr:rowOff>57150</xdr:rowOff>
    </xdr:from>
    <xdr:to>
      <xdr:col>0</xdr:col>
      <xdr:colOff>657100</xdr:colOff>
      <xdr:row>25</xdr:row>
      <xdr:rowOff>685800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49" y="11239500"/>
          <a:ext cx="633926" cy="628650"/>
        </a:xfrm>
        <a:prstGeom prst="rect">
          <a:avLst/>
        </a:prstGeom>
      </xdr:spPr>
    </xdr:pic>
    <xdr:clientData/>
  </xdr:twoCellAnchor>
  <xdr:twoCellAnchor>
    <xdr:from>
      <xdr:col>19</xdr:col>
      <xdr:colOff>396875</xdr:colOff>
      <xdr:row>3</xdr:row>
      <xdr:rowOff>44450</xdr:rowOff>
    </xdr:from>
    <xdr:to>
      <xdr:col>28</xdr:col>
      <xdr:colOff>482600</xdr:colOff>
      <xdr:row>4</xdr:row>
      <xdr:rowOff>628650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9807575" y="2597150"/>
          <a:ext cx="5172075" cy="898525"/>
        </a:xfrm>
        <a:prstGeom prst="rect">
          <a:avLst/>
        </a:prstGeom>
        <a:solidFill>
          <a:srgbClr val="FFD0C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INSTRUCTIONS</a:t>
          </a:r>
          <a:r>
            <a:rPr lang="en-US" sz="1600" b="1" baseline="0"/>
            <a:t> - ADD A TABLE ROW IF MORE NEEDED</a:t>
          </a:r>
        </a:p>
        <a:p>
          <a:r>
            <a:rPr lang="en-US" sz="1100" baseline="0"/>
            <a:t>1. Select a </a:t>
          </a:r>
          <a:r>
            <a:rPr lang="en-US" sz="1100" b="1" baseline="0"/>
            <a:t>row number </a:t>
          </a:r>
          <a:r>
            <a:rPr lang="en-US" sz="1100" baseline="0"/>
            <a:t>on the left.</a:t>
          </a:r>
        </a:p>
        <a:p>
          <a:r>
            <a:rPr lang="en-US" sz="1100" baseline="0"/>
            <a:t>2. </a:t>
          </a:r>
          <a:r>
            <a:rPr lang="en-US" sz="1100" b="1" baseline="0"/>
            <a:t>Right-click</a:t>
          </a:r>
          <a:r>
            <a:rPr lang="en-US" sz="1100" baseline="0"/>
            <a:t>.</a:t>
          </a:r>
        </a:p>
        <a:p>
          <a:r>
            <a:rPr lang="en-US" sz="1100" baseline="0"/>
            <a:t>3. Select </a:t>
          </a:r>
          <a:r>
            <a:rPr lang="en-US" sz="1100" b="1" baseline="0"/>
            <a:t>Insert</a:t>
          </a:r>
          <a:r>
            <a:rPr lang="en-US" sz="1100" baseline="0"/>
            <a:t>.</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1143000</xdr:colOff>
          <xdr:row>4</xdr:row>
          <xdr:rowOff>0</xdr:rowOff>
        </xdr:from>
        <xdr:to>
          <xdr:col>1</xdr:col>
          <xdr:colOff>1447800</xdr:colOff>
          <xdr:row>4</xdr:row>
          <xdr:rowOff>228600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6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xdr:row>
          <xdr:rowOff>0</xdr:rowOff>
        </xdr:from>
        <xdr:to>
          <xdr:col>1</xdr:col>
          <xdr:colOff>355600</xdr:colOff>
          <xdr:row>4</xdr:row>
          <xdr:rowOff>228600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6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48597</xdr:colOff>
      <xdr:row>0</xdr:row>
      <xdr:rowOff>97194</xdr:rowOff>
    </xdr:from>
    <xdr:to>
      <xdr:col>0</xdr:col>
      <xdr:colOff>679348</xdr:colOff>
      <xdr:row>0</xdr:row>
      <xdr:rowOff>725844</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97" y="97194"/>
          <a:ext cx="630751" cy="6286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1143000</xdr:colOff>
          <xdr:row>9</xdr:row>
          <xdr:rowOff>0</xdr:rowOff>
        </xdr:from>
        <xdr:to>
          <xdr:col>1</xdr:col>
          <xdr:colOff>1447800</xdr:colOff>
          <xdr:row>10</xdr:row>
          <xdr:rowOff>31751</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6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9</xdr:row>
          <xdr:rowOff>0</xdr:rowOff>
        </xdr:from>
        <xdr:to>
          <xdr:col>1</xdr:col>
          <xdr:colOff>355600</xdr:colOff>
          <xdr:row>10</xdr:row>
          <xdr:rowOff>31751</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6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247650</xdr:colOff>
          <xdr:row>7</xdr:row>
          <xdr:rowOff>19050</xdr:rowOff>
        </xdr:from>
        <xdr:to>
          <xdr:col>2</xdr:col>
          <xdr:colOff>571500</xdr:colOff>
          <xdr:row>8</xdr:row>
          <xdr:rowOff>0</xdr:rowOff>
        </xdr:to>
        <xdr:grpSp>
          <xdr:nvGrpSpPr>
            <xdr:cNvPr id="4" name="Group 3">
              <a:extLst>
                <a:ext uri="{FF2B5EF4-FFF2-40B4-BE49-F238E27FC236}">
                  <a16:creationId xmlns:a16="http://schemas.microsoft.com/office/drawing/2014/main" id="{00000000-0008-0000-0700-000004000000}"/>
                </a:ext>
              </a:extLst>
            </xdr:cNvPr>
            <xdr:cNvGrpSpPr/>
          </xdr:nvGrpSpPr>
          <xdr:grpSpPr>
            <a:xfrm>
              <a:off x="332317" y="3210983"/>
              <a:ext cx="1644650" cy="234950"/>
              <a:chOff x="323850" y="3105150"/>
              <a:chExt cx="1552575" cy="228600"/>
            </a:xfrm>
          </xdr:grpSpPr>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700-000004780000}"/>
                  </a:ext>
                </a:extLst>
              </xdr:cNvPr>
              <xdr:cNvSpPr/>
            </xdr:nvSpPr>
            <xdr:spPr bwMode="auto">
              <a:xfrm>
                <a:off x="1571625"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53" name="Check Box 133" hidden="1">
                <a:extLst>
                  <a:ext uri="{63B3BB69-23CF-44E3-9099-C40C66FF867C}">
                    <a14:compatExt spid="_x0000_s30853"/>
                  </a:ext>
                  <a:ext uri="{FF2B5EF4-FFF2-40B4-BE49-F238E27FC236}">
                    <a16:creationId xmlns:a16="http://schemas.microsoft.com/office/drawing/2014/main" id="{00000000-0008-0000-0700-000085780000}"/>
                  </a:ext>
                </a:extLst>
              </xdr:cNvPr>
              <xdr:cNvSpPr/>
            </xdr:nvSpPr>
            <xdr:spPr bwMode="auto">
              <a:xfrm>
                <a:off x="323850"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247650</xdr:colOff>
          <xdr:row>14</xdr:row>
          <xdr:rowOff>9525</xdr:rowOff>
        </xdr:from>
        <xdr:to>
          <xdr:col>2</xdr:col>
          <xdr:colOff>571500</xdr:colOff>
          <xdr:row>14</xdr:row>
          <xdr:rowOff>238125</xdr:rowOff>
        </xdr:to>
        <xdr:grpSp>
          <xdr:nvGrpSpPr>
            <xdr:cNvPr id="56" name="Group 55">
              <a:extLst>
                <a:ext uri="{FF2B5EF4-FFF2-40B4-BE49-F238E27FC236}">
                  <a16:creationId xmlns:a16="http://schemas.microsoft.com/office/drawing/2014/main" id="{00000000-0008-0000-0700-000038000000}"/>
                </a:ext>
              </a:extLst>
            </xdr:cNvPr>
            <xdr:cNvGrpSpPr/>
          </xdr:nvGrpSpPr>
          <xdr:grpSpPr>
            <a:xfrm>
              <a:off x="332317" y="6240992"/>
              <a:ext cx="1644650" cy="228600"/>
              <a:chOff x="323850" y="3105150"/>
              <a:chExt cx="1552575" cy="228600"/>
            </a:xfrm>
          </xdr:grpSpPr>
          <xdr:sp macro="" textlink="">
            <xdr:nvSpPr>
              <xdr:cNvPr id="30854" name="Check Box 134" hidden="1">
                <a:extLst>
                  <a:ext uri="{63B3BB69-23CF-44E3-9099-C40C66FF867C}">
                    <a14:compatExt spid="_x0000_s30854"/>
                  </a:ext>
                  <a:ext uri="{FF2B5EF4-FFF2-40B4-BE49-F238E27FC236}">
                    <a16:creationId xmlns:a16="http://schemas.microsoft.com/office/drawing/2014/main" id="{00000000-0008-0000-0700-000086780000}"/>
                  </a:ext>
                </a:extLst>
              </xdr:cNvPr>
              <xdr:cNvSpPr/>
            </xdr:nvSpPr>
            <xdr:spPr bwMode="auto">
              <a:xfrm>
                <a:off x="1571625"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55" name="Check Box 135" hidden="1">
                <a:extLst>
                  <a:ext uri="{63B3BB69-23CF-44E3-9099-C40C66FF867C}">
                    <a14:compatExt spid="_x0000_s30855"/>
                  </a:ext>
                  <a:ext uri="{FF2B5EF4-FFF2-40B4-BE49-F238E27FC236}">
                    <a16:creationId xmlns:a16="http://schemas.microsoft.com/office/drawing/2014/main" id="{00000000-0008-0000-0700-000087780000}"/>
                  </a:ext>
                </a:extLst>
              </xdr:cNvPr>
              <xdr:cNvSpPr/>
            </xdr:nvSpPr>
            <xdr:spPr bwMode="auto">
              <a:xfrm>
                <a:off x="323850"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247650</xdr:colOff>
          <xdr:row>21</xdr:row>
          <xdr:rowOff>9525</xdr:rowOff>
        </xdr:from>
        <xdr:to>
          <xdr:col>2</xdr:col>
          <xdr:colOff>571500</xdr:colOff>
          <xdr:row>21</xdr:row>
          <xdr:rowOff>238125</xdr:rowOff>
        </xdr:to>
        <xdr:grpSp>
          <xdr:nvGrpSpPr>
            <xdr:cNvPr id="59" name="Group 58">
              <a:extLst>
                <a:ext uri="{FF2B5EF4-FFF2-40B4-BE49-F238E27FC236}">
                  <a16:creationId xmlns:a16="http://schemas.microsoft.com/office/drawing/2014/main" id="{00000000-0008-0000-0700-00003B000000}"/>
                </a:ext>
              </a:extLst>
            </xdr:cNvPr>
            <xdr:cNvGrpSpPr/>
          </xdr:nvGrpSpPr>
          <xdr:grpSpPr>
            <a:xfrm>
              <a:off x="332317" y="9280525"/>
              <a:ext cx="1644650" cy="228600"/>
              <a:chOff x="323850" y="3105150"/>
              <a:chExt cx="1552575" cy="228600"/>
            </a:xfrm>
          </xdr:grpSpPr>
          <xdr:sp macro="" textlink="">
            <xdr:nvSpPr>
              <xdr:cNvPr id="30856" name="Check Box 136" hidden="1">
                <a:extLst>
                  <a:ext uri="{63B3BB69-23CF-44E3-9099-C40C66FF867C}">
                    <a14:compatExt spid="_x0000_s30856"/>
                  </a:ext>
                  <a:ext uri="{FF2B5EF4-FFF2-40B4-BE49-F238E27FC236}">
                    <a16:creationId xmlns:a16="http://schemas.microsoft.com/office/drawing/2014/main" id="{00000000-0008-0000-0700-000088780000}"/>
                  </a:ext>
                </a:extLst>
              </xdr:cNvPr>
              <xdr:cNvSpPr/>
            </xdr:nvSpPr>
            <xdr:spPr bwMode="auto">
              <a:xfrm>
                <a:off x="1571625"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57" name="Check Box 137" hidden="1">
                <a:extLst>
                  <a:ext uri="{63B3BB69-23CF-44E3-9099-C40C66FF867C}">
                    <a14:compatExt spid="_x0000_s30857"/>
                  </a:ext>
                  <a:ext uri="{FF2B5EF4-FFF2-40B4-BE49-F238E27FC236}">
                    <a16:creationId xmlns:a16="http://schemas.microsoft.com/office/drawing/2014/main" id="{00000000-0008-0000-0700-000089780000}"/>
                  </a:ext>
                </a:extLst>
              </xdr:cNvPr>
              <xdr:cNvSpPr/>
            </xdr:nvSpPr>
            <xdr:spPr bwMode="auto">
              <a:xfrm>
                <a:off x="323850"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238125</xdr:colOff>
          <xdr:row>28</xdr:row>
          <xdr:rowOff>9525</xdr:rowOff>
        </xdr:from>
        <xdr:to>
          <xdr:col>2</xdr:col>
          <xdr:colOff>561975</xdr:colOff>
          <xdr:row>29</xdr:row>
          <xdr:rowOff>0</xdr:rowOff>
        </xdr:to>
        <xdr:grpSp>
          <xdr:nvGrpSpPr>
            <xdr:cNvPr id="62" name="Group 61">
              <a:extLst>
                <a:ext uri="{FF2B5EF4-FFF2-40B4-BE49-F238E27FC236}">
                  <a16:creationId xmlns:a16="http://schemas.microsoft.com/office/drawing/2014/main" id="{00000000-0008-0000-0700-00003E000000}"/>
                </a:ext>
              </a:extLst>
            </xdr:cNvPr>
            <xdr:cNvGrpSpPr/>
          </xdr:nvGrpSpPr>
          <xdr:grpSpPr>
            <a:xfrm>
              <a:off x="322792" y="12320058"/>
              <a:ext cx="1644650" cy="244475"/>
              <a:chOff x="323850" y="3105150"/>
              <a:chExt cx="1552575" cy="228600"/>
            </a:xfrm>
          </xdr:grpSpPr>
          <xdr:sp macro="" textlink="">
            <xdr:nvSpPr>
              <xdr:cNvPr id="30858" name="Check Box 138" hidden="1">
                <a:extLst>
                  <a:ext uri="{63B3BB69-23CF-44E3-9099-C40C66FF867C}">
                    <a14:compatExt spid="_x0000_s30858"/>
                  </a:ext>
                  <a:ext uri="{FF2B5EF4-FFF2-40B4-BE49-F238E27FC236}">
                    <a16:creationId xmlns:a16="http://schemas.microsoft.com/office/drawing/2014/main" id="{00000000-0008-0000-0700-00008A780000}"/>
                  </a:ext>
                </a:extLst>
              </xdr:cNvPr>
              <xdr:cNvSpPr/>
            </xdr:nvSpPr>
            <xdr:spPr bwMode="auto">
              <a:xfrm>
                <a:off x="1571625"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59" name="Check Box 139" hidden="1">
                <a:extLst>
                  <a:ext uri="{63B3BB69-23CF-44E3-9099-C40C66FF867C}">
                    <a14:compatExt spid="_x0000_s30859"/>
                  </a:ext>
                  <a:ext uri="{FF2B5EF4-FFF2-40B4-BE49-F238E27FC236}">
                    <a16:creationId xmlns:a16="http://schemas.microsoft.com/office/drawing/2014/main" id="{00000000-0008-0000-0700-00008B780000}"/>
                  </a:ext>
                </a:extLst>
              </xdr:cNvPr>
              <xdr:cNvSpPr/>
            </xdr:nvSpPr>
            <xdr:spPr bwMode="auto">
              <a:xfrm>
                <a:off x="323850"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editAs="oneCell">
    <xdr:from>
      <xdr:col>1</xdr:col>
      <xdr:colOff>38100</xdr:colOff>
      <xdr:row>1</xdr:row>
      <xdr:rowOff>66675</xdr:rowOff>
    </xdr:from>
    <xdr:to>
      <xdr:col>1</xdr:col>
      <xdr:colOff>668851</xdr:colOff>
      <xdr:row>1</xdr:row>
      <xdr:rowOff>695325</xdr:rowOff>
    </xdr:to>
    <xdr:pic>
      <xdr:nvPicPr>
        <xdr:cNvPr id="65" name="Picture 64">
          <a:extLst>
            <a:ext uri="{FF2B5EF4-FFF2-40B4-BE49-F238E27FC236}">
              <a16:creationId xmlns:a16="http://schemas.microsoft.com/office/drawing/2014/main" id="{00000000-0008-0000-07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66675"/>
          <a:ext cx="630751" cy="628650"/>
        </a:xfrm>
        <a:prstGeom prst="rect">
          <a:avLst/>
        </a:prstGeom>
      </xdr:spPr>
    </xdr:pic>
    <xdr:clientData/>
  </xdr:twoCellAnchor>
  <mc:AlternateContent xmlns:mc="http://schemas.openxmlformats.org/markup-compatibility/2006">
    <mc:Choice xmlns:a14="http://schemas.microsoft.com/office/drawing/2010/main" Requires="a14">
      <xdr:twoCellAnchor>
        <xdr:from>
          <xdr:col>1</xdr:col>
          <xdr:colOff>238125</xdr:colOff>
          <xdr:row>35</xdr:row>
          <xdr:rowOff>9525</xdr:rowOff>
        </xdr:from>
        <xdr:to>
          <xdr:col>2</xdr:col>
          <xdr:colOff>561975</xdr:colOff>
          <xdr:row>36</xdr:row>
          <xdr:rowOff>0</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322792" y="15359592"/>
              <a:ext cx="1644650" cy="244475"/>
              <a:chOff x="323850" y="3105150"/>
              <a:chExt cx="1552575" cy="228600"/>
            </a:xfrm>
          </xdr:grpSpPr>
          <xdr:sp macro="" textlink="">
            <xdr:nvSpPr>
              <xdr:cNvPr id="30860" name="Check Box 140" hidden="1">
                <a:extLst>
                  <a:ext uri="{63B3BB69-23CF-44E3-9099-C40C66FF867C}">
                    <a14:compatExt spid="_x0000_s30860"/>
                  </a:ext>
                  <a:ext uri="{FF2B5EF4-FFF2-40B4-BE49-F238E27FC236}">
                    <a16:creationId xmlns:a16="http://schemas.microsoft.com/office/drawing/2014/main" id="{00000000-0008-0000-0700-00008C780000}"/>
                  </a:ext>
                </a:extLst>
              </xdr:cNvPr>
              <xdr:cNvSpPr/>
            </xdr:nvSpPr>
            <xdr:spPr bwMode="auto">
              <a:xfrm>
                <a:off x="1571625"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61" name="Check Box 141" hidden="1">
                <a:extLst>
                  <a:ext uri="{63B3BB69-23CF-44E3-9099-C40C66FF867C}">
                    <a14:compatExt spid="_x0000_s30861"/>
                  </a:ext>
                  <a:ext uri="{FF2B5EF4-FFF2-40B4-BE49-F238E27FC236}">
                    <a16:creationId xmlns:a16="http://schemas.microsoft.com/office/drawing/2014/main" id="{00000000-0008-0000-0700-00008D780000}"/>
                  </a:ext>
                </a:extLst>
              </xdr:cNvPr>
              <xdr:cNvSpPr/>
            </xdr:nvSpPr>
            <xdr:spPr bwMode="auto">
              <a:xfrm>
                <a:off x="323850"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238125</xdr:colOff>
          <xdr:row>42</xdr:row>
          <xdr:rowOff>9525</xdr:rowOff>
        </xdr:from>
        <xdr:to>
          <xdr:col>2</xdr:col>
          <xdr:colOff>561975</xdr:colOff>
          <xdr:row>43</xdr:row>
          <xdr:rowOff>0</xdr:rowOff>
        </xdr:to>
        <xdr:grpSp>
          <xdr:nvGrpSpPr>
            <xdr:cNvPr id="18" name="Group 17">
              <a:extLst>
                <a:ext uri="{FF2B5EF4-FFF2-40B4-BE49-F238E27FC236}">
                  <a16:creationId xmlns:a16="http://schemas.microsoft.com/office/drawing/2014/main" id="{00000000-0008-0000-0700-000012000000}"/>
                </a:ext>
              </a:extLst>
            </xdr:cNvPr>
            <xdr:cNvGrpSpPr/>
          </xdr:nvGrpSpPr>
          <xdr:grpSpPr>
            <a:xfrm>
              <a:off x="322792" y="18399125"/>
              <a:ext cx="1644650" cy="244475"/>
              <a:chOff x="323850" y="3105150"/>
              <a:chExt cx="1552575" cy="228600"/>
            </a:xfrm>
          </xdr:grpSpPr>
          <xdr:sp macro="" textlink="">
            <xdr:nvSpPr>
              <xdr:cNvPr id="30862" name="Check Box 142" hidden="1">
                <a:extLst>
                  <a:ext uri="{63B3BB69-23CF-44E3-9099-C40C66FF867C}">
                    <a14:compatExt spid="_x0000_s30862"/>
                  </a:ext>
                  <a:ext uri="{FF2B5EF4-FFF2-40B4-BE49-F238E27FC236}">
                    <a16:creationId xmlns:a16="http://schemas.microsoft.com/office/drawing/2014/main" id="{00000000-0008-0000-0700-00008E780000}"/>
                  </a:ext>
                </a:extLst>
              </xdr:cNvPr>
              <xdr:cNvSpPr/>
            </xdr:nvSpPr>
            <xdr:spPr bwMode="auto">
              <a:xfrm>
                <a:off x="1571625"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63" name="Check Box 143" hidden="1">
                <a:extLst>
                  <a:ext uri="{63B3BB69-23CF-44E3-9099-C40C66FF867C}">
                    <a14:compatExt spid="_x0000_s30863"/>
                  </a:ext>
                  <a:ext uri="{FF2B5EF4-FFF2-40B4-BE49-F238E27FC236}">
                    <a16:creationId xmlns:a16="http://schemas.microsoft.com/office/drawing/2014/main" id="{00000000-0008-0000-0700-00008F780000}"/>
                  </a:ext>
                </a:extLst>
              </xdr:cNvPr>
              <xdr:cNvSpPr/>
            </xdr:nvSpPr>
            <xdr:spPr bwMode="auto">
              <a:xfrm>
                <a:off x="323850"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238125</xdr:colOff>
          <xdr:row>49</xdr:row>
          <xdr:rowOff>9525</xdr:rowOff>
        </xdr:from>
        <xdr:to>
          <xdr:col>2</xdr:col>
          <xdr:colOff>561975</xdr:colOff>
          <xdr:row>50</xdr:row>
          <xdr:rowOff>0</xdr:rowOff>
        </xdr:to>
        <xdr:grpSp>
          <xdr:nvGrpSpPr>
            <xdr:cNvPr id="21" name="Group 20">
              <a:extLst>
                <a:ext uri="{FF2B5EF4-FFF2-40B4-BE49-F238E27FC236}">
                  <a16:creationId xmlns:a16="http://schemas.microsoft.com/office/drawing/2014/main" id="{00000000-0008-0000-0700-000015000000}"/>
                </a:ext>
              </a:extLst>
            </xdr:cNvPr>
            <xdr:cNvGrpSpPr/>
          </xdr:nvGrpSpPr>
          <xdr:grpSpPr>
            <a:xfrm>
              <a:off x="322792" y="21438658"/>
              <a:ext cx="1644650" cy="244475"/>
              <a:chOff x="323850" y="3105150"/>
              <a:chExt cx="1552575" cy="228600"/>
            </a:xfrm>
          </xdr:grpSpPr>
          <xdr:sp macro="" textlink="">
            <xdr:nvSpPr>
              <xdr:cNvPr id="30864" name="Check Box 144" hidden="1">
                <a:extLst>
                  <a:ext uri="{63B3BB69-23CF-44E3-9099-C40C66FF867C}">
                    <a14:compatExt spid="_x0000_s30864"/>
                  </a:ext>
                  <a:ext uri="{FF2B5EF4-FFF2-40B4-BE49-F238E27FC236}">
                    <a16:creationId xmlns:a16="http://schemas.microsoft.com/office/drawing/2014/main" id="{00000000-0008-0000-0700-000090780000}"/>
                  </a:ext>
                </a:extLst>
              </xdr:cNvPr>
              <xdr:cNvSpPr/>
            </xdr:nvSpPr>
            <xdr:spPr bwMode="auto">
              <a:xfrm>
                <a:off x="1571625"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65" name="Check Box 145" hidden="1">
                <a:extLst>
                  <a:ext uri="{63B3BB69-23CF-44E3-9099-C40C66FF867C}">
                    <a14:compatExt spid="_x0000_s30865"/>
                  </a:ext>
                  <a:ext uri="{FF2B5EF4-FFF2-40B4-BE49-F238E27FC236}">
                    <a16:creationId xmlns:a16="http://schemas.microsoft.com/office/drawing/2014/main" id="{00000000-0008-0000-0700-000091780000}"/>
                  </a:ext>
                </a:extLst>
              </xdr:cNvPr>
              <xdr:cNvSpPr/>
            </xdr:nvSpPr>
            <xdr:spPr bwMode="auto">
              <a:xfrm>
                <a:off x="323850"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238125</xdr:colOff>
          <xdr:row>56</xdr:row>
          <xdr:rowOff>9525</xdr:rowOff>
        </xdr:from>
        <xdr:to>
          <xdr:col>2</xdr:col>
          <xdr:colOff>561975</xdr:colOff>
          <xdr:row>57</xdr:row>
          <xdr:rowOff>0</xdr:rowOff>
        </xdr:to>
        <xdr:grpSp>
          <xdr:nvGrpSpPr>
            <xdr:cNvPr id="24" name="Group 23">
              <a:extLst>
                <a:ext uri="{FF2B5EF4-FFF2-40B4-BE49-F238E27FC236}">
                  <a16:creationId xmlns:a16="http://schemas.microsoft.com/office/drawing/2014/main" id="{00000000-0008-0000-0700-000018000000}"/>
                </a:ext>
              </a:extLst>
            </xdr:cNvPr>
            <xdr:cNvGrpSpPr/>
          </xdr:nvGrpSpPr>
          <xdr:grpSpPr>
            <a:xfrm>
              <a:off x="322792" y="24478192"/>
              <a:ext cx="1644650" cy="244475"/>
              <a:chOff x="323850" y="3105150"/>
              <a:chExt cx="1552575" cy="228600"/>
            </a:xfrm>
          </xdr:grpSpPr>
          <xdr:sp macro="" textlink="">
            <xdr:nvSpPr>
              <xdr:cNvPr id="30866" name="Check Box 146" hidden="1">
                <a:extLst>
                  <a:ext uri="{63B3BB69-23CF-44E3-9099-C40C66FF867C}">
                    <a14:compatExt spid="_x0000_s30866"/>
                  </a:ext>
                  <a:ext uri="{FF2B5EF4-FFF2-40B4-BE49-F238E27FC236}">
                    <a16:creationId xmlns:a16="http://schemas.microsoft.com/office/drawing/2014/main" id="{00000000-0008-0000-0700-000092780000}"/>
                  </a:ext>
                </a:extLst>
              </xdr:cNvPr>
              <xdr:cNvSpPr/>
            </xdr:nvSpPr>
            <xdr:spPr bwMode="auto">
              <a:xfrm>
                <a:off x="1571625"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67" name="Check Box 147" hidden="1">
                <a:extLst>
                  <a:ext uri="{63B3BB69-23CF-44E3-9099-C40C66FF867C}">
                    <a14:compatExt spid="_x0000_s30867"/>
                  </a:ext>
                  <a:ext uri="{FF2B5EF4-FFF2-40B4-BE49-F238E27FC236}">
                    <a16:creationId xmlns:a16="http://schemas.microsoft.com/office/drawing/2014/main" id="{00000000-0008-0000-0700-000093780000}"/>
                  </a:ext>
                </a:extLst>
              </xdr:cNvPr>
              <xdr:cNvSpPr/>
            </xdr:nvSpPr>
            <xdr:spPr bwMode="auto">
              <a:xfrm>
                <a:off x="323850"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238125</xdr:colOff>
          <xdr:row>63</xdr:row>
          <xdr:rowOff>9525</xdr:rowOff>
        </xdr:from>
        <xdr:to>
          <xdr:col>2</xdr:col>
          <xdr:colOff>561975</xdr:colOff>
          <xdr:row>64</xdr:row>
          <xdr:rowOff>0</xdr:rowOff>
        </xdr:to>
        <xdr:grpSp>
          <xdr:nvGrpSpPr>
            <xdr:cNvPr id="27" name="Group 26">
              <a:extLst>
                <a:ext uri="{FF2B5EF4-FFF2-40B4-BE49-F238E27FC236}">
                  <a16:creationId xmlns:a16="http://schemas.microsoft.com/office/drawing/2014/main" id="{00000000-0008-0000-0700-00001B000000}"/>
                </a:ext>
              </a:extLst>
            </xdr:cNvPr>
            <xdr:cNvGrpSpPr/>
          </xdr:nvGrpSpPr>
          <xdr:grpSpPr>
            <a:xfrm>
              <a:off x="322792" y="27517725"/>
              <a:ext cx="1644650" cy="244475"/>
              <a:chOff x="323850" y="3105150"/>
              <a:chExt cx="1552575" cy="228600"/>
            </a:xfrm>
          </xdr:grpSpPr>
          <xdr:sp macro="" textlink="">
            <xdr:nvSpPr>
              <xdr:cNvPr id="30868" name="Check Box 148" hidden="1">
                <a:extLst>
                  <a:ext uri="{63B3BB69-23CF-44E3-9099-C40C66FF867C}">
                    <a14:compatExt spid="_x0000_s30868"/>
                  </a:ext>
                  <a:ext uri="{FF2B5EF4-FFF2-40B4-BE49-F238E27FC236}">
                    <a16:creationId xmlns:a16="http://schemas.microsoft.com/office/drawing/2014/main" id="{00000000-0008-0000-0700-000094780000}"/>
                  </a:ext>
                </a:extLst>
              </xdr:cNvPr>
              <xdr:cNvSpPr/>
            </xdr:nvSpPr>
            <xdr:spPr bwMode="auto">
              <a:xfrm>
                <a:off x="1571625"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69" name="Check Box 149" hidden="1">
                <a:extLst>
                  <a:ext uri="{63B3BB69-23CF-44E3-9099-C40C66FF867C}">
                    <a14:compatExt spid="_x0000_s30869"/>
                  </a:ext>
                  <a:ext uri="{FF2B5EF4-FFF2-40B4-BE49-F238E27FC236}">
                    <a16:creationId xmlns:a16="http://schemas.microsoft.com/office/drawing/2014/main" id="{00000000-0008-0000-0700-000095780000}"/>
                  </a:ext>
                </a:extLst>
              </xdr:cNvPr>
              <xdr:cNvSpPr/>
            </xdr:nvSpPr>
            <xdr:spPr bwMode="auto">
              <a:xfrm>
                <a:off x="323850"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238125</xdr:colOff>
          <xdr:row>70</xdr:row>
          <xdr:rowOff>9525</xdr:rowOff>
        </xdr:from>
        <xdr:to>
          <xdr:col>2</xdr:col>
          <xdr:colOff>561975</xdr:colOff>
          <xdr:row>71</xdr:row>
          <xdr:rowOff>0</xdr:rowOff>
        </xdr:to>
        <xdr:grpSp>
          <xdr:nvGrpSpPr>
            <xdr:cNvPr id="30" name="Group 29">
              <a:extLst>
                <a:ext uri="{FF2B5EF4-FFF2-40B4-BE49-F238E27FC236}">
                  <a16:creationId xmlns:a16="http://schemas.microsoft.com/office/drawing/2014/main" id="{00000000-0008-0000-0700-00001E000000}"/>
                </a:ext>
              </a:extLst>
            </xdr:cNvPr>
            <xdr:cNvGrpSpPr/>
          </xdr:nvGrpSpPr>
          <xdr:grpSpPr>
            <a:xfrm>
              <a:off x="322792" y="30557258"/>
              <a:ext cx="1644650" cy="244475"/>
              <a:chOff x="323850" y="3105150"/>
              <a:chExt cx="1552575" cy="228600"/>
            </a:xfrm>
          </xdr:grpSpPr>
          <xdr:sp macro="" textlink="">
            <xdr:nvSpPr>
              <xdr:cNvPr id="30870" name="Check Box 150" hidden="1">
                <a:extLst>
                  <a:ext uri="{63B3BB69-23CF-44E3-9099-C40C66FF867C}">
                    <a14:compatExt spid="_x0000_s30870"/>
                  </a:ext>
                  <a:ext uri="{FF2B5EF4-FFF2-40B4-BE49-F238E27FC236}">
                    <a16:creationId xmlns:a16="http://schemas.microsoft.com/office/drawing/2014/main" id="{00000000-0008-0000-0700-000096780000}"/>
                  </a:ext>
                </a:extLst>
              </xdr:cNvPr>
              <xdr:cNvSpPr/>
            </xdr:nvSpPr>
            <xdr:spPr bwMode="auto">
              <a:xfrm>
                <a:off x="1571625"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71" name="Check Box 151" hidden="1">
                <a:extLst>
                  <a:ext uri="{63B3BB69-23CF-44E3-9099-C40C66FF867C}">
                    <a14:compatExt spid="_x0000_s30871"/>
                  </a:ext>
                  <a:ext uri="{FF2B5EF4-FFF2-40B4-BE49-F238E27FC236}">
                    <a16:creationId xmlns:a16="http://schemas.microsoft.com/office/drawing/2014/main" id="{00000000-0008-0000-0700-000097780000}"/>
                  </a:ext>
                </a:extLst>
              </xdr:cNvPr>
              <xdr:cNvSpPr/>
            </xdr:nvSpPr>
            <xdr:spPr bwMode="auto">
              <a:xfrm>
                <a:off x="323850"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238125</xdr:colOff>
          <xdr:row>77</xdr:row>
          <xdr:rowOff>9525</xdr:rowOff>
        </xdr:from>
        <xdr:to>
          <xdr:col>2</xdr:col>
          <xdr:colOff>561975</xdr:colOff>
          <xdr:row>78</xdr:row>
          <xdr:rowOff>0</xdr:rowOff>
        </xdr:to>
        <xdr:grpSp>
          <xdr:nvGrpSpPr>
            <xdr:cNvPr id="33" name="Group 32">
              <a:extLst>
                <a:ext uri="{FF2B5EF4-FFF2-40B4-BE49-F238E27FC236}">
                  <a16:creationId xmlns:a16="http://schemas.microsoft.com/office/drawing/2014/main" id="{00000000-0008-0000-0700-000021000000}"/>
                </a:ext>
              </a:extLst>
            </xdr:cNvPr>
            <xdr:cNvGrpSpPr/>
          </xdr:nvGrpSpPr>
          <xdr:grpSpPr>
            <a:xfrm>
              <a:off x="322792" y="33596792"/>
              <a:ext cx="1644650" cy="244475"/>
              <a:chOff x="323850" y="3105150"/>
              <a:chExt cx="1552575" cy="228600"/>
            </a:xfrm>
          </xdr:grpSpPr>
          <xdr:sp macro="" textlink="">
            <xdr:nvSpPr>
              <xdr:cNvPr id="30872" name="Check Box 152" hidden="1">
                <a:extLst>
                  <a:ext uri="{63B3BB69-23CF-44E3-9099-C40C66FF867C}">
                    <a14:compatExt spid="_x0000_s30872"/>
                  </a:ext>
                  <a:ext uri="{FF2B5EF4-FFF2-40B4-BE49-F238E27FC236}">
                    <a16:creationId xmlns:a16="http://schemas.microsoft.com/office/drawing/2014/main" id="{00000000-0008-0000-0700-000098780000}"/>
                  </a:ext>
                </a:extLst>
              </xdr:cNvPr>
              <xdr:cNvSpPr/>
            </xdr:nvSpPr>
            <xdr:spPr bwMode="auto">
              <a:xfrm>
                <a:off x="1571625"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73" name="Check Box 153" hidden="1">
                <a:extLst>
                  <a:ext uri="{63B3BB69-23CF-44E3-9099-C40C66FF867C}">
                    <a14:compatExt spid="_x0000_s30873"/>
                  </a:ext>
                  <a:ext uri="{FF2B5EF4-FFF2-40B4-BE49-F238E27FC236}">
                    <a16:creationId xmlns:a16="http://schemas.microsoft.com/office/drawing/2014/main" id="{00000000-0008-0000-0700-000099780000}"/>
                  </a:ext>
                </a:extLst>
              </xdr:cNvPr>
              <xdr:cNvSpPr/>
            </xdr:nvSpPr>
            <xdr:spPr bwMode="auto">
              <a:xfrm>
                <a:off x="323850"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238125</xdr:colOff>
          <xdr:row>84</xdr:row>
          <xdr:rowOff>9525</xdr:rowOff>
        </xdr:from>
        <xdr:to>
          <xdr:col>2</xdr:col>
          <xdr:colOff>561975</xdr:colOff>
          <xdr:row>85</xdr:row>
          <xdr:rowOff>0</xdr:rowOff>
        </xdr:to>
        <xdr:grpSp>
          <xdr:nvGrpSpPr>
            <xdr:cNvPr id="36" name="Group 35">
              <a:extLst>
                <a:ext uri="{FF2B5EF4-FFF2-40B4-BE49-F238E27FC236}">
                  <a16:creationId xmlns:a16="http://schemas.microsoft.com/office/drawing/2014/main" id="{00000000-0008-0000-0700-000024000000}"/>
                </a:ext>
              </a:extLst>
            </xdr:cNvPr>
            <xdr:cNvGrpSpPr/>
          </xdr:nvGrpSpPr>
          <xdr:grpSpPr>
            <a:xfrm>
              <a:off x="322792" y="36636325"/>
              <a:ext cx="1644650" cy="244475"/>
              <a:chOff x="323850" y="3105150"/>
              <a:chExt cx="1552575" cy="228600"/>
            </a:xfrm>
          </xdr:grpSpPr>
          <xdr:sp macro="" textlink="">
            <xdr:nvSpPr>
              <xdr:cNvPr id="30874" name="Check Box 154" hidden="1">
                <a:extLst>
                  <a:ext uri="{63B3BB69-23CF-44E3-9099-C40C66FF867C}">
                    <a14:compatExt spid="_x0000_s30874"/>
                  </a:ext>
                  <a:ext uri="{FF2B5EF4-FFF2-40B4-BE49-F238E27FC236}">
                    <a16:creationId xmlns:a16="http://schemas.microsoft.com/office/drawing/2014/main" id="{00000000-0008-0000-0700-00009A780000}"/>
                  </a:ext>
                </a:extLst>
              </xdr:cNvPr>
              <xdr:cNvSpPr/>
            </xdr:nvSpPr>
            <xdr:spPr bwMode="auto">
              <a:xfrm>
                <a:off x="1571625"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75" name="Check Box 155" hidden="1">
                <a:extLst>
                  <a:ext uri="{63B3BB69-23CF-44E3-9099-C40C66FF867C}">
                    <a14:compatExt spid="_x0000_s30875"/>
                  </a:ext>
                  <a:ext uri="{FF2B5EF4-FFF2-40B4-BE49-F238E27FC236}">
                    <a16:creationId xmlns:a16="http://schemas.microsoft.com/office/drawing/2014/main" id="{00000000-0008-0000-0700-00009B780000}"/>
                  </a:ext>
                </a:extLst>
              </xdr:cNvPr>
              <xdr:cNvSpPr/>
            </xdr:nvSpPr>
            <xdr:spPr bwMode="auto">
              <a:xfrm>
                <a:off x="323850"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238125</xdr:colOff>
          <xdr:row>91</xdr:row>
          <xdr:rowOff>9525</xdr:rowOff>
        </xdr:from>
        <xdr:to>
          <xdr:col>2</xdr:col>
          <xdr:colOff>561975</xdr:colOff>
          <xdr:row>92</xdr:row>
          <xdr:rowOff>0</xdr:rowOff>
        </xdr:to>
        <xdr:grpSp>
          <xdr:nvGrpSpPr>
            <xdr:cNvPr id="39" name="Group 38">
              <a:extLst>
                <a:ext uri="{FF2B5EF4-FFF2-40B4-BE49-F238E27FC236}">
                  <a16:creationId xmlns:a16="http://schemas.microsoft.com/office/drawing/2014/main" id="{00000000-0008-0000-0700-000027000000}"/>
                </a:ext>
              </a:extLst>
            </xdr:cNvPr>
            <xdr:cNvGrpSpPr/>
          </xdr:nvGrpSpPr>
          <xdr:grpSpPr>
            <a:xfrm>
              <a:off x="322792" y="39675858"/>
              <a:ext cx="1644650" cy="244475"/>
              <a:chOff x="323850" y="3105150"/>
              <a:chExt cx="1552575" cy="228600"/>
            </a:xfrm>
          </xdr:grpSpPr>
          <xdr:sp macro="" textlink="">
            <xdr:nvSpPr>
              <xdr:cNvPr id="30876" name="Check Box 156" hidden="1">
                <a:extLst>
                  <a:ext uri="{63B3BB69-23CF-44E3-9099-C40C66FF867C}">
                    <a14:compatExt spid="_x0000_s30876"/>
                  </a:ext>
                  <a:ext uri="{FF2B5EF4-FFF2-40B4-BE49-F238E27FC236}">
                    <a16:creationId xmlns:a16="http://schemas.microsoft.com/office/drawing/2014/main" id="{00000000-0008-0000-0700-00009C780000}"/>
                  </a:ext>
                </a:extLst>
              </xdr:cNvPr>
              <xdr:cNvSpPr/>
            </xdr:nvSpPr>
            <xdr:spPr bwMode="auto">
              <a:xfrm>
                <a:off x="1571625"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77" name="Check Box 157" hidden="1">
                <a:extLst>
                  <a:ext uri="{63B3BB69-23CF-44E3-9099-C40C66FF867C}">
                    <a14:compatExt spid="_x0000_s30877"/>
                  </a:ext>
                  <a:ext uri="{FF2B5EF4-FFF2-40B4-BE49-F238E27FC236}">
                    <a16:creationId xmlns:a16="http://schemas.microsoft.com/office/drawing/2014/main" id="{00000000-0008-0000-0700-00009D780000}"/>
                  </a:ext>
                </a:extLst>
              </xdr:cNvPr>
              <xdr:cNvSpPr/>
            </xdr:nvSpPr>
            <xdr:spPr bwMode="auto">
              <a:xfrm>
                <a:off x="323850"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238125</xdr:colOff>
          <xdr:row>98</xdr:row>
          <xdr:rowOff>9525</xdr:rowOff>
        </xdr:from>
        <xdr:to>
          <xdr:col>2</xdr:col>
          <xdr:colOff>561975</xdr:colOff>
          <xdr:row>99</xdr:row>
          <xdr:rowOff>0</xdr:rowOff>
        </xdr:to>
        <xdr:grpSp>
          <xdr:nvGrpSpPr>
            <xdr:cNvPr id="42" name="Group 41">
              <a:extLst>
                <a:ext uri="{FF2B5EF4-FFF2-40B4-BE49-F238E27FC236}">
                  <a16:creationId xmlns:a16="http://schemas.microsoft.com/office/drawing/2014/main" id="{00000000-0008-0000-0700-00002A000000}"/>
                </a:ext>
              </a:extLst>
            </xdr:cNvPr>
            <xdr:cNvGrpSpPr/>
          </xdr:nvGrpSpPr>
          <xdr:grpSpPr>
            <a:xfrm>
              <a:off x="322792" y="42715392"/>
              <a:ext cx="1644650" cy="244475"/>
              <a:chOff x="323850" y="3105150"/>
              <a:chExt cx="1552575" cy="228600"/>
            </a:xfrm>
          </xdr:grpSpPr>
          <xdr:sp macro="" textlink="">
            <xdr:nvSpPr>
              <xdr:cNvPr id="30878" name="Check Box 158" hidden="1">
                <a:extLst>
                  <a:ext uri="{63B3BB69-23CF-44E3-9099-C40C66FF867C}">
                    <a14:compatExt spid="_x0000_s30878"/>
                  </a:ext>
                  <a:ext uri="{FF2B5EF4-FFF2-40B4-BE49-F238E27FC236}">
                    <a16:creationId xmlns:a16="http://schemas.microsoft.com/office/drawing/2014/main" id="{00000000-0008-0000-0700-00009E780000}"/>
                  </a:ext>
                </a:extLst>
              </xdr:cNvPr>
              <xdr:cNvSpPr/>
            </xdr:nvSpPr>
            <xdr:spPr bwMode="auto">
              <a:xfrm>
                <a:off x="1571625"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79" name="Check Box 159" hidden="1">
                <a:extLst>
                  <a:ext uri="{63B3BB69-23CF-44E3-9099-C40C66FF867C}">
                    <a14:compatExt spid="_x0000_s30879"/>
                  </a:ext>
                  <a:ext uri="{FF2B5EF4-FFF2-40B4-BE49-F238E27FC236}">
                    <a16:creationId xmlns:a16="http://schemas.microsoft.com/office/drawing/2014/main" id="{00000000-0008-0000-0700-00009F780000}"/>
                  </a:ext>
                </a:extLst>
              </xdr:cNvPr>
              <xdr:cNvSpPr/>
            </xdr:nvSpPr>
            <xdr:spPr bwMode="auto">
              <a:xfrm>
                <a:off x="323850"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23174</xdr:colOff>
      <xdr:row>0</xdr:row>
      <xdr:rowOff>85725</xdr:rowOff>
    </xdr:from>
    <xdr:to>
      <xdr:col>0</xdr:col>
      <xdr:colOff>660275</xdr:colOff>
      <xdr:row>0</xdr:row>
      <xdr:rowOff>714375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49" y="82550"/>
          <a:ext cx="633926" cy="631825"/>
        </a:xfrm>
        <a:prstGeom prst="rect">
          <a:avLst/>
        </a:prstGeom>
      </xdr:spPr>
    </xdr:pic>
    <xdr:clientData/>
  </xdr:twoCellAnchor>
  <xdr:twoCellAnchor editAs="oneCell">
    <xdr:from>
      <xdr:col>0</xdr:col>
      <xdr:colOff>23174</xdr:colOff>
      <xdr:row>24</xdr:row>
      <xdr:rowOff>57150</xdr:rowOff>
    </xdr:from>
    <xdr:to>
      <xdr:col>0</xdr:col>
      <xdr:colOff>660275</xdr:colOff>
      <xdr:row>24</xdr:row>
      <xdr:rowOff>685800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49" y="11239500"/>
          <a:ext cx="633926" cy="628650"/>
        </a:xfrm>
        <a:prstGeom prst="rect">
          <a:avLst/>
        </a:prstGeom>
      </xdr:spPr>
    </xdr:pic>
    <xdr:clientData/>
  </xdr:twoCellAnchor>
  <xdr:twoCellAnchor>
    <xdr:from>
      <xdr:col>15</xdr:col>
      <xdr:colOff>28575</xdr:colOff>
      <xdr:row>1</xdr:row>
      <xdr:rowOff>133350</xdr:rowOff>
    </xdr:from>
    <xdr:to>
      <xdr:col>24</xdr:col>
      <xdr:colOff>314325</xdr:colOff>
      <xdr:row>1</xdr:row>
      <xdr:rowOff>1028700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10521950" y="971550"/>
          <a:ext cx="5172075" cy="895350"/>
        </a:xfrm>
        <a:prstGeom prst="rect">
          <a:avLst/>
        </a:prstGeom>
        <a:solidFill>
          <a:srgbClr val="FFD0C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INSTRUCTIONS</a:t>
          </a:r>
          <a:r>
            <a:rPr lang="en-US" sz="1600" b="1" baseline="0"/>
            <a:t> - ADD A TABLE ROW IF MORE NEEDED</a:t>
          </a:r>
        </a:p>
        <a:p>
          <a:r>
            <a:rPr lang="en-US" sz="1100" baseline="0"/>
            <a:t>1. Select a </a:t>
          </a:r>
          <a:r>
            <a:rPr lang="en-US" sz="1100" b="1" baseline="0"/>
            <a:t>row number </a:t>
          </a:r>
          <a:r>
            <a:rPr lang="en-US" sz="1100" baseline="0"/>
            <a:t>on the left.</a:t>
          </a:r>
        </a:p>
        <a:p>
          <a:r>
            <a:rPr lang="en-US" sz="1100" baseline="0"/>
            <a:t>2. </a:t>
          </a:r>
          <a:r>
            <a:rPr lang="en-US" sz="1100" b="1" baseline="0"/>
            <a:t>Right-click</a:t>
          </a:r>
          <a:r>
            <a:rPr lang="en-US" sz="1100" baseline="0"/>
            <a:t>.</a:t>
          </a:r>
        </a:p>
        <a:p>
          <a:r>
            <a:rPr lang="en-US" sz="1100" baseline="0"/>
            <a:t>3. Select </a:t>
          </a:r>
          <a:r>
            <a:rPr lang="en-US" sz="1100" b="1" baseline="0"/>
            <a:t>Insert</a:t>
          </a:r>
          <a:r>
            <a:rPr lang="en-US" sz="1100" baseline="0"/>
            <a:t>.</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23174</xdr:colOff>
      <xdr:row>0</xdr:row>
      <xdr:rowOff>85725</xdr:rowOff>
    </xdr:from>
    <xdr:to>
      <xdr:col>0</xdr:col>
      <xdr:colOff>660275</xdr:colOff>
      <xdr:row>0</xdr:row>
      <xdr:rowOff>714375</xdr:rowOff>
    </xdr:to>
    <xdr:pic>
      <xdr:nvPicPr>
        <xdr:cNvPr id="2" name="Picture 1">
          <a:extLst>
            <a:ext uri="{FF2B5EF4-FFF2-40B4-BE49-F238E27FC236}">
              <a16:creationId xmlns:a16="http://schemas.microsoft.com/office/drawing/2014/main" id="{8E107787-5812-4411-BD53-F4E64F99EC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4" y="85725"/>
          <a:ext cx="637101" cy="628650"/>
        </a:xfrm>
        <a:prstGeom prst="rect">
          <a:avLst/>
        </a:prstGeom>
      </xdr:spPr>
    </xdr:pic>
    <xdr:clientData/>
  </xdr:twoCellAnchor>
  <xdr:twoCellAnchor editAs="oneCell">
    <xdr:from>
      <xdr:col>0</xdr:col>
      <xdr:colOff>23174</xdr:colOff>
      <xdr:row>24</xdr:row>
      <xdr:rowOff>57150</xdr:rowOff>
    </xdr:from>
    <xdr:to>
      <xdr:col>0</xdr:col>
      <xdr:colOff>660275</xdr:colOff>
      <xdr:row>24</xdr:row>
      <xdr:rowOff>685800</xdr:rowOff>
    </xdr:to>
    <xdr:pic>
      <xdr:nvPicPr>
        <xdr:cNvPr id="3" name="Picture 2">
          <a:extLst>
            <a:ext uri="{FF2B5EF4-FFF2-40B4-BE49-F238E27FC236}">
              <a16:creationId xmlns:a16="http://schemas.microsoft.com/office/drawing/2014/main" id="{18D9E1EA-4691-43D3-82E0-7440E054F4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4" y="10039350"/>
          <a:ext cx="637101" cy="628650"/>
        </a:xfrm>
        <a:prstGeom prst="rect">
          <a:avLst/>
        </a:prstGeom>
      </xdr:spPr>
    </xdr:pic>
    <xdr:clientData/>
  </xdr:twoCellAnchor>
  <xdr:twoCellAnchor>
    <xdr:from>
      <xdr:col>15</xdr:col>
      <xdr:colOff>28575</xdr:colOff>
      <xdr:row>1</xdr:row>
      <xdr:rowOff>133350</xdr:rowOff>
    </xdr:from>
    <xdr:to>
      <xdr:col>24</xdr:col>
      <xdr:colOff>314325</xdr:colOff>
      <xdr:row>1</xdr:row>
      <xdr:rowOff>1028700</xdr:rowOff>
    </xdr:to>
    <xdr:sp macro="" textlink="">
      <xdr:nvSpPr>
        <xdr:cNvPr id="4" name="TextBox 3">
          <a:extLst>
            <a:ext uri="{FF2B5EF4-FFF2-40B4-BE49-F238E27FC236}">
              <a16:creationId xmlns:a16="http://schemas.microsoft.com/office/drawing/2014/main" id="{5736F446-9721-4580-9CF1-597F7031CE13}"/>
            </a:ext>
          </a:extLst>
        </xdr:cNvPr>
        <xdr:cNvSpPr txBox="1"/>
      </xdr:nvSpPr>
      <xdr:spPr>
        <a:xfrm>
          <a:off x="10480675" y="971550"/>
          <a:ext cx="5143500" cy="895350"/>
        </a:xfrm>
        <a:prstGeom prst="rect">
          <a:avLst/>
        </a:prstGeom>
        <a:solidFill>
          <a:srgbClr val="FFD0C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INSTRUCTIONS</a:t>
          </a:r>
          <a:r>
            <a:rPr lang="en-US" sz="1600" b="1" baseline="0"/>
            <a:t> - ADD A TABLE ROW IF MORE NEEDED</a:t>
          </a:r>
        </a:p>
        <a:p>
          <a:r>
            <a:rPr lang="en-US" sz="1100" baseline="0"/>
            <a:t>1. Select a </a:t>
          </a:r>
          <a:r>
            <a:rPr lang="en-US" sz="1100" b="1" baseline="0"/>
            <a:t>row number </a:t>
          </a:r>
          <a:r>
            <a:rPr lang="en-US" sz="1100" baseline="0"/>
            <a:t>on the left.</a:t>
          </a:r>
        </a:p>
        <a:p>
          <a:r>
            <a:rPr lang="en-US" sz="1100" baseline="0"/>
            <a:t>2. </a:t>
          </a:r>
          <a:r>
            <a:rPr lang="en-US" sz="1100" b="1" baseline="0"/>
            <a:t>Right-click</a:t>
          </a:r>
          <a:r>
            <a:rPr lang="en-US" sz="1100" baseline="0"/>
            <a:t>.</a:t>
          </a:r>
        </a:p>
        <a:p>
          <a:r>
            <a:rPr lang="en-US" sz="1100" baseline="0"/>
            <a:t>3. Select </a:t>
          </a:r>
          <a:r>
            <a:rPr lang="en-US" sz="1100" b="1" baseline="0"/>
            <a:t>Insert</a:t>
          </a:r>
          <a:r>
            <a:rPr lang="en-US" sz="1100" baseline="0"/>
            <a:t>.</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23174</xdr:colOff>
      <xdr:row>0</xdr:row>
      <xdr:rowOff>85725</xdr:rowOff>
    </xdr:from>
    <xdr:to>
      <xdr:col>0</xdr:col>
      <xdr:colOff>660275</xdr:colOff>
      <xdr:row>0</xdr:row>
      <xdr:rowOff>714375</xdr:rowOff>
    </xdr:to>
    <xdr:pic>
      <xdr:nvPicPr>
        <xdr:cNvPr id="2" name="Picture 1">
          <a:extLst>
            <a:ext uri="{FF2B5EF4-FFF2-40B4-BE49-F238E27FC236}">
              <a16:creationId xmlns:a16="http://schemas.microsoft.com/office/drawing/2014/main" id="{9653D48A-27E5-409B-952B-1EB090834F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4" y="85725"/>
          <a:ext cx="637101" cy="628650"/>
        </a:xfrm>
        <a:prstGeom prst="rect">
          <a:avLst/>
        </a:prstGeom>
      </xdr:spPr>
    </xdr:pic>
    <xdr:clientData/>
  </xdr:twoCellAnchor>
  <xdr:twoCellAnchor editAs="oneCell">
    <xdr:from>
      <xdr:col>0</xdr:col>
      <xdr:colOff>23174</xdr:colOff>
      <xdr:row>24</xdr:row>
      <xdr:rowOff>57150</xdr:rowOff>
    </xdr:from>
    <xdr:to>
      <xdr:col>0</xdr:col>
      <xdr:colOff>660275</xdr:colOff>
      <xdr:row>24</xdr:row>
      <xdr:rowOff>685800</xdr:rowOff>
    </xdr:to>
    <xdr:pic>
      <xdr:nvPicPr>
        <xdr:cNvPr id="3" name="Picture 2">
          <a:extLst>
            <a:ext uri="{FF2B5EF4-FFF2-40B4-BE49-F238E27FC236}">
              <a16:creationId xmlns:a16="http://schemas.microsoft.com/office/drawing/2014/main" id="{05C79C6F-E4CD-405C-9575-68582E16C3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4" y="10039350"/>
          <a:ext cx="637101" cy="628650"/>
        </a:xfrm>
        <a:prstGeom prst="rect">
          <a:avLst/>
        </a:prstGeom>
      </xdr:spPr>
    </xdr:pic>
    <xdr:clientData/>
  </xdr:twoCellAnchor>
  <xdr:twoCellAnchor>
    <xdr:from>
      <xdr:col>15</xdr:col>
      <xdr:colOff>28575</xdr:colOff>
      <xdr:row>1</xdr:row>
      <xdr:rowOff>133350</xdr:rowOff>
    </xdr:from>
    <xdr:to>
      <xdr:col>24</xdr:col>
      <xdr:colOff>314325</xdr:colOff>
      <xdr:row>1</xdr:row>
      <xdr:rowOff>1028700</xdr:rowOff>
    </xdr:to>
    <xdr:sp macro="" textlink="">
      <xdr:nvSpPr>
        <xdr:cNvPr id="4" name="TextBox 3">
          <a:extLst>
            <a:ext uri="{FF2B5EF4-FFF2-40B4-BE49-F238E27FC236}">
              <a16:creationId xmlns:a16="http://schemas.microsoft.com/office/drawing/2014/main" id="{8AA57A04-6738-4C06-A814-50995F08B89B}"/>
            </a:ext>
          </a:extLst>
        </xdr:cNvPr>
        <xdr:cNvSpPr txBox="1"/>
      </xdr:nvSpPr>
      <xdr:spPr>
        <a:xfrm>
          <a:off x="10480675" y="971550"/>
          <a:ext cx="5143500" cy="895350"/>
        </a:xfrm>
        <a:prstGeom prst="rect">
          <a:avLst/>
        </a:prstGeom>
        <a:solidFill>
          <a:srgbClr val="FFD0C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INSTRUCTIONS</a:t>
          </a:r>
          <a:r>
            <a:rPr lang="en-US" sz="1600" b="1" baseline="0"/>
            <a:t> - ADD A TABLE ROW IF MORE NEEDED</a:t>
          </a:r>
        </a:p>
        <a:p>
          <a:r>
            <a:rPr lang="en-US" sz="1100" baseline="0"/>
            <a:t>1. Select a </a:t>
          </a:r>
          <a:r>
            <a:rPr lang="en-US" sz="1100" b="1" baseline="0"/>
            <a:t>row number </a:t>
          </a:r>
          <a:r>
            <a:rPr lang="en-US" sz="1100" baseline="0"/>
            <a:t>on the left.</a:t>
          </a:r>
        </a:p>
        <a:p>
          <a:r>
            <a:rPr lang="en-US" sz="1100" baseline="0"/>
            <a:t>2. </a:t>
          </a:r>
          <a:r>
            <a:rPr lang="en-US" sz="1100" b="1" baseline="0"/>
            <a:t>Right-click</a:t>
          </a:r>
          <a:r>
            <a:rPr lang="en-US" sz="1100" baseline="0"/>
            <a:t>.</a:t>
          </a:r>
        </a:p>
        <a:p>
          <a:r>
            <a:rPr lang="en-US" sz="1100" baseline="0"/>
            <a:t>3. Select </a:t>
          </a:r>
          <a:r>
            <a:rPr lang="en-US" sz="1100" b="1" baseline="0"/>
            <a:t>Insert</a:t>
          </a:r>
          <a:r>
            <a:rPr lang="en-US" sz="1100" baseline="0"/>
            <a:t>.</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23174</xdr:colOff>
      <xdr:row>0</xdr:row>
      <xdr:rowOff>85725</xdr:rowOff>
    </xdr:from>
    <xdr:to>
      <xdr:col>0</xdr:col>
      <xdr:colOff>660275</xdr:colOff>
      <xdr:row>0</xdr:row>
      <xdr:rowOff>714375</xdr:rowOff>
    </xdr:to>
    <xdr:pic>
      <xdr:nvPicPr>
        <xdr:cNvPr id="2" name="Picture 1">
          <a:extLst>
            <a:ext uri="{FF2B5EF4-FFF2-40B4-BE49-F238E27FC236}">
              <a16:creationId xmlns:a16="http://schemas.microsoft.com/office/drawing/2014/main" id="{909D6CD0-40A8-4F7B-9E65-0A31561275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4" y="85725"/>
          <a:ext cx="637101" cy="628650"/>
        </a:xfrm>
        <a:prstGeom prst="rect">
          <a:avLst/>
        </a:prstGeom>
      </xdr:spPr>
    </xdr:pic>
    <xdr:clientData/>
  </xdr:twoCellAnchor>
  <xdr:twoCellAnchor editAs="oneCell">
    <xdr:from>
      <xdr:col>0</xdr:col>
      <xdr:colOff>23174</xdr:colOff>
      <xdr:row>24</xdr:row>
      <xdr:rowOff>57150</xdr:rowOff>
    </xdr:from>
    <xdr:to>
      <xdr:col>0</xdr:col>
      <xdr:colOff>660275</xdr:colOff>
      <xdr:row>24</xdr:row>
      <xdr:rowOff>685800</xdr:rowOff>
    </xdr:to>
    <xdr:pic>
      <xdr:nvPicPr>
        <xdr:cNvPr id="3" name="Picture 2">
          <a:extLst>
            <a:ext uri="{FF2B5EF4-FFF2-40B4-BE49-F238E27FC236}">
              <a16:creationId xmlns:a16="http://schemas.microsoft.com/office/drawing/2014/main" id="{88B6649C-C2AF-411C-A3D5-E758BC6692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4" y="10039350"/>
          <a:ext cx="637101" cy="628650"/>
        </a:xfrm>
        <a:prstGeom prst="rect">
          <a:avLst/>
        </a:prstGeom>
      </xdr:spPr>
    </xdr:pic>
    <xdr:clientData/>
  </xdr:twoCellAnchor>
  <xdr:twoCellAnchor>
    <xdr:from>
      <xdr:col>15</xdr:col>
      <xdr:colOff>28575</xdr:colOff>
      <xdr:row>1</xdr:row>
      <xdr:rowOff>133350</xdr:rowOff>
    </xdr:from>
    <xdr:to>
      <xdr:col>24</xdr:col>
      <xdr:colOff>314325</xdr:colOff>
      <xdr:row>1</xdr:row>
      <xdr:rowOff>1028700</xdr:rowOff>
    </xdr:to>
    <xdr:sp macro="" textlink="">
      <xdr:nvSpPr>
        <xdr:cNvPr id="4" name="TextBox 3">
          <a:extLst>
            <a:ext uri="{FF2B5EF4-FFF2-40B4-BE49-F238E27FC236}">
              <a16:creationId xmlns:a16="http://schemas.microsoft.com/office/drawing/2014/main" id="{AA2F8F2A-0F16-4DE9-8B5D-BEC3B91550E3}"/>
            </a:ext>
          </a:extLst>
        </xdr:cNvPr>
        <xdr:cNvSpPr txBox="1"/>
      </xdr:nvSpPr>
      <xdr:spPr>
        <a:xfrm>
          <a:off x="10480675" y="971550"/>
          <a:ext cx="5143500" cy="895350"/>
        </a:xfrm>
        <a:prstGeom prst="rect">
          <a:avLst/>
        </a:prstGeom>
        <a:solidFill>
          <a:srgbClr val="FFD0C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INSTRUCTIONS</a:t>
          </a:r>
          <a:r>
            <a:rPr lang="en-US" sz="1600" b="1" baseline="0"/>
            <a:t> - ADD A TABLE ROW IF MORE NEEDED</a:t>
          </a:r>
        </a:p>
        <a:p>
          <a:r>
            <a:rPr lang="en-US" sz="1100" baseline="0"/>
            <a:t>1. Select a </a:t>
          </a:r>
          <a:r>
            <a:rPr lang="en-US" sz="1100" b="1" baseline="0"/>
            <a:t>row number </a:t>
          </a:r>
          <a:r>
            <a:rPr lang="en-US" sz="1100" baseline="0"/>
            <a:t>on the left.</a:t>
          </a:r>
        </a:p>
        <a:p>
          <a:r>
            <a:rPr lang="en-US" sz="1100" baseline="0"/>
            <a:t>2. </a:t>
          </a:r>
          <a:r>
            <a:rPr lang="en-US" sz="1100" b="1" baseline="0"/>
            <a:t>Right-click</a:t>
          </a:r>
          <a:r>
            <a:rPr lang="en-US" sz="1100" baseline="0"/>
            <a:t>.</a:t>
          </a:r>
        </a:p>
        <a:p>
          <a:r>
            <a:rPr lang="en-US" sz="1100" baseline="0"/>
            <a:t>3. Select </a:t>
          </a:r>
          <a:r>
            <a:rPr lang="en-US" sz="1100" b="1" baseline="0"/>
            <a:t>Insert</a:t>
          </a:r>
          <a:r>
            <a:rPr lang="en-US" sz="1100" baseline="0"/>
            <a:t>.</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238125</xdr:colOff>
          <xdr:row>4</xdr:row>
          <xdr:rowOff>9525</xdr:rowOff>
        </xdr:from>
        <xdr:to>
          <xdr:col>2</xdr:col>
          <xdr:colOff>561975</xdr:colOff>
          <xdr:row>4</xdr:row>
          <xdr:rowOff>238125</xdr:rowOff>
        </xdr:to>
        <xdr:grpSp>
          <xdr:nvGrpSpPr>
            <xdr:cNvPr id="5" name="Group 4">
              <a:extLst>
                <a:ext uri="{FF2B5EF4-FFF2-40B4-BE49-F238E27FC236}">
                  <a16:creationId xmlns:a16="http://schemas.microsoft.com/office/drawing/2014/main" id="{00000000-0008-0000-0800-000005000000}"/>
                </a:ext>
              </a:extLst>
            </xdr:cNvPr>
            <xdr:cNvGrpSpPr/>
          </xdr:nvGrpSpPr>
          <xdr:grpSpPr>
            <a:xfrm>
              <a:off x="320675" y="2701925"/>
              <a:ext cx="1612900" cy="228600"/>
              <a:chOff x="323850" y="3105150"/>
              <a:chExt cx="1552573" cy="228600"/>
            </a:xfrm>
          </xdr:grpSpPr>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800-000004900000}"/>
                  </a:ext>
                </a:extLst>
              </xdr:cNvPr>
              <xdr:cNvSpPr/>
            </xdr:nvSpPr>
            <xdr:spPr bwMode="auto">
              <a:xfrm>
                <a:off x="1571623"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800-000005900000}"/>
                  </a:ext>
                </a:extLst>
              </xdr:cNvPr>
              <xdr:cNvSpPr/>
            </xdr:nvSpPr>
            <xdr:spPr bwMode="auto">
              <a:xfrm>
                <a:off x="323850" y="3105150"/>
                <a:ext cx="304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EBFEF14-1EC3-413D-A1E2-21F1F4BF0A01}" name="Table132610" displayName="Table132610" ref="A6:O24" headerRowCount="0" totalsRowCount="1" headerRowDxfId="170" dataDxfId="169">
  <tableColumns count="15">
    <tableColumn id="1" xr3:uid="{CE489F9E-20E4-4337-9D5B-CFECECEADB9D}" name="Name of Program" totalsRowLabel="TOTAL" headerRowDxfId="168" dataDxfId="167" totalsRowDxfId="166"/>
    <tableColumn id="2" xr3:uid="{995A39FB-4869-4FC4-B97C-6FE4C3F274C1}" name="# in Program" totalsRowFunction="sum" headerRowDxfId="165" dataDxfId="164" totalsRowDxfId="163"/>
    <tableColumn id="3" xr3:uid="{E77E322A-ED5C-48C9-B63C-9E0B9FD661FE}" name="# Earned / Completed" totalsRowFunction="sum" headerRowDxfId="162" dataDxfId="161" totalsRowDxfId="160"/>
    <tableColumn id="24" xr3:uid="{F6EF39D1-7E12-46E0-89C4-056A00A6650E}" name="# in Program2" totalsRowFunction="sum" headerRowDxfId="159" dataDxfId="158" totalsRowDxfId="157"/>
    <tableColumn id="23" xr3:uid="{0769EC73-72D1-4C1A-A698-E30607A32631}" name="# Earned / Completed3" totalsRowFunction="sum" headerRowDxfId="156" dataDxfId="155" totalsRowDxfId="154"/>
    <tableColumn id="22" xr3:uid="{4CE9F988-97E2-4F77-9A52-2345FA54BDEA}" name="# in Program22" totalsRowFunction="sum" headerRowDxfId="153" dataDxfId="152" totalsRowDxfId="151"/>
    <tableColumn id="21" xr3:uid="{1EF003B3-5B42-4A9D-A8F4-2C917D991D56}" name="# Earned / Completed33" totalsRowFunction="sum" headerRowDxfId="150" dataDxfId="149" totalsRowDxfId="148"/>
    <tableColumn id="20" xr3:uid="{DBFD35C8-B253-498E-8497-9A3923213C54}" name="# in Program23" totalsRowFunction="sum" headerRowDxfId="147" dataDxfId="146" totalsRowDxfId="145"/>
    <tableColumn id="19" xr3:uid="{6878AE92-48A0-4C40-9F55-7ACD2FB0C191}" name="# Earned / Completed34" totalsRowFunction="sum" headerRowDxfId="144" dataDxfId="143" totalsRowDxfId="142"/>
    <tableColumn id="18" xr3:uid="{F6FB6245-2618-4950-B7B0-B93F2C577E52}" name="# in Program24" totalsRowFunction="sum" headerRowDxfId="141" dataDxfId="140" totalsRowDxfId="139"/>
    <tableColumn id="17" xr3:uid="{9A2FC23A-6276-4113-9269-B604AFC02848}" name="# Earned / Completed35" totalsRowFunction="sum" headerRowDxfId="138" dataDxfId="137" totalsRowDxfId="136"/>
    <tableColumn id="16" xr3:uid="{CA0B000B-DA6B-4049-B4BE-9CFDB05E92A2}" name="# in Program25" totalsRowFunction="sum" headerRowDxfId="135" dataDxfId="134" totalsRowDxfId="133"/>
    <tableColumn id="15" xr3:uid="{024583BA-4B57-4E71-A2AF-0CE17787D7B4}" name="# Earned / Completed36" totalsRowFunction="sum" headerRowDxfId="132" dataDxfId="131" totalsRowDxfId="130"/>
    <tableColumn id="14" xr3:uid="{66C5DB61-508B-4147-A5C2-C27FC7E764E8}" name="# in Program26" totalsRowFunction="sum" headerRowDxfId="129" dataDxfId="128" totalsRowDxfId="127"/>
    <tableColumn id="13" xr3:uid="{A6E20CCD-B6CF-4BF0-A2AC-980141D3785D}" name="# Earned / Completed37" totalsRowFunction="sum" headerRowDxfId="126" dataDxfId="125" totalsRowDxfId="12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9DCD0B1-9EEB-4788-B086-D69F63E14336}" name="Table137898" displayName="Table137898" ref="A30:C39" headerRowCount="0" totalsRowCount="1" headerRowDxfId="54" dataDxfId="53">
  <tableColumns count="3">
    <tableColumn id="1" xr3:uid="{9B13AE53-8A96-4D0E-B213-89555565C8DE}" name="Type of Program" totalsRowLabel="TOTAL" headerRowDxfId="51" dataDxfId="50" totalsRowDxfId="52"/>
    <tableColumn id="2" xr3:uid="{47DB6782-DE32-492F-B8CB-18EF8F9831E2}" name="# in Program" totalsRowFunction="sum" headerRowDxfId="48" dataDxfId="47" totalsRowDxfId="49"/>
    <tableColumn id="3" xr3:uid="{FF91A44F-CCC9-4DED-86AB-2085C8089FBA}" name="# Completed/_x000a_Graduated" totalsRowFunction="sum" headerRowDxfId="45" dataDxfId="44" totalsRowDxfId="46"/>
  </tableColumns>
  <tableStyleInfo name="TableStyleMedium7"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DC008C6-69DD-484A-9C90-7C6D96ECFBDC}" name="Table1326761214" displayName="Table1326761214" ref="A6:C24" headerRowCount="0" totalsRowCount="1" headerRowDxfId="21" dataDxfId="20">
  <tableColumns count="3">
    <tableColumn id="1" xr3:uid="{A00749E2-AEF0-447E-9E06-BBD0D621AFF0}" name="Name of Program" totalsRowLabel="TOTAL" headerRowDxfId="18" dataDxfId="17" totalsRowDxfId="19"/>
    <tableColumn id="2" xr3:uid="{6640F59B-DAE9-4F8D-8165-BE0E77A58E77}" name="# in Program" totalsRowFunction="sum" headerRowDxfId="15" dataDxfId="14" totalsRowDxfId="16"/>
    <tableColumn id="3" xr3:uid="{64971633-06F3-4E03-A2D4-18D513681685}" name="# Earned / Completed" totalsRowFunction="sum" headerRowDxfId="12" dataDxfId="11" totalsRowDxfId="1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50EB4B5-6467-484C-B82C-1137A4F89786}" name="Table1378981315" displayName="Table1378981315" ref="A30:C39" headerRowCount="0" totalsRowCount="1" headerRowDxfId="10" dataDxfId="9">
  <tableColumns count="3">
    <tableColumn id="1" xr3:uid="{B93584D6-CF28-4C25-9AAD-70A54F08F2FB}" name="Type of Program" totalsRowLabel="TOTAL" headerRowDxfId="7" dataDxfId="6" totalsRowDxfId="8"/>
    <tableColumn id="2" xr3:uid="{85D58C52-7D08-42BC-95DC-9A9FEBCC7778}" name="# in Program" totalsRowFunction="sum" headerRowDxfId="4" dataDxfId="3" totalsRowDxfId="5"/>
    <tableColumn id="3" xr3:uid="{9D256285-D88F-43FE-B034-A09D474D7885}" name="# Completed/_x000a_Graduated" totalsRowFunction="sum" headerRowDxfId="1" dataDxfId="0" totalsRowDxfId="2"/>
  </tableColumns>
  <tableStyleInfo name="TableStyleMedium7"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3C6A78E-A119-47F6-9168-54CC79462953}" name="Table13267612" displayName="Table13267612" ref="A6:C24" headerRowCount="0" totalsRowCount="1" headerRowDxfId="43" dataDxfId="42">
  <tableColumns count="3">
    <tableColumn id="1" xr3:uid="{223976A3-1644-41EC-A338-8748C92FEEC6}" name="Name of Program" totalsRowLabel="TOTAL" headerRowDxfId="40" dataDxfId="39" totalsRowDxfId="41"/>
    <tableColumn id="2" xr3:uid="{EBC73B3E-4343-4B84-BC8B-0552385DA9FE}" name="# in Program" totalsRowFunction="sum" headerRowDxfId="37" dataDxfId="36" totalsRowDxfId="38"/>
    <tableColumn id="3" xr3:uid="{C9E256EE-4B49-4B61-9857-737D87F939CC}" name="# Earned / Completed" totalsRowFunction="sum" headerRowDxfId="34" dataDxfId="33" totalsRowDxfId="3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18A8A97-6087-4A90-9027-F02C939B39FA}" name="Table13789813" displayName="Table13789813" ref="A30:C39" headerRowCount="0" totalsRowCount="1" headerRowDxfId="32" dataDxfId="31">
  <tableColumns count="3">
    <tableColumn id="1" xr3:uid="{6B75DDF7-C6A5-4093-B1A9-0383AB7ADF6B}" name="Type of Program" totalsRowLabel="TOTAL" headerRowDxfId="29" dataDxfId="28" totalsRowDxfId="30"/>
    <tableColumn id="2" xr3:uid="{94C648E3-0D62-4435-BDAF-F60280B5D43B}" name="# in Program" totalsRowFunction="sum" headerRowDxfId="26" dataDxfId="25" totalsRowDxfId="27"/>
    <tableColumn id="3" xr3:uid="{34B37824-8EA4-497C-A820-B53FC386717A}" name="# Completed/_x000a_Graduated" totalsRowFunction="sum" headerRowDxfId="23" dataDxfId="22" totalsRowDxfId="24"/>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28B1A60-BC55-4535-A0CB-38E85F7D4DA1}" name="Table137811" displayName="Table137811" ref="A31:I40" headerRowCount="0" totalsRowCount="1" headerRowDxfId="123" dataDxfId="122">
  <tableColumns count="9">
    <tableColumn id="1" xr3:uid="{050D26F9-E73F-4CAB-93BF-11F124226071}" name="Type of Program" totalsRowLabel="TOTAL" headerRowDxfId="121" dataDxfId="120" totalsRowDxfId="119"/>
    <tableColumn id="2" xr3:uid="{5D634588-F904-4DED-B351-C5CE391179E1}" name="# in Program" totalsRowFunction="sum" headerRowDxfId="118" dataDxfId="117" totalsRowDxfId="116"/>
    <tableColumn id="3" xr3:uid="{2EEBEDD7-3D34-48A4-9D62-382801CE9114}" name="# Completed/_x000a_Graduated" totalsRowFunction="sum" headerRowDxfId="115" dataDxfId="114" totalsRowDxfId="113"/>
    <tableColumn id="26" xr3:uid="{5450CB47-0AFB-4FE8-8D67-CB45E9DC6CD7}" name="# in Program2" totalsRowFunction="sum" headerRowDxfId="112" dataDxfId="111" totalsRowDxfId="110"/>
    <tableColumn id="25" xr3:uid="{4A2CBF65-38F7-452E-8756-18B8FC3BA502}" name="# Completed/_x000a_Graduated3" totalsRowFunction="sum" headerRowDxfId="109" dataDxfId="108" totalsRowDxfId="107"/>
    <tableColumn id="24" xr3:uid="{1E147F85-139F-44FD-85CD-77ADC551B14A}" name="# in Program3" totalsRowFunction="sum" headerRowDxfId="106" dataDxfId="105" totalsRowDxfId="104"/>
    <tableColumn id="23" xr3:uid="{1A973842-F20F-4D71-A2D0-DED66A64A484}" name="# Completed/_x000a_Graduated4" totalsRowFunction="sum" headerRowDxfId="103" dataDxfId="102" totalsRowDxfId="101"/>
    <tableColumn id="22" xr3:uid="{30CFE970-79F2-4A44-8297-D7DDA8D21D1F}" name="# in Program4" totalsRowFunction="sum" headerRowDxfId="100" dataDxfId="99" totalsRowDxfId="98"/>
    <tableColumn id="21" xr3:uid="{BC6AD5DE-E1E7-46A4-831F-8B812B67FECE}" name="# Completed/_x000a_Graduated5" totalsRowFunction="sum" headerRowDxfId="97" dataDxfId="96" totalsRowDxfId="95"/>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53738AC-EE13-4645-85E5-8791EE560F0E}" name="Table13267" displayName="Table13267" ref="A6:C24" headerRowCount="0" totalsRowCount="1" headerRowDxfId="94" dataDxfId="93">
  <tableColumns count="3">
    <tableColumn id="1" xr3:uid="{951834CE-96C4-485F-9C52-D453FDB18308}" name="Name of Program" totalsRowLabel="TOTAL" headerRowDxfId="92" dataDxfId="91" totalsRowDxfId="90"/>
    <tableColumn id="2" xr3:uid="{1A21AB1B-4819-47E9-8EF9-75BD61DAD65F}" name="# in Program" totalsRowFunction="sum" headerRowDxfId="89" dataDxfId="88" totalsRowDxfId="87"/>
    <tableColumn id="3" xr3:uid="{74D8F954-5655-4BA0-87A1-5ED0BC056270}" name="# Earned / Completed" totalsRowFunction="sum" headerRowDxfId="86" dataDxfId="85" totalsRowDxfId="8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A067BBB-8964-495D-9F0A-74AF4029F3CE}" name="Table13789" displayName="Table13789" ref="A30:C39" headerRowCount="0" totalsRowCount="1" headerRowDxfId="83" dataDxfId="82">
  <tableColumns count="3">
    <tableColumn id="1" xr3:uid="{B42639C0-E74E-401E-A779-E430B2DCEDF3}" name="Type of Program" totalsRowLabel="TOTAL" headerRowDxfId="81" dataDxfId="80" totalsRowDxfId="79"/>
    <tableColumn id="2" xr3:uid="{370E0C90-C4DA-4B34-9F76-4980C7CA71AC}" name="# in Program" totalsRowFunction="sum" headerRowDxfId="78" dataDxfId="77" totalsRowDxfId="76"/>
    <tableColumn id="3" xr3:uid="{7A520EF4-4B9A-44E7-B94B-9CD5CD314D53}" name="# Completed/_x000a_Graduated" totalsRowFunction="sum" headerRowDxfId="75" dataDxfId="74" totalsRowDxfId="73"/>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BB0F27-E1BE-4063-A6CB-81920FEF0365}" name="Table132" displayName="Table132" ref="A2:F21" totalsRowShown="0" headerRowDxfId="72">
  <autoFilter ref="A2:F21" xr:uid="{FAFAF0B0-5C14-4FC8-B0F3-D0D65BB7ADAC}">
    <filterColumn colId="0" hiddenButton="1"/>
    <filterColumn colId="1" hiddenButton="1"/>
    <filterColumn colId="2" hiddenButton="1"/>
    <filterColumn colId="3" hiddenButton="1"/>
    <filterColumn colId="4" hiddenButton="1"/>
    <filterColumn colId="5" hiddenButton="1"/>
  </autoFilter>
  <tableColumns count="6">
    <tableColumn id="1" xr3:uid="{E4F4F31B-E1F8-41F2-A21F-52663508254F}" name="Name of Program"/>
    <tableColumn id="2" xr3:uid="{688F5304-BDF9-413E-B7D3-421107AF8E20}" name="# of Youth_x000a_Enrolled in Program"/>
    <tableColumn id="3" xr3:uid="{803BB872-AF4A-435F-9B2F-AB7EC5C748FD}" name="# of Youth_x000a_Who Completed Program"/>
    <tableColumn id="4" xr3:uid="{797040AE-A91B-4D27-BC79-041AD08D7B4A}" name="# of Youth_x000a_Transferred and Unable to Complete Program"/>
    <tableColumn id="5" xr3:uid="{6F748642-5DA9-4A97-9B02-FC11DC20512A}" name="Cost of_x000a_Program"/>
    <tableColumn id="6" xr3:uid="{7DFF1FDE-02D8-4660-B6A7-09E5970560B7}" name="Outcomes of Program"/>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250467A-92CB-438E-AD00-92C8D3A18C29}" name="Table13" displayName="Table13" ref="A2:G21" totalsRowShown="0" headerRowDxfId="71">
  <autoFilter ref="A2:G21" xr:uid="{FAFAF0B0-5C14-4FC8-B0F3-D0D65BB7ADA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E4E154E-09A6-46A0-AB20-C5F8481D9CF4}" name="Name of Program"/>
    <tableColumn id="2" xr3:uid="{EEBB56B4-F5A8-4EB4-B462-B2A080D8C0C2}" name="# of Youth_x000a_Enrolled in Program"/>
    <tableColumn id="3" xr3:uid="{943F110F-93E6-40CE-9C35-F83A495F671B}" name="# of Youth_x000a_Who Completed Program"/>
    <tableColumn id="4" xr3:uid="{A7C49898-88F9-4B48-AAEF-E06547D9598B}" name="# of Youth_x000a_Transferred and Unable to Complete Program"/>
    <tableColumn id="5" xr3:uid="{4B89943E-EF58-4901-8E0D-6293D638166C}" name="Cost of_x000a_Program"/>
    <tableColumn id="8" xr3:uid="{AC81DF07-C935-4B09-862D-674121FEBFAC}" name="Income_x000a_Generated"/>
    <tableColumn id="6" xr3:uid="{FA58C9D8-F9D5-4246-BD1A-0D4397BD09FA}" name="Outcomes of Program"/>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49D1A9E-606D-43F6-80E5-784AD3372374}" name="Table134" displayName="Table134" ref="A2:D26" totalsRowShown="0" headerRowDxfId="70">
  <autoFilter ref="A2:D26" xr:uid="{FAFAF0B0-5C14-4FC8-B0F3-D0D65BB7ADAC}">
    <filterColumn colId="0" hiddenButton="1"/>
    <filterColumn colId="1" hiddenButton="1"/>
    <filterColumn colId="2" hiddenButton="1"/>
    <filterColumn colId="3" hiddenButton="1"/>
  </autoFilter>
  <tableColumns count="4">
    <tableColumn id="1" xr3:uid="{F6C3E74F-2FE9-47CD-9F43-70467109A5D6}" name="License Program"/>
    <tableColumn id="2" xr3:uid="{126F9525-DE75-4C13-8FF5-1306355AFBD6}" name="# of_x000a_Licenses" dataDxfId="69"/>
    <tableColumn id="3" xr3:uid="{EFFB5BBB-DEB0-46FC-A4D4-5EC6A9C0FFF3}" name="Certificate Program"/>
    <tableColumn id="4" xr3:uid="{96551CEA-4B60-4573-8C5F-89B684BD75C3}" name="# of_x000a_Certificate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B629618-36CE-47A8-93B8-522F6C9F55D2}" name="Table4" displayName="Table4" ref="F2:G11" totalsRowShown="0" headerRowDxfId="68">
  <autoFilter ref="F2:G11" xr:uid="{4A4964D2-A6E7-4E88-ABC4-5B5FE41B0427}">
    <filterColumn colId="0" hiddenButton="1"/>
    <filterColumn colId="1" hiddenButton="1"/>
  </autoFilter>
  <tableColumns count="2">
    <tableColumn id="1" xr3:uid="{987B54CF-8218-4841-9A80-DF5A892DF347}" name="Outcome" dataDxfId="67"/>
    <tableColumn id="2" xr3:uid="{479A8478-C639-4516-964B-18F1A965B5F9}" name="Total #_x000a_Youth" dataDxfId="6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580ECB1-CEE8-4890-B0CF-479701205130}" name="Table132676" displayName="Table132676" ref="A6:C24" headerRowCount="0" totalsRowCount="1" headerRowDxfId="65" dataDxfId="64">
  <tableColumns count="3">
    <tableColumn id="1" xr3:uid="{3E3B858F-4F04-4609-A655-FF38DEF2130A}" name="Name of Program" totalsRowLabel="TOTAL" headerRowDxfId="62" dataDxfId="61" totalsRowDxfId="63"/>
    <tableColumn id="2" xr3:uid="{B6272E5B-65FD-41EE-9C96-181A616FB500}" name="# in Program" totalsRowFunction="sum" headerRowDxfId="59" dataDxfId="58" totalsRowDxfId="60"/>
    <tableColumn id="3" xr3:uid="{51652D45-3CF5-4770-8FB9-A0EE610D9A1B}" name="# Earned / Completed" totalsRowFunction="sum" headerRowDxfId="56" dataDxfId="55" totalsRowDxfId="5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Riblet">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7145" cap="flat" cmpd="sng" algn="ctr">
          <a:solidFill>
            <a:schemeClr val="phClr"/>
          </a:solidFill>
          <a:prstDash val="solid"/>
        </a:ln>
        <a:ln w="58420" cap="flat" cmpd="thickThin" algn="ctr">
          <a:solidFill>
            <a:schemeClr val="phClr">
              <a:shade val="95000"/>
              <a:alpha val="50000"/>
              <a:satMod val="150000"/>
            </a:schemeClr>
          </a:solidFill>
          <a:prstDash val="solid"/>
        </a:ln>
      </a:lnStyleLst>
      <a:effectStyleLst>
        <a:effectStyle>
          <a:effectLst/>
        </a:effectStyle>
        <a:effectStyle>
          <a:effectLst>
            <a:outerShdw blurRad="50800" dist="38100" dir="2700000" rotWithShape="0">
              <a:srgbClr val="000000">
                <a:alpha val="60000"/>
              </a:srgbClr>
            </a:outerShdw>
          </a:effectLst>
          <a:scene3d>
            <a:camera prst="orthographicFront">
              <a:rot lat="0" lon="0" rev="0"/>
            </a:camera>
            <a:lightRig rig="flat" dir="tl"/>
          </a:scene3d>
          <a:sp3d prstMaterial="flat">
            <a:bevelT w="31750" h="63500" prst="riblet"/>
          </a:sp3d>
        </a:effectStyle>
        <a:effectStyle>
          <a:effectLst>
            <a:outerShdw blurRad="50800" dist="38100" dir="2700000" algn="ctr" rotWithShape="0">
              <a:srgbClr val="000000">
                <a:alpha val="60000"/>
              </a:srgbClr>
            </a:outerShdw>
          </a:effectLst>
          <a:scene3d>
            <a:camera prst="orthographicFront">
              <a:rot lat="0" lon="0" rev="0"/>
            </a:camera>
            <a:lightRig rig="flat" dir="tl"/>
          </a:scene3d>
          <a:sp3d prstMaterial="flat">
            <a:bevelT w="57150" h="114300" prst="rible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table" Target="../tables/table12.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table" Target="../tables/table1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2.bin"/><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F5773-B008-43DA-BB14-66FC5001E74C}">
  <sheetPr codeName="Sheet1">
    <tabColor theme="5" tint="0.79998168889431442"/>
    <pageSetUpPr fitToPage="1"/>
  </sheetPr>
  <dimension ref="A1:J13"/>
  <sheetViews>
    <sheetView tabSelected="1" zoomScaleNormal="100" zoomScaleSheetLayoutView="100" workbookViewId="0">
      <pane ySplit="1" topLeftCell="A2" activePane="bottomLeft" state="frozen"/>
      <selection activeCell="B30" sqref="B30"/>
      <selection pane="bottomLeft" activeCell="B1" sqref="B1:J1"/>
    </sheetView>
  </sheetViews>
  <sheetFormatPr defaultColWidth="9.1796875" defaultRowHeight="20.149999999999999" customHeight="1" x14ac:dyDescent="0.35"/>
  <cols>
    <col min="1" max="1" width="31.1796875" hidden="1" customWidth="1"/>
    <col min="2" max="2" width="10.453125" style="1" customWidth="1"/>
    <col min="3" max="3" width="30.7265625" style="1" customWidth="1"/>
    <col min="4" max="4" width="30.7265625" customWidth="1"/>
    <col min="5" max="5" width="9.1796875" customWidth="1"/>
    <col min="6" max="6" width="13.453125" customWidth="1"/>
    <col min="7" max="7" width="30.7265625" customWidth="1"/>
    <col min="8" max="8" width="8.453125" customWidth="1"/>
    <col min="9" max="9" width="12" customWidth="1"/>
  </cols>
  <sheetData>
    <row r="1" spans="2:10" ht="66" customHeight="1" x14ac:dyDescent="0.35">
      <c r="B1" s="121" t="s">
        <v>73</v>
      </c>
      <c r="C1" s="121"/>
      <c r="D1" s="121"/>
      <c r="E1" s="121"/>
      <c r="F1" s="121"/>
      <c r="G1" s="121"/>
      <c r="H1" s="121"/>
      <c r="I1" s="121"/>
      <c r="J1" s="121"/>
    </row>
    <row r="2" spans="2:10" ht="15.5" x14ac:dyDescent="0.35">
      <c r="B2" s="49"/>
      <c r="C2" s="47"/>
      <c r="D2" s="47"/>
      <c r="E2" s="48"/>
      <c r="F2" s="47"/>
      <c r="G2" s="47"/>
      <c r="H2" s="47"/>
      <c r="I2" s="47"/>
      <c r="J2" s="47"/>
    </row>
    <row r="3" spans="2:10" ht="20.149999999999999" customHeight="1" x14ac:dyDescent="0.35">
      <c r="B3" s="122" t="s">
        <v>4</v>
      </c>
      <c r="C3" s="123"/>
      <c r="D3" s="123"/>
      <c r="E3" s="47"/>
      <c r="F3" s="9" t="s">
        <v>15</v>
      </c>
      <c r="G3" s="126"/>
      <c r="H3" s="127"/>
      <c r="I3" s="127"/>
      <c r="J3" s="47"/>
    </row>
    <row r="4" spans="2:10" ht="20.149999999999999" customHeight="1" thickBot="1" x14ac:dyDescent="0.4">
      <c r="B4" s="11" t="s">
        <v>3</v>
      </c>
      <c r="C4" s="128"/>
      <c r="D4" s="129"/>
      <c r="E4" s="47"/>
      <c r="F4" s="13" t="s">
        <v>3</v>
      </c>
      <c r="G4" s="126"/>
      <c r="H4" s="127"/>
      <c r="I4" s="127"/>
      <c r="J4" s="47"/>
    </row>
    <row r="5" spans="2:10" ht="52.5" customHeight="1" thickBot="1" x14ac:dyDescent="0.4">
      <c r="B5" s="12" t="s">
        <v>14</v>
      </c>
      <c r="C5" s="119"/>
      <c r="D5" s="130"/>
      <c r="E5" s="47"/>
      <c r="F5" s="13" t="s">
        <v>14</v>
      </c>
      <c r="G5" s="126"/>
      <c r="H5" s="127"/>
      <c r="I5" s="127"/>
      <c r="J5" s="47"/>
    </row>
    <row r="6" spans="2:10" ht="21.75" customHeight="1" thickBot="1" x14ac:dyDescent="0.4">
      <c r="B6" s="12" t="s">
        <v>16</v>
      </c>
      <c r="C6" s="8"/>
      <c r="D6" s="50"/>
      <c r="E6" s="47"/>
      <c r="F6" s="13" t="s">
        <v>16</v>
      </c>
      <c r="G6" s="17"/>
      <c r="H6" s="51"/>
      <c r="I6" s="51"/>
      <c r="J6" s="47"/>
    </row>
    <row r="7" spans="2:10" ht="20.149999999999999" customHeight="1" thickBot="1" x14ac:dyDescent="0.4">
      <c r="B7" s="124" t="s">
        <v>2</v>
      </c>
      <c r="C7" s="118"/>
      <c r="D7" s="119"/>
      <c r="E7" s="47"/>
      <c r="F7" s="14" t="s">
        <v>1</v>
      </c>
      <c r="G7" s="17"/>
      <c r="H7" s="51"/>
      <c r="I7" s="51"/>
      <c r="J7" s="47"/>
    </row>
    <row r="8" spans="2:10" ht="20.149999999999999" customHeight="1" thickBot="1" x14ac:dyDescent="0.4">
      <c r="B8" s="125"/>
      <c r="C8" s="118"/>
      <c r="D8" s="119"/>
      <c r="E8" s="47"/>
      <c r="F8" s="47"/>
      <c r="G8" s="47"/>
      <c r="H8" s="47"/>
      <c r="I8" s="47"/>
      <c r="J8" s="47"/>
    </row>
    <row r="9" spans="2:10" ht="20.149999999999999" customHeight="1" thickBot="1" x14ac:dyDescent="0.4">
      <c r="B9" s="12" t="s">
        <v>0</v>
      </c>
      <c r="C9" s="7"/>
      <c r="D9" s="50"/>
      <c r="E9" s="47"/>
      <c r="F9" s="19" t="s">
        <v>17</v>
      </c>
      <c r="G9" s="20"/>
      <c r="H9" s="51"/>
      <c r="I9" s="47"/>
      <c r="J9" s="47"/>
    </row>
    <row r="10" spans="2:10" ht="20.149999999999999" customHeight="1" thickBot="1" x14ac:dyDescent="0.4">
      <c r="B10" s="16" t="s">
        <v>1</v>
      </c>
      <c r="C10" s="3"/>
      <c r="D10" s="50"/>
      <c r="E10" s="47"/>
      <c r="F10" s="14" t="s">
        <v>45</v>
      </c>
      <c r="G10" s="17"/>
      <c r="H10" s="13" t="s">
        <v>16</v>
      </c>
      <c r="I10" s="17"/>
      <c r="J10" s="47"/>
    </row>
    <row r="11" spans="2:10" ht="20.149999999999999" customHeight="1" thickBot="1" x14ac:dyDescent="0.4">
      <c r="B11" s="120"/>
      <c r="C11" s="120"/>
      <c r="D11" s="120"/>
      <c r="E11" s="47"/>
      <c r="F11" s="14" t="s">
        <v>18</v>
      </c>
      <c r="G11" s="17"/>
      <c r="H11" s="15" t="s">
        <v>16</v>
      </c>
      <c r="I11" s="17"/>
      <c r="J11" s="47"/>
    </row>
    <row r="12" spans="2:10" ht="20.149999999999999" customHeight="1" thickBot="1" x14ac:dyDescent="0.4">
      <c r="B12" s="120"/>
      <c r="C12" s="120"/>
      <c r="D12" s="120"/>
      <c r="E12" s="47"/>
      <c r="F12" s="15" t="s">
        <v>16</v>
      </c>
      <c r="G12" s="18"/>
      <c r="H12" s="51"/>
      <c r="I12" s="47"/>
      <c r="J12" s="47"/>
    </row>
    <row r="13" spans="2:10" ht="20.149999999999999" customHeight="1" x14ac:dyDescent="0.35">
      <c r="B13" s="4"/>
      <c r="C13" s="4"/>
      <c r="D13" s="5"/>
      <c r="E13" s="5"/>
      <c r="F13" s="117"/>
      <c r="G13" s="117"/>
      <c r="H13" s="6"/>
      <c r="I13" s="6"/>
      <c r="J13" s="6"/>
    </row>
  </sheetData>
  <sheetProtection insertRows="0" deleteRows="0" selectLockedCells="1"/>
  <dataConsolidate/>
  <mergeCells count="13">
    <mergeCell ref="F13:G13"/>
    <mergeCell ref="C8:D8"/>
    <mergeCell ref="B11:D11"/>
    <mergeCell ref="B12:D12"/>
    <mergeCell ref="B1:J1"/>
    <mergeCell ref="B3:D3"/>
    <mergeCell ref="B7:B8"/>
    <mergeCell ref="G4:I4"/>
    <mergeCell ref="G3:I3"/>
    <mergeCell ref="G5:I5"/>
    <mergeCell ref="C4:D4"/>
    <mergeCell ref="C7:D7"/>
    <mergeCell ref="C5:D5"/>
  </mergeCells>
  <dataValidations count="6">
    <dataValidation allowBlank="1" showInputMessage="1" showErrorMessage="1" prompt="###-###-####" sqref="C10" xr:uid="{F0301678-CF96-456A-A9C9-9BB4D5CA6E0E}"/>
    <dataValidation allowBlank="1" showInputMessage="1" showErrorMessage="1" prompt="Authorized Official Submitting Report" sqref="B4" xr:uid="{FBE06A2E-3979-4ED9-8F65-F11EB7A7FD3B}"/>
    <dataValidation allowBlank="1" showInputMessage="1" showErrorMessage="1" prompt="AUTHORIZED OFFICIAL submitting report" sqref="C4:D4" xr:uid="{FA34F5D5-2A5E-49CD-9D1E-77CB844A5584}"/>
    <dataValidation allowBlank="1" showInputMessage="1" showErrorMessage="1" prompt="PREPARER completing the report" sqref="G4" xr:uid="{86DE5FE7-2E7C-42C4-AB82-F3FE19589EDD}"/>
    <dataValidation type="list" allowBlank="1" showInputMessage="1" showErrorMessage="1" sqref="G10" xr:uid="{18A1852C-DC59-4D4D-9591-C548CFED0BB5}">
      <formula1>#REF!</formula1>
    </dataValidation>
    <dataValidation allowBlank="1" showErrorMessage="1" sqref="G11" xr:uid="{F96BB3C5-D9E3-4AB0-AE40-4AB6A599BDD5}"/>
  </dataValidations>
  <printOptions horizontalCentered="1"/>
  <pageMargins left="0.25" right="0.25" top="0.5" bottom="0.5" header="0.25" footer="0.25"/>
  <pageSetup paperSize="5" fitToHeight="0" orientation="landscape" r:id="rId1"/>
  <headerFooter>
    <oddFooter>&amp;C_x000D_&amp;1#&amp;"Calibri"&amp;10&amp;K000000 Level 2 - Limited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t from the drop-down list." xr:uid="{DF0C6822-E5E9-4054-9187-0F0A0AE7EC03}">
          <x14:formula1>
            <xm:f>'Drop-Down Source'!$A$1:$A$9</xm:f>
          </x14:formula1>
          <xm:sqref>G3:I3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C6B81-D39E-468C-8799-F229D1035547}">
  <sheetPr>
    <tabColor theme="5" tint="0.39997558519241921"/>
    <pageSetUpPr fitToPage="1"/>
  </sheetPr>
  <dimension ref="A1:Y39"/>
  <sheetViews>
    <sheetView zoomScaleNormal="100" workbookViewId="0">
      <selection activeCell="A4" sqref="A4"/>
    </sheetView>
  </sheetViews>
  <sheetFormatPr defaultRowHeight="14.5" x14ac:dyDescent="0.35"/>
  <cols>
    <col min="1" max="1" width="41.453125" customWidth="1"/>
    <col min="2" max="25" width="7.7265625" customWidth="1"/>
  </cols>
  <sheetData>
    <row r="1" spans="1:25" ht="66" customHeight="1" x14ac:dyDescent="0.35">
      <c r="A1" s="145" t="s">
        <v>85</v>
      </c>
      <c r="B1" s="145"/>
      <c r="C1" s="145"/>
      <c r="D1" s="145"/>
      <c r="E1" s="145"/>
      <c r="F1" s="145"/>
      <c r="G1" s="145"/>
      <c r="H1" s="145"/>
      <c r="I1" s="145"/>
      <c r="J1" s="145"/>
      <c r="K1" s="145"/>
      <c r="L1" s="145"/>
      <c r="M1" s="145"/>
      <c r="N1" s="145"/>
      <c r="O1" s="145"/>
      <c r="P1" s="145"/>
      <c r="Q1" s="145"/>
      <c r="R1" s="145"/>
      <c r="S1" s="145"/>
      <c r="T1" s="145"/>
      <c r="U1" s="145"/>
      <c r="V1" s="145"/>
      <c r="W1" s="145"/>
      <c r="X1" s="145"/>
      <c r="Y1" s="145"/>
    </row>
    <row r="2" spans="1:25" ht="100" customHeight="1" x14ac:dyDescent="0.35">
      <c r="A2" s="146" t="s">
        <v>121</v>
      </c>
      <c r="B2" s="140"/>
      <c r="C2" s="140"/>
      <c r="D2" s="140"/>
      <c r="E2" s="140"/>
      <c r="F2" s="140"/>
      <c r="G2" s="140"/>
      <c r="H2" s="140"/>
      <c r="I2" s="140"/>
      <c r="J2" s="140"/>
      <c r="K2" s="140"/>
      <c r="L2" s="140"/>
      <c r="M2" s="140"/>
      <c r="N2" s="140"/>
      <c r="O2" s="140"/>
      <c r="P2" s="140"/>
      <c r="Q2" s="140"/>
      <c r="R2" s="140"/>
      <c r="S2" s="140"/>
      <c r="T2" s="140"/>
      <c r="U2" s="140"/>
      <c r="V2" s="140"/>
      <c r="W2" s="140"/>
      <c r="X2" s="140"/>
      <c r="Y2" s="140"/>
    </row>
    <row r="3" spans="1:25" s="60" customFormat="1" ht="25" customHeight="1" x14ac:dyDescent="0.35">
      <c r="A3" s="59" t="s">
        <v>130</v>
      </c>
      <c r="B3" s="147"/>
      <c r="C3" s="148"/>
      <c r="D3" s="149" t="s">
        <v>118</v>
      </c>
      <c r="E3" s="150"/>
    </row>
    <row r="4" spans="1:25" s="60" customFormat="1" ht="25" customHeight="1" x14ac:dyDescent="0.35">
      <c r="A4" s="80" t="s">
        <v>138</v>
      </c>
      <c r="B4" s="61" t="s">
        <v>86</v>
      </c>
      <c r="C4" s="62" t="s">
        <v>87</v>
      </c>
      <c r="D4" s="149"/>
      <c r="E4" s="150"/>
    </row>
    <row r="5" spans="1:25" s="21" customFormat="1" ht="95.15" customHeight="1" x14ac:dyDescent="0.35">
      <c r="A5" s="63" t="s">
        <v>83</v>
      </c>
      <c r="B5" s="64" t="s">
        <v>78</v>
      </c>
      <c r="C5" s="65" t="s">
        <v>80</v>
      </c>
      <c r="D5" s="151"/>
      <c r="E5" s="152"/>
      <c r="F5" s="114"/>
      <c r="G5" s="22"/>
    </row>
    <row r="6" spans="1:25" ht="25" customHeight="1" x14ac:dyDescent="0.35">
      <c r="A6" s="67" t="s">
        <v>81</v>
      </c>
      <c r="B6" s="67"/>
      <c r="C6" s="67"/>
      <c r="D6" s="22"/>
    </row>
    <row r="7" spans="1:25" ht="25" customHeight="1" x14ac:dyDescent="0.35">
      <c r="A7" s="53"/>
      <c r="B7" s="53"/>
      <c r="C7" s="53"/>
      <c r="D7" s="134"/>
      <c r="E7" s="134"/>
    </row>
    <row r="8" spans="1:25" ht="25" customHeight="1" x14ac:dyDescent="0.35">
      <c r="A8" s="53"/>
      <c r="B8" s="53"/>
      <c r="C8" s="53"/>
      <c r="D8" s="135"/>
      <c r="E8" s="135"/>
    </row>
    <row r="9" spans="1:25" ht="25" customHeight="1" x14ac:dyDescent="0.35">
      <c r="A9" s="53"/>
      <c r="B9" s="53"/>
      <c r="C9" s="53"/>
      <c r="D9" s="134"/>
      <c r="E9" s="134"/>
    </row>
    <row r="10" spans="1:25" ht="25" customHeight="1" x14ac:dyDescent="0.35">
      <c r="A10" s="53"/>
      <c r="B10" s="53"/>
      <c r="C10" s="53"/>
      <c r="D10" s="135"/>
      <c r="E10" s="135"/>
    </row>
    <row r="11" spans="1:25" ht="25" customHeight="1" x14ac:dyDescent="0.35">
      <c r="A11" s="53"/>
      <c r="B11" s="53"/>
      <c r="C11" s="53"/>
      <c r="D11" s="134"/>
      <c r="E11" s="134"/>
    </row>
    <row r="12" spans="1:25" ht="25" customHeight="1" x14ac:dyDescent="0.35">
      <c r="A12" s="53"/>
      <c r="B12" s="53"/>
      <c r="C12" s="53"/>
      <c r="D12" s="135"/>
      <c r="E12" s="135"/>
    </row>
    <row r="13" spans="1:25" ht="25" customHeight="1" x14ac:dyDescent="0.35">
      <c r="A13" s="53"/>
      <c r="B13" s="53"/>
      <c r="C13" s="53"/>
      <c r="D13" s="134"/>
      <c r="E13" s="134"/>
    </row>
    <row r="14" spans="1:25" ht="25" customHeight="1" x14ac:dyDescent="0.35">
      <c r="A14" s="53"/>
      <c r="B14" s="53"/>
      <c r="C14" s="53"/>
      <c r="D14" s="135"/>
      <c r="E14" s="135"/>
    </row>
    <row r="15" spans="1:25" ht="25" customHeight="1" x14ac:dyDescent="0.35">
      <c r="A15" s="53"/>
      <c r="B15" s="53"/>
      <c r="C15" s="53"/>
      <c r="D15" s="134"/>
      <c r="E15" s="134"/>
    </row>
    <row r="16" spans="1:25" ht="25" customHeight="1" x14ac:dyDescent="0.35">
      <c r="A16" s="53"/>
      <c r="B16" s="53"/>
      <c r="C16" s="53"/>
      <c r="D16" s="135"/>
      <c r="E16" s="135"/>
    </row>
    <row r="17" spans="1:25" ht="25" customHeight="1" x14ac:dyDescent="0.35">
      <c r="A17" s="53"/>
      <c r="B17" s="53"/>
      <c r="C17" s="53"/>
      <c r="D17" s="134"/>
      <c r="E17" s="134"/>
    </row>
    <row r="18" spans="1:25" ht="25" customHeight="1" x14ac:dyDescent="0.35">
      <c r="A18" s="53"/>
      <c r="B18" s="53"/>
      <c r="C18" s="53"/>
      <c r="D18" s="135"/>
      <c r="E18" s="135"/>
    </row>
    <row r="19" spans="1:25" ht="25" customHeight="1" x14ac:dyDescent="0.35">
      <c r="A19" s="53"/>
      <c r="B19" s="53"/>
      <c r="C19" s="53"/>
      <c r="D19" s="134"/>
      <c r="E19" s="134"/>
    </row>
    <row r="20" spans="1:25" ht="25" customHeight="1" x14ac:dyDescent="0.35">
      <c r="A20" s="53"/>
      <c r="B20" s="53"/>
      <c r="C20" s="53"/>
      <c r="D20" s="135"/>
      <c r="E20" s="135"/>
    </row>
    <row r="21" spans="1:25" ht="25" customHeight="1" x14ac:dyDescent="0.35">
      <c r="A21" s="53"/>
      <c r="B21" s="53"/>
      <c r="C21" s="53"/>
      <c r="D21" s="134"/>
      <c r="E21" s="134"/>
    </row>
    <row r="22" spans="1:25" ht="25" customHeight="1" x14ac:dyDescent="0.35">
      <c r="A22" s="53"/>
      <c r="B22" s="53"/>
      <c r="C22" s="53"/>
      <c r="D22" s="135"/>
      <c r="E22" s="135"/>
    </row>
    <row r="23" spans="1:25" s="60" customFormat="1" ht="25" customHeight="1" x14ac:dyDescent="0.35">
      <c r="A23" s="53"/>
      <c r="B23" s="53"/>
      <c r="C23" s="53"/>
      <c r="D23" s="136"/>
      <c r="E23" s="136"/>
    </row>
    <row r="24" spans="1:25" ht="25" customHeight="1" x14ac:dyDescent="0.35">
      <c r="A24" s="56" t="s">
        <v>82</v>
      </c>
      <c r="B24" s="57">
        <f>SUBTOTAL(109,Table1326761214['# in Program])</f>
        <v>0</v>
      </c>
      <c r="C24" s="57">
        <f>SUBTOTAL(109,Table1326761214['# Earned / Completed])</f>
        <v>0</v>
      </c>
    </row>
    <row r="25" spans="1:25" ht="95.15" customHeight="1" x14ac:dyDescent="0.35">
      <c r="A25" s="144" t="s">
        <v>85</v>
      </c>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row>
    <row r="26" spans="1:25" ht="25" customHeight="1" x14ac:dyDescent="0.35">
      <c r="A26" s="140" t="s">
        <v>88</v>
      </c>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row>
    <row r="27" spans="1:25" ht="25" customHeight="1" x14ac:dyDescent="0.35">
      <c r="A27" s="66" t="s">
        <v>130</v>
      </c>
      <c r="B27" s="141"/>
      <c r="C27" s="142"/>
      <c r="D27" s="157" t="s">
        <v>129</v>
      </c>
      <c r="E27" s="158"/>
    </row>
    <row r="28" spans="1:25" ht="25" customHeight="1" thickBot="1" x14ac:dyDescent="0.4">
      <c r="A28" s="79" t="s">
        <v>131</v>
      </c>
      <c r="B28" s="72" t="s">
        <v>86</v>
      </c>
      <c r="C28" s="73" t="s">
        <v>87</v>
      </c>
      <c r="D28" s="157"/>
      <c r="E28" s="158"/>
    </row>
    <row r="29" spans="1:25" ht="85" customHeight="1" thickTop="1" x14ac:dyDescent="0.35">
      <c r="A29" s="71" t="s">
        <v>84</v>
      </c>
      <c r="B29" s="74" t="s">
        <v>78</v>
      </c>
      <c r="C29" s="74" t="s">
        <v>79</v>
      </c>
      <c r="D29" s="159"/>
      <c r="E29" s="160"/>
    </row>
    <row r="30" spans="1:25" ht="25" customHeight="1" x14ac:dyDescent="0.35">
      <c r="A30" s="52" t="s">
        <v>105</v>
      </c>
      <c r="B30" s="58"/>
      <c r="C30" s="58"/>
      <c r="D30" s="161"/>
      <c r="E30" s="161"/>
    </row>
    <row r="31" spans="1:25" ht="25" customHeight="1" x14ac:dyDescent="0.35">
      <c r="A31" s="52" t="s">
        <v>106</v>
      </c>
      <c r="B31" s="58"/>
      <c r="C31" s="58"/>
      <c r="D31" s="131"/>
      <c r="E31" s="131"/>
    </row>
    <row r="32" spans="1:25" ht="25" customHeight="1" x14ac:dyDescent="0.35">
      <c r="A32" s="52" t="s">
        <v>75</v>
      </c>
      <c r="B32" s="58"/>
      <c r="C32" s="58"/>
      <c r="D32" s="133"/>
      <c r="E32" s="133"/>
    </row>
    <row r="33" spans="1:5" ht="25" customHeight="1" x14ac:dyDescent="0.35">
      <c r="A33" s="52" t="s">
        <v>104</v>
      </c>
      <c r="B33" s="58"/>
      <c r="C33" s="58"/>
      <c r="D33" s="131"/>
      <c r="E33" s="131"/>
    </row>
    <row r="34" spans="1:5" ht="25" customHeight="1" x14ac:dyDescent="0.35">
      <c r="A34" s="52" t="s">
        <v>102</v>
      </c>
      <c r="B34" s="58"/>
      <c r="C34" s="58"/>
      <c r="D34" s="133"/>
      <c r="E34" s="133"/>
    </row>
    <row r="35" spans="1:5" ht="25" customHeight="1" x14ac:dyDescent="0.35">
      <c r="A35" s="52" t="s">
        <v>103</v>
      </c>
      <c r="B35" s="58"/>
      <c r="C35" s="58"/>
      <c r="D35" s="131"/>
      <c r="E35" s="131"/>
    </row>
    <row r="36" spans="1:5" ht="25" customHeight="1" x14ac:dyDescent="0.35">
      <c r="A36" s="52" t="s">
        <v>77</v>
      </c>
      <c r="B36" s="58"/>
      <c r="C36" s="58"/>
      <c r="D36" s="133"/>
      <c r="E36" s="133"/>
    </row>
    <row r="37" spans="1:5" ht="25" customHeight="1" x14ac:dyDescent="0.35">
      <c r="A37" s="52" t="s">
        <v>108</v>
      </c>
      <c r="B37" s="58"/>
      <c r="C37" s="58"/>
      <c r="D37" s="131"/>
      <c r="E37" s="131"/>
    </row>
    <row r="38" spans="1:5" ht="25" customHeight="1" x14ac:dyDescent="0.35">
      <c r="A38" s="52" t="s">
        <v>109</v>
      </c>
      <c r="B38" s="58"/>
      <c r="C38" s="58"/>
      <c r="D38" s="133"/>
      <c r="E38" s="133"/>
    </row>
    <row r="39" spans="1:5" ht="15.5" x14ac:dyDescent="0.35">
      <c r="A39" s="54" t="s">
        <v>82</v>
      </c>
      <c r="B39" s="55">
        <f>SUBTOTAL(109,Table1378981315['# in Program])</f>
        <v>0</v>
      </c>
      <c r="C39" s="55">
        <f>SUBTOTAL(109,Table1378981315['# Completed/
Graduated])</f>
        <v>0</v>
      </c>
    </row>
  </sheetData>
  <mergeCells count="34">
    <mergeCell ref="D36:E36"/>
    <mergeCell ref="D37:E37"/>
    <mergeCell ref="D38:E38"/>
    <mergeCell ref="D30:E30"/>
    <mergeCell ref="D31:E31"/>
    <mergeCell ref="D32:E32"/>
    <mergeCell ref="D33:E33"/>
    <mergeCell ref="D34:E34"/>
    <mergeCell ref="D35:E35"/>
    <mergeCell ref="D21:E21"/>
    <mergeCell ref="D22:E22"/>
    <mergeCell ref="D23:E23"/>
    <mergeCell ref="A25:Y25"/>
    <mergeCell ref="A26:Y26"/>
    <mergeCell ref="B27:C27"/>
    <mergeCell ref="D27:E29"/>
    <mergeCell ref="D15:E15"/>
    <mergeCell ref="D16:E16"/>
    <mergeCell ref="D17:E17"/>
    <mergeCell ref="D18:E18"/>
    <mergeCell ref="D19:E19"/>
    <mergeCell ref="D20:E20"/>
    <mergeCell ref="D9:E9"/>
    <mergeCell ref="D10:E10"/>
    <mergeCell ref="D11:E11"/>
    <mergeCell ref="D12:E12"/>
    <mergeCell ref="D13:E13"/>
    <mergeCell ref="D14:E14"/>
    <mergeCell ref="A1:Y1"/>
    <mergeCell ref="A2:Y2"/>
    <mergeCell ref="B3:C3"/>
    <mergeCell ref="D3:E5"/>
    <mergeCell ref="D7:E7"/>
    <mergeCell ref="D8:E8"/>
  </mergeCells>
  <dataValidations count="5">
    <dataValidation allowBlank="1" showErrorMessage="1" prompt="Enter Year " sqref="A27" xr:uid="{5C7FF0BB-A9C1-47E4-A161-4D8AEDC9EFED}"/>
    <dataValidation allowBlank="1" showInputMessage="1" showErrorMessage="1" prompt="Enter year" sqref="A4" xr:uid="{8C2D0C15-5EEF-41E2-9128-594E556B5462}"/>
    <dataValidation allowBlank="1" showErrorMessage="1" prompt="Enter year" sqref="A3" xr:uid="{10E57B34-5EAA-46D8-9E52-5661F57A9B12}"/>
    <dataValidation allowBlank="1" showInputMessage="1" showErrorMessage="1" prompt="Enter Year" sqref="A28" xr:uid="{8A1480E7-098F-45A3-8B12-160AA03B0C39}"/>
    <dataValidation allowBlank="1" showErrorMessage="1" prompt="Select from drop-down" sqref="A30:A38" xr:uid="{51E55975-F3E5-4197-87F6-B84344F195FA}"/>
  </dataValidations>
  <pageMargins left="0.5" right="0.5" top="0.25" bottom="0.25" header="0.25" footer="0.25"/>
  <pageSetup scale="56" fitToHeight="0" orientation="landscape" r:id="rId1"/>
  <headerFooter>
    <oddFooter>&amp;C_x000D_&amp;1#&amp;"Calibri"&amp;10&amp;K000000 Level 2 - Limited&amp;RVESOY Annual Report - &amp;9page &amp;P of &amp;N</oddFooter>
  </headerFooter>
  <rowBreaks count="1" manualBreakCount="1">
    <brk id="24" max="24" man="1"/>
  </rowBreaks>
  <drawing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2C6E9-BF9D-4141-B37F-A062BE354B3E}">
  <sheetPr>
    <tabColor theme="5" tint="0.39997558519241921"/>
    <pageSetUpPr fitToPage="1"/>
  </sheetPr>
  <dimension ref="A1:Y39"/>
  <sheetViews>
    <sheetView topLeftCell="A5" zoomScaleNormal="100" workbookViewId="0">
      <selection activeCell="H5" sqref="H5"/>
    </sheetView>
  </sheetViews>
  <sheetFormatPr defaultRowHeight="14.5" x14ac:dyDescent="0.35"/>
  <cols>
    <col min="1" max="1" width="41.453125" customWidth="1"/>
    <col min="2" max="25" width="7.7265625" customWidth="1"/>
  </cols>
  <sheetData>
    <row r="1" spans="1:25" ht="66" customHeight="1" x14ac:dyDescent="0.35">
      <c r="A1" s="145" t="s">
        <v>85</v>
      </c>
      <c r="B1" s="145"/>
      <c r="C1" s="145"/>
      <c r="D1" s="145"/>
      <c r="E1" s="145"/>
      <c r="F1" s="145"/>
      <c r="G1" s="145"/>
      <c r="H1" s="145"/>
      <c r="I1" s="145"/>
      <c r="J1" s="145"/>
      <c r="K1" s="145"/>
      <c r="L1" s="145"/>
      <c r="M1" s="145"/>
      <c r="N1" s="145"/>
      <c r="O1" s="145"/>
      <c r="P1" s="145"/>
      <c r="Q1" s="145"/>
      <c r="R1" s="145"/>
      <c r="S1" s="145"/>
      <c r="T1" s="145"/>
      <c r="U1" s="145"/>
      <c r="V1" s="145"/>
      <c r="W1" s="145"/>
      <c r="X1" s="145"/>
      <c r="Y1" s="145"/>
    </row>
    <row r="2" spans="1:25" ht="100" customHeight="1" x14ac:dyDescent="0.35">
      <c r="A2" s="146" t="s">
        <v>121</v>
      </c>
      <c r="B2" s="140"/>
      <c r="C2" s="140"/>
      <c r="D2" s="140"/>
      <c r="E2" s="140"/>
      <c r="F2" s="140"/>
      <c r="G2" s="140"/>
      <c r="H2" s="140"/>
      <c r="I2" s="140"/>
      <c r="J2" s="140"/>
      <c r="K2" s="140"/>
      <c r="L2" s="140"/>
      <c r="M2" s="140"/>
      <c r="N2" s="140"/>
      <c r="O2" s="140"/>
      <c r="P2" s="140"/>
      <c r="Q2" s="140"/>
      <c r="R2" s="140"/>
      <c r="S2" s="140"/>
      <c r="T2" s="140"/>
      <c r="U2" s="140"/>
      <c r="V2" s="140"/>
      <c r="W2" s="140"/>
      <c r="X2" s="140"/>
      <c r="Y2" s="140"/>
    </row>
    <row r="3" spans="1:25" s="60" customFormat="1" ht="25" customHeight="1" x14ac:dyDescent="0.35">
      <c r="A3" s="59" t="s">
        <v>130</v>
      </c>
      <c r="B3" s="147"/>
      <c r="C3" s="148"/>
      <c r="D3" s="149" t="s">
        <v>118</v>
      </c>
      <c r="E3" s="150"/>
    </row>
    <row r="4" spans="1:25" s="60" customFormat="1" ht="25" customHeight="1" x14ac:dyDescent="0.35">
      <c r="A4" s="80" t="s">
        <v>137</v>
      </c>
      <c r="B4" s="61" t="s">
        <v>86</v>
      </c>
      <c r="C4" s="62" t="s">
        <v>87</v>
      </c>
      <c r="D4" s="149"/>
      <c r="E4" s="150"/>
    </row>
    <row r="5" spans="1:25" s="21" customFormat="1" ht="95.15" customHeight="1" x14ac:dyDescent="0.35">
      <c r="A5" s="63" t="s">
        <v>83</v>
      </c>
      <c r="B5" s="64" t="s">
        <v>78</v>
      </c>
      <c r="C5" s="65" t="s">
        <v>80</v>
      </c>
      <c r="D5" s="151"/>
      <c r="E5" s="152"/>
      <c r="F5" s="114"/>
      <c r="G5" s="22"/>
    </row>
    <row r="6" spans="1:25" ht="25" customHeight="1" x14ac:dyDescent="0.35">
      <c r="A6" s="67" t="s">
        <v>81</v>
      </c>
      <c r="B6" s="67"/>
      <c r="C6" s="67"/>
      <c r="D6" s="22"/>
    </row>
    <row r="7" spans="1:25" ht="25" customHeight="1" x14ac:dyDescent="0.35">
      <c r="A7" s="53"/>
      <c r="B7" s="53"/>
      <c r="C7" s="53"/>
      <c r="D7" s="134"/>
      <c r="E7" s="134"/>
    </row>
    <row r="8" spans="1:25" ht="25" customHeight="1" x14ac:dyDescent="0.35">
      <c r="A8" s="53"/>
      <c r="B8" s="53"/>
      <c r="C8" s="53"/>
      <c r="D8" s="135"/>
      <c r="E8" s="135"/>
    </row>
    <row r="9" spans="1:25" ht="25" customHeight="1" x14ac:dyDescent="0.35">
      <c r="A9" s="53"/>
      <c r="B9" s="53"/>
      <c r="C9" s="53"/>
      <c r="D9" s="134"/>
      <c r="E9" s="134"/>
    </row>
    <row r="10" spans="1:25" ht="25" customHeight="1" x14ac:dyDescent="0.35">
      <c r="A10" s="53"/>
      <c r="B10" s="53"/>
      <c r="C10" s="53"/>
      <c r="D10" s="135"/>
      <c r="E10" s="135"/>
    </row>
    <row r="11" spans="1:25" ht="25" customHeight="1" x14ac:dyDescent="0.35">
      <c r="A11" s="53"/>
      <c r="B11" s="53"/>
      <c r="C11" s="53"/>
      <c r="D11" s="134"/>
      <c r="E11" s="134"/>
    </row>
    <row r="12" spans="1:25" ht="25" customHeight="1" x14ac:dyDescent="0.35">
      <c r="A12" s="53"/>
      <c r="B12" s="53"/>
      <c r="C12" s="53"/>
      <c r="D12" s="135"/>
      <c r="E12" s="135"/>
    </row>
    <row r="13" spans="1:25" ht="25" customHeight="1" x14ac:dyDescent="0.35">
      <c r="A13" s="53"/>
      <c r="B13" s="53"/>
      <c r="C13" s="53"/>
      <c r="D13" s="134"/>
      <c r="E13" s="134"/>
    </row>
    <row r="14" spans="1:25" ht="25" customHeight="1" x14ac:dyDescent="0.35">
      <c r="A14" s="53"/>
      <c r="B14" s="53"/>
      <c r="C14" s="53"/>
      <c r="D14" s="135"/>
      <c r="E14" s="135"/>
    </row>
    <row r="15" spans="1:25" ht="25" customHeight="1" x14ac:dyDescent="0.35">
      <c r="A15" s="53"/>
      <c r="B15" s="53"/>
      <c r="C15" s="53"/>
      <c r="D15" s="134"/>
      <c r="E15" s="134"/>
    </row>
    <row r="16" spans="1:25" ht="25" customHeight="1" x14ac:dyDescent="0.35">
      <c r="A16" s="53"/>
      <c r="B16" s="53"/>
      <c r="C16" s="53"/>
      <c r="D16" s="135"/>
      <c r="E16" s="135"/>
    </row>
    <row r="17" spans="1:25" ht="25" customHeight="1" x14ac:dyDescent="0.35">
      <c r="A17" s="53"/>
      <c r="B17" s="53"/>
      <c r="C17" s="53"/>
      <c r="D17" s="134"/>
      <c r="E17" s="134"/>
    </row>
    <row r="18" spans="1:25" ht="25" customHeight="1" x14ac:dyDescent="0.35">
      <c r="A18" s="53"/>
      <c r="B18" s="53"/>
      <c r="C18" s="53"/>
      <c r="D18" s="135"/>
      <c r="E18" s="135"/>
    </row>
    <row r="19" spans="1:25" ht="25" customHeight="1" x14ac:dyDescent="0.35">
      <c r="A19" s="53"/>
      <c r="B19" s="53"/>
      <c r="C19" s="53"/>
      <c r="D19" s="134"/>
      <c r="E19" s="134"/>
    </row>
    <row r="20" spans="1:25" ht="25" customHeight="1" x14ac:dyDescent="0.35">
      <c r="A20" s="53"/>
      <c r="B20" s="53"/>
      <c r="C20" s="53"/>
      <c r="D20" s="135"/>
      <c r="E20" s="135"/>
    </row>
    <row r="21" spans="1:25" ht="25" customHeight="1" x14ac:dyDescent="0.35">
      <c r="A21" s="53"/>
      <c r="B21" s="53"/>
      <c r="C21" s="53"/>
      <c r="D21" s="134"/>
      <c r="E21" s="134"/>
    </row>
    <row r="22" spans="1:25" ht="25" customHeight="1" x14ac:dyDescent="0.35">
      <c r="A22" s="53"/>
      <c r="B22" s="53"/>
      <c r="C22" s="53"/>
      <c r="D22" s="135"/>
      <c r="E22" s="135"/>
    </row>
    <row r="23" spans="1:25" s="60" customFormat="1" ht="25" customHeight="1" x14ac:dyDescent="0.35">
      <c r="A23" s="53"/>
      <c r="B23" s="53"/>
      <c r="C23" s="53"/>
      <c r="D23" s="136"/>
      <c r="E23" s="136"/>
    </row>
    <row r="24" spans="1:25" ht="25" customHeight="1" x14ac:dyDescent="0.35">
      <c r="A24" s="56" t="s">
        <v>82</v>
      </c>
      <c r="B24" s="57">
        <f>SUBTOTAL(109,Table13267612['# in Program])</f>
        <v>0</v>
      </c>
      <c r="C24" s="57">
        <f>SUBTOTAL(109,Table13267612['# Earned / Completed])</f>
        <v>0</v>
      </c>
    </row>
    <row r="25" spans="1:25" ht="95.15" customHeight="1" x14ac:dyDescent="0.35">
      <c r="A25" s="144" t="s">
        <v>85</v>
      </c>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row>
    <row r="26" spans="1:25" ht="25" customHeight="1" x14ac:dyDescent="0.35">
      <c r="A26" s="140" t="s">
        <v>88</v>
      </c>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row>
    <row r="27" spans="1:25" ht="25" customHeight="1" x14ac:dyDescent="0.35">
      <c r="A27" s="66" t="s">
        <v>130</v>
      </c>
      <c r="B27" s="141"/>
      <c r="C27" s="142"/>
      <c r="D27" s="157" t="s">
        <v>129</v>
      </c>
      <c r="E27" s="158"/>
    </row>
    <row r="28" spans="1:25" ht="25" customHeight="1" thickBot="1" x14ac:dyDescent="0.4">
      <c r="A28" s="79" t="s">
        <v>131</v>
      </c>
      <c r="B28" s="72" t="s">
        <v>86</v>
      </c>
      <c r="C28" s="73" t="s">
        <v>87</v>
      </c>
      <c r="D28" s="157"/>
      <c r="E28" s="158"/>
    </row>
    <row r="29" spans="1:25" ht="85" customHeight="1" thickTop="1" x14ac:dyDescent="0.35">
      <c r="A29" s="71" t="s">
        <v>84</v>
      </c>
      <c r="B29" s="74" t="s">
        <v>78</v>
      </c>
      <c r="C29" s="74" t="s">
        <v>79</v>
      </c>
      <c r="D29" s="159"/>
      <c r="E29" s="160"/>
    </row>
    <row r="30" spans="1:25" ht="25" customHeight="1" x14ac:dyDescent="0.35">
      <c r="A30" s="52" t="s">
        <v>105</v>
      </c>
      <c r="B30" s="58"/>
      <c r="C30" s="58"/>
      <c r="D30" s="161"/>
      <c r="E30" s="161"/>
    </row>
    <row r="31" spans="1:25" ht="25" customHeight="1" x14ac:dyDescent="0.35">
      <c r="A31" s="52" t="s">
        <v>106</v>
      </c>
      <c r="B31" s="58"/>
      <c r="C31" s="58"/>
      <c r="D31" s="131"/>
      <c r="E31" s="131"/>
    </row>
    <row r="32" spans="1:25" ht="25" customHeight="1" x14ac:dyDescent="0.35">
      <c r="A32" s="52" t="s">
        <v>75</v>
      </c>
      <c r="B32" s="58"/>
      <c r="C32" s="58"/>
      <c r="D32" s="133"/>
      <c r="E32" s="133"/>
    </row>
    <row r="33" spans="1:5" ht="25" customHeight="1" x14ac:dyDescent="0.35">
      <c r="A33" s="52" t="s">
        <v>104</v>
      </c>
      <c r="B33" s="58"/>
      <c r="C33" s="58"/>
      <c r="D33" s="131"/>
      <c r="E33" s="131"/>
    </row>
    <row r="34" spans="1:5" ht="25" customHeight="1" x14ac:dyDescent="0.35">
      <c r="A34" s="52" t="s">
        <v>102</v>
      </c>
      <c r="B34" s="58"/>
      <c r="C34" s="58"/>
      <c r="D34" s="133"/>
      <c r="E34" s="133"/>
    </row>
    <row r="35" spans="1:5" ht="25" customHeight="1" x14ac:dyDescent="0.35">
      <c r="A35" s="52" t="s">
        <v>103</v>
      </c>
      <c r="B35" s="58"/>
      <c r="C35" s="58"/>
      <c r="D35" s="131"/>
      <c r="E35" s="131"/>
    </row>
    <row r="36" spans="1:5" ht="25" customHeight="1" x14ac:dyDescent="0.35">
      <c r="A36" s="52" t="s">
        <v>77</v>
      </c>
      <c r="B36" s="58"/>
      <c r="C36" s="58"/>
      <c r="D36" s="133"/>
      <c r="E36" s="133"/>
    </row>
    <row r="37" spans="1:5" ht="25" customHeight="1" x14ac:dyDescent="0.35">
      <c r="A37" s="52" t="s">
        <v>108</v>
      </c>
      <c r="B37" s="58"/>
      <c r="C37" s="58"/>
      <c r="D37" s="131"/>
      <c r="E37" s="131"/>
    </row>
    <row r="38" spans="1:5" ht="25" customHeight="1" x14ac:dyDescent="0.35">
      <c r="A38" s="52" t="s">
        <v>109</v>
      </c>
      <c r="B38" s="58"/>
      <c r="C38" s="58"/>
      <c r="D38" s="133"/>
      <c r="E38" s="133"/>
    </row>
    <row r="39" spans="1:5" ht="15.5" x14ac:dyDescent="0.35">
      <c r="A39" s="54" t="s">
        <v>82</v>
      </c>
      <c r="B39" s="55">
        <f>SUBTOTAL(109,Table13789813['# in Program])</f>
        <v>0</v>
      </c>
      <c r="C39" s="55">
        <f>SUBTOTAL(109,Table13789813['# Completed/
Graduated])</f>
        <v>0</v>
      </c>
    </row>
  </sheetData>
  <mergeCells count="34">
    <mergeCell ref="D36:E36"/>
    <mergeCell ref="D37:E37"/>
    <mergeCell ref="D38:E38"/>
    <mergeCell ref="D30:E30"/>
    <mergeCell ref="D31:E31"/>
    <mergeCell ref="D32:E32"/>
    <mergeCell ref="D33:E33"/>
    <mergeCell ref="D34:E34"/>
    <mergeCell ref="D35:E35"/>
    <mergeCell ref="D21:E21"/>
    <mergeCell ref="D22:E22"/>
    <mergeCell ref="D23:E23"/>
    <mergeCell ref="A25:Y25"/>
    <mergeCell ref="A26:Y26"/>
    <mergeCell ref="B27:C27"/>
    <mergeCell ref="D27:E29"/>
    <mergeCell ref="D15:E15"/>
    <mergeCell ref="D16:E16"/>
    <mergeCell ref="D17:E17"/>
    <mergeCell ref="D18:E18"/>
    <mergeCell ref="D19:E19"/>
    <mergeCell ref="D20:E20"/>
    <mergeCell ref="D9:E9"/>
    <mergeCell ref="D10:E10"/>
    <mergeCell ref="D11:E11"/>
    <mergeCell ref="D12:E12"/>
    <mergeCell ref="D13:E13"/>
    <mergeCell ref="D14:E14"/>
    <mergeCell ref="A1:Y1"/>
    <mergeCell ref="A2:Y2"/>
    <mergeCell ref="B3:C3"/>
    <mergeCell ref="D3:E5"/>
    <mergeCell ref="D7:E7"/>
    <mergeCell ref="D8:E8"/>
  </mergeCells>
  <dataValidations count="5">
    <dataValidation allowBlank="1" showErrorMessage="1" prompt="Select from drop-down" sqref="A30:A38" xr:uid="{4ADD68D6-A975-47B0-B29C-0E27BB852046}"/>
    <dataValidation allowBlank="1" showInputMessage="1" showErrorMessage="1" prompt="Enter Year" sqref="A28" xr:uid="{AB7D8EB0-CE73-495E-966D-C24A3E83F69A}"/>
    <dataValidation allowBlank="1" showErrorMessage="1" prompt="Enter year" sqref="A3" xr:uid="{72DCBC8B-771B-405B-8AD7-A1EDCF471532}"/>
    <dataValidation allowBlank="1" showInputMessage="1" showErrorMessage="1" prompt="Enter year" sqref="A4" xr:uid="{F55DB968-964F-4800-A7F9-7692AD6DBB4C}"/>
    <dataValidation allowBlank="1" showErrorMessage="1" prompt="Enter Year " sqref="A27" xr:uid="{BABC3B90-D90B-4400-82E3-14EAABE58F39}"/>
  </dataValidations>
  <pageMargins left="0.5" right="0.5" top="0.25" bottom="0.25" header="0.25" footer="0.25"/>
  <pageSetup scale="56" fitToHeight="0" orientation="landscape" r:id="rId1"/>
  <headerFooter>
    <oddFooter>&amp;C_x000D_&amp;1#&amp;"Calibri"&amp;10&amp;K000000 Level 2 - Limited&amp;RVESOY Annual Report - &amp;9page &amp;P of &amp;N</oddFooter>
  </headerFooter>
  <rowBreaks count="1" manualBreakCount="1">
    <brk id="24" max="24" man="1"/>
  </rowBreaks>
  <drawing r:id="rId2"/>
  <tableParts count="2">
    <tablePart r:id="rId3"/>
    <tablePart r:id="rId4"/>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B5386-9D98-4207-9857-37B4C223E8E8}">
  <sheetPr codeName="Sheet11">
    <tabColor theme="6" tint="0.79998168889431442"/>
    <pageSetUpPr fitToPage="1"/>
  </sheetPr>
  <dimension ref="A1:Y11"/>
  <sheetViews>
    <sheetView showGridLines="0" topLeftCell="K1" zoomScaleNormal="100" zoomScaleSheetLayoutView="96" workbookViewId="0">
      <pane ySplit="3" topLeftCell="A4" activePane="bottomLeft" state="frozen"/>
      <selection pane="bottomLeft" activeCell="B9" sqref="B9:W9"/>
    </sheetView>
  </sheetViews>
  <sheetFormatPr defaultColWidth="9.1796875" defaultRowHeight="14.5" x14ac:dyDescent="0.35"/>
  <cols>
    <col min="1" max="1" width="1.1796875" style="53" customWidth="1"/>
    <col min="2" max="2" width="18.453125" style="53" customWidth="1"/>
    <col min="3" max="3" width="17.26953125" style="53" customWidth="1"/>
    <col min="4" max="4" width="0.81640625" style="53" customWidth="1"/>
    <col min="5" max="5" width="22" style="53" customWidth="1"/>
    <col min="6" max="6" width="0.81640625" style="53" customWidth="1"/>
    <col min="7" max="7" width="16" style="53" customWidth="1"/>
    <col min="8" max="8" width="1" style="53" customWidth="1"/>
    <col min="9" max="9" width="17.54296875" style="53" customWidth="1"/>
    <col min="10" max="10" width="1" style="53" customWidth="1"/>
    <col min="11" max="11" width="19" style="53" customWidth="1"/>
    <col min="12" max="12" width="1" style="53" customWidth="1"/>
    <col min="13" max="13" width="39.54296875" style="53" customWidth="1"/>
    <col min="14" max="14" width="0.81640625" style="53" customWidth="1"/>
    <col min="15" max="15" width="20.54296875" style="53" customWidth="1"/>
    <col min="16" max="16" width="0.81640625" style="53" customWidth="1"/>
    <col min="17" max="17" width="20.7265625" style="53" customWidth="1"/>
    <col min="18" max="18" width="0.81640625" style="53" customWidth="1"/>
    <col min="19" max="19" width="27.1796875" style="92" customWidth="1"/>
    <col min="20" max="20" width="0.81640625" style="53" customWidth="1"/>
    <col min="21" max="21" width="12.7265625" style="53" customWidth="1"/>
    <col min="22" max="22" width="0.81640625" style="53" customWidth="1"/>
    <col min="23" max="23" width="19.1796875" style="53" customWidth="1"/>
    <col min="24" max="24" width="1" style="53" customWidth="1"/>
    <col min="25" max="16384" width="9.1796875" style="53"/>
  </cols>
  <sheetData>
    <row r="1" spans="1:25" x14ac:dyDescent="0.35">
      <c r="A1" s="102"/>
      <c r="B1" s="102"/>
      <c r="C1" s="102"/>
      <c r="D1" s="102"/>
      <c r="E1" s="102"/>
      <c r="F1" s="102"/>
      <c r="G1" s="102"/>
      <c r="H1" s="102"/>
      <c r="I1" s="102"/>
      <c r="J1" s="102"/>
      <c r="K1" s="102"/>
      <c r="L1" s="102"/>
      <c r="M1" s="102"/>
      <c r="N1" s="102"/>
      <c r="O1" s="102"/>
      <c r="P1" s="102"/>
      <c r="Q1" s="102"/>
      <c r="R1" s="102"/>
      <c r="S1" s="103"/>
      <c r="T1" s="102"/>
      <c r="U1" s="102"/>
      <c r="V1" s="102"/>
      <c r="W1" s="102"/>
      <c r="X1" s="102"/>
      <c r="Y1" s="102"/>
    </row>
    <row r="2" spans="1:25" s="96" customFormat="1" ht="157.5" customHeight="1" x14ac:dyDescent="0.35">
      <c r="A2" s="204" t="s">
        <v>107</v>
      </c>
      <c r="B2" s="204"/>
      <c r="C2" s="204"/>
      <c r="D2" s="204"/>
      <c r="E2" s="204"/>
      <c r="F2" s="204"/>
      <c r="G2" s="204"/>
      <c r="H2" s="204"/>
      <c r="I2" s="204"/>
      <c r="J2" s="204"/>
      <c r="K2" s="204"/>
      <c r="L2" s="100"/>
      <c r="M2" s="100"/>
      <c r="N2" s="100"/>
      <c r="O2" s="100"/>
      <c r="P2" s="100"/>
      <c r="Q2" s="100"/>
      <c r="R2" s="100"/>
      <c r="S2" s="101"/>
      <c r="T2" s="100"/>
      <c r="U2" s="100"/>
      <c r="V2" s="100"/>
      <c r="W2" s="100"/>
      <c r="X2" s="100"/>
      <c r="Y2" s="100"/>
    </row>
    <row r="3" spans="1:25" s="23" customFormat="1" ht="15" thickBot="1" x14ac:dyDescent="0.4">
      <c r="A3" s="98"/>
      <c r="B3" s="99"/>
      <c r="C3" s="99"/>
      <c r="D3" s="99"/>
      <c r="E3" s="99"/>
      <c r="F3" s="99"/>
      <c r="G3" s="99"/>
      <c r="H3" s="99"/>
      <c r="I3" s="99"/>
      <c r="J3" s="99"/>
      <c r="K3" s="99"/>
      <c r="L3" s="98"/>
      <c r="M3" s="98"/>
      <c r="N3" s="98"/>
      <c r="O3" s="99"/>
      <c r="P3" s="99"/>
      <c r="Q3" s="99"/>
      <c r="R3" s="99"/>
      <c r="S3" s="99"/>
      <c r="T3" s="99"/>
      <c r="U3" s="99"/>
      <c r="V3" s="99"/>
      <c r="W3" s="203"/>
      <c r="X3" s="203"/>
      <c r="Y3" s="97"/>
    </row>
    <row r="4" spans="1:25" ht="25" customHeight="1" thickTop="1" x14ac:dyDescent="0.35">
      <c r="A4" s="175" t="s">
        <v>67</v>
      </c>
      <c r="B4" s="175"/>
      <c r="C4" s="175"/>
      <c r="D4" s="176"/>
      <c r="E4" s="177"/>
      <c r="F4" s="177"/>
      <c r="G4" s="177"/>
      <c r="H4" s="177"/>
      <c r="I4" s="177"/>
      <c r="J4" s="177"/>
      <c r="K4" s="177"/>
      <c r="L4" s="177"/>
      <c r="M4" s="177"/>
      <c r="N4" s="177"/>
      <c r="O4" s="177"/>
      <c r="P4" s="177"/>
      <c r="Q4" s="177"/>
      <c r="R4" s="177"/>
      <c r="S4" s="177"/>
      <c r="T4" s="177"/>
      <c r="U4" s="177"/>
      <c r="V4" s="177"/>
      <c r="W4" s="177"/>
      <c r="X4" s="82"/>
      <c r="Y4" s="102"/>
    </row>
    <row r="5" spans="1:25" ht="20.149999999999999" customHeight="1" thickBot="1" x14ac:dyDescent="0.4">
      <c r="A5" s="81"/>
      <c r="B5" s="70" t="s">
        <v>94</v>
      </c>
      <c r="C5" s="69" t="s">
        <v>95</v>
      </c>
      <c r="D5" s="176"/>
      <c r="E5" s="178" t="s">
        <v>64</v>
      </c>
      <c r="F5" s="83"/>
      <c r="G5" s="178" t="s">
        <v>66</v>
      </c>
      <c r="H5" s="83"/>
      <c r="I5" s="181" t="s">
        <v>92</v>
      </c>
      <c r="J5" s="83"/>
      <c r="K5" s="181" t="s">
        <v>93</v>
      </c>
      <c r="L5" s="83"/>
      <c r="M5" s="178" t="s">
        <v>96</v>
      </c>
      <c r="N5" s="83"/>
      <c r="O5" s="178" t="s">
        <v>50</v>
      </c>
      <c r="P5" s="83"/>
      <c r="Q5" s="178" t="s">
        <v>69</v>
      </c>
      <c r="R5" s="83"/>
      <c r="S5" s="178" t="s">
        <v>70</v>
      </c>
      <c r="T5" s="83"/>
      <c r="U5" s="178" t="s">
        <v>65</v>
      </c>
      <c r="V5" s="178"/>
      <c r="W5" s="178"/>
      <c r="X5" s="84"/>
      <c r="Y5" s="102"/>
    </row>
    <row r="6" spans="1:25" ht="26.25" customHeight="1" thickBot="1" x14ac:dyDescent="0.4">
      <c r="A6" s="81"/>
      <c r="B6" s="183"/>
      <c r="C6" s="184"/>
      <c r="D6" s="176"/>
      <c r="E6" s="179"/>
      <c r="F6" s="85"/>
      <c r="G6" s="180"/>
      <c r="H6" s="83"/>
      <c r="I6" s="182"/>
      <c r="J6" s="83"/>
      <c r="K6" s="182"/>
      <c r="L6" s="85"/>
      <c r="M6" s="180"/>
      <c r="N6" s="85"/>
      <c r="O6" s="180"/>
      <c r="P6" s="85"/>
      <c r="Q6" s="180"/>
      <c r="R6" s="85"/>
      <c r="S6" s="180"/>
      <c r="T6" s="85"/>
      <c r="U6" s="179"/>
      <c r="V6" s="179"/>
      <c r="W6" s="179"/>
      <c r="X6" s="86"/>
      <c r="Y6" s="102"/>
    </row>
    <row r="7" spans="1:25" ht="63.75" customHeight="1" thickTop="1" thickBot="1" x14ac:dyDescent="0.4">
      <c r="A7" s="81"/>
      <c r="B7" s="185"/>
      <c r="C7" s="186"/>
      <c r="D7" s="87"/>
      <c r="E7" s="44"/>
      <c r="F7" s="88"/>
      <c r="G7" s="106"/>
      <c r="H7" s="83"/>
      <c r="I7" s="106"/>
      <c r="J7" s="83"/>
      <c r="K7" s="44"/>
      <c r="L7" s="88"/>
      <c r="M7" s="45"/>
      <c r="N7" s="88"/>
      <c r="O7" s="45"/>
      <c r="P7" s="88"/>
      <c r="Q7" s="45"/>
      <c r="R7" s="88"/>
      <c r="S7" s="46"/>
      <c r="T7" s="88"/>
      <c r="U7" s="187"/>
      <c r="V7" s="188"/>
      <c r="W7" s="189"/>
      <c r="X7" s="89"/>
      <c r="Y7" s="102"/>
    </row>
    <row r="8" spans="1:25" ht="22" customHeight="1" x14ac:dyDescent="0.35">
      <c r="A8" s="81"/>
      <c r="B8" s="171" t="s">
        <v>68</v>
      </c>
      <c r="C8" s="171"/>
      <c r="D8" s="171"/>
      <c r="E8" s="171"/>
      <c r="F8" s="171"/>
      <c r="G8" s="171"/>
      <c r="H8" s="171"/>
      <c r="I8" s="171"/>
      <c r="J8" s="171"/>
      <c r="K8" s="171"/>
      <c r="L8" s="171"/>
      <c r="M8" s="171"/>
      <c r="N8" s="171"/>
      <c r="O8" s="171"/>
      <c r="P8" s="171"/>
      <c r="Q8" s="171"/>
      <c r="R8" s="171"/>
      <c r="S8" s="171"/>
      <c r="T8" s="171"/>
      <c r="U8" s="171"/>
      <c r="V8" s="171"/>
      <c r="W8" s="171"/>
      <c r="X8" s="82"/>
      <c r="Y8" s="102"/>
    </row>
    <row r="9" spans="1:25" ht="67.5" customHeight="1" x14ac:dyDescent="0.35">
      <c r="A9" s="81"/>
      <c r="B9" s="172"/>
      <c r="C9" s="173"/>
      <c r="D9" s="173"/>
      <c r="E9" s="173"/>
      <c r="F9" s="173"/>
      <c r="G9" s="173"/>
      <c r="H9" s="173"/>
      <c r="I9" s="173"/>
      <c r="J9" s="173"/>
      <c r="K9" s="173"/>
      <c r="L9" s="173"/>
      <c r="M9" s="173"/>
      <c r="N9" s="173"/>
      <c r="O9" s="173"/>
      <c r="P9" s="173"/>
      <c r="Q9" s="173"/>
      <c r="R9" s="173"/>
      <c r="S9" s="173"/>
      <c r="T9" s="173"/>
      <c r="U9" s="173"/>
      <c r="V9" s="173"/>
      <c r="W9" s="174"/>
      <c r="X9" s="82"/>
      <c r="Y9" s="102"/>
    </row>
    <row r="10" spans="1:25" ht="15" customHeight="1" thickBot="1" x14ac:dyDescent="0.4">
      <c r="A10" s="90"/>
      <c r="B10" s="90"/>
      <c r="C10" s="90"/>
      <c r="D10" s="90"/>
      <c r="E10" s="90"/>
      <c r="F10" s="90"/>
      <c r="G10" s="90"/>
      <c r="H10" s="90"/>
      <c r="I10" s="90"/>
      <c r="J10" s="90"/>
      <c r="K10" s="90"/>
      <c r="L10" s="90"/>
      <c r="M10" s="90"/>
      <c r="N10" s="90"/>
      <c r="O10" s="90"/>
      <c r="P10" s="90"/>
      <c r="Q10" s="90"/>
      <c r="R10" s="90"/>
      <c r="S10" s="91"/>
      <c r="T10" s="90"/>
      <c r="U10" s="90"/>
      <c r="V10" s="90"/>
      <c r="W10" s="90"/>
      <c r="X10" s="90"/>
      <c r="Y10" s="102"/>
    </row>
    <row r="11" spans="1:25" ht="15" thickTop="1" x14ac:dyDescent="0.35">
      <c r="A11" s="102"/>
      <c r="B11" s="102"/>
      <c r="C11" s="102"/>
      <c r="D11" s="102"/>
      <c r="E11" s="102"/>
      <c r="F11" s="102"/>
      <c r="G11" s="102"/>
      <c r="H11" s="102"/>
      <c r="I11" s="102"/>
      <c r="J11" s="102"/>
      <c r="K11" s="102"/>
      <c r="L11" s="102"/>
      <c r="M11" s="102"/>
      <c r="N11" s="102"/>
      <c r="O11" s="102"/>
      <c r="P11" s="102"/>
      <c r="Q11" s="102"/>
      <c r="R11" s="102"/>
      <c r="S11" s="103"/>
      <c r="T11" s="102"/>
      <c r="U11" s="102"/>
      <c r="V11" s="102"/>
      <c r="W11" s="102"/>
      <c r="X11" s="102"/>
      <c r="Y11" s="102"/>
    </row>
  </sheetData>
  <sheetProtection selectLockedCells="1"/>
  <mergeCells count="18">
    <mergeCell ref="W3:X3"/>
    <mergeCell ref="A2:K2"/>
    <mergeCell ref="B9:W9"/>
    <mergeCell ref="A4:C4"/>
    <mergeCell ref="D4:D6"/>
    <mergeCell ref="E4:W4"/>
    <mergeCell ref="E5:E6"/>
    <mergeCell ref="G5:G6"/>
    <mergeCell ref="I5:I6"/>
    <mergeCell ref="K5:K6"/>
    <mergeCell ref="M5:M6"/>
    <mergeCell ref="O5:O6"/>
    <mergeCell ref="Q5:Q6"/>
    <mergeCell ref="S5:S6"/>
    <mergeCell ref="U5:W6"/>
    <mergeCell ref="B6:C7"/>
    <mergeCell ref="U7:W7"/>
    <mergeCell ref="B8:W8"/>
  </mergeCells>
  <dataValidations count="1">
    <dataValidation allowBlank="1" showErrorMessage="1" prompt="nearest whole amount" sqref="M7 O7 Q7 S7" xr:uid="{C81665CE-E489-4351-9ED7-01705A722D1B}"/>
  </dataValidations>
  <pageMargins left="0.5" right="0.5" top="0.25" bottom="0.25" header="0.25" footer="0.25"/>
  <pageSetup paperSize="5" scale="63" fitToHeight="0" orientation="landscape" r:id="rId1"/>
  <headerFooter>
    <oddFooter>&amp;C_x000D_&amp;1#&amp;"Calibri"&amp;10&amp;K000000 Level 2 - Limited&amp;R&amp;8VESOY Service Plan Detail -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8" r:id="rId4" name="Check Box 4">
              <controlPr defaultSize="0" autoFill="0" autoLine="0" autoPict="0">
                <anchor moveWithCells="1">
                  <from>
                    <xdr:col>2</xdr:col>
                    <xdr:colOff>247650</xdr:colOff>
                    <xdr:row>4</xdr:row>
                    <xdr:rowOff>12700</xdr:rowOff>
                  </from>
                  <to>
                    <xdr:col>2</xdr:col>
                    <xdr:colOff>565150</xdr:colOff>
                    <xdr:row>4</xdr:row>
                    <xdr:rowOff>241300</xdr:rowOff>
                  </to>
                </anchor>
              </controlPr>
            </control>
          </mc:Choice>
        </mc:AlternateContent>
        <mc:AlternateContent xmlns:mc="http://schemas.openxmlformats.org/markup-compatibility/2006">
          <mc:Choice Requires="x14">
            <control shapeId="36869" r:id="rId5" name="Check Box 5">
              <controlPr defaultSize="0" autoFill="0" autoLine="0" autoPict="0">
                <anchor moveWithCells="1">
                  <from>
                    <xdr:col>1</xdr:col>
                    <xdr:colOff>241300</xdr:colOff>
                    <xdr:row>4</xdr:row>
                    <xdr:rowOff>12700</xdr:rowOff>
                  </from>
                  <to>
                    <xdr:col>1</xdr:col>
                    <xdr:colOff>552450</xdr:colOff>
                    <xdr:row>4</xdr:row>
                    <xdr:rowOff>241300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B912-4836-46C9-9C63-5914852256A0}">
  <dimension ref="A1:M38"/>
  <sheetViews>
    <sheetView topLeftCell="A25" workbookViewId="0">
      <selection activeCell="G5" sqref="G5"/>
    </sheetView>
  </sheetViews>
  <sheetFormatPr defaultRowHeight="14.5" x14ac:dyDescent="0.35"/>
  <cols>
    <col min="1" max="1" width="33.26953125" customWidth="1"/>
    <col min="2" max="2" width="46.26953125" bestFit="1" customWidth="1"/>
    <col min="3" max="3" width="8.81640625" style="26" customWidth="1"/>
    <col min="4" max="4" width="15.453125" style="1" customWidth="1"/>
    <col min="5" max="5" width="20.7265625" style="1" customWidth="1"/>
    <col min="6" max="6" width="9" style="1" customWidth="1"/>
    <col min="7" max="7" width="20.7265625" style="1" customWidth="1"/>
    <col min="8" max="8" width="15.453125" style="1" customWidth="1"/>
    <col min="9" max="9" width="20.7265625" style="1" customWidth="1"/>
    <col min="10" max="10" width="14.7265625" style="1" customWidth="1"/>
    <col min="11" max="11" width="14" customWidth="1"/>
    <col min="12" max="12" width="15.26953125" customWidth="1"/>
    <col min="13" max="13" width="16" customWidth="1"/>
  </cols>
  <sheetData>
    <row r="1" spans="1:7" x14ac:dyDescent="0.35">
      <c r="A1" t="s">
        <v>10</v>
      </c>
      <c r="C1" s="26" t="s">
        <v>63</v>
      </c>
      <c r="G1" s="26" t="s">
        <v>74</v>
      </c>
    </row>
    <row r="2" spans="1:7" x14ac:dyDescent="0.35">
      <c r="A2" t="s">
        <v>12</v>
      </c>
      <c r="C2" s="26" t="s">
        <v>62</v>
      </c>
      <c r="G2" s="26" t="s">
        <v>75</v>
      </c>
    </row>
    <row r="3" spans="1:7" x14ac:dyDescent="0.35">
      <c r="A3" t="s">
        <v>11</v>
      </c>
      <c r="G3" s="26" t="s">
        <v>76</v>
      </c>
    </row>
    <row r="4" spans="1:7" x14ac:dyDescent="0.35">
      <c r="A4" t="s">
        <v>7</v>
      </c>
      <c r="G4" s="26" t="s">
        <v>77</v>
      </c>
    </row>
    <row r="5" spans="1:7" x14ac:dyDescent="0.35">
      <c r="A5" t="s">
        <v>5</v>
      </c>
    </row>
    <row r="6" spans="1:7" x14ac:dyDescent="0.35">
      <c r="A6" t="s">
        <v>9</v>
      </c>
    </row>
    <row r="7" spans="1:7" x14ac:dyDescent="0.35">
      <c r="A7" t="s">
        <v>8</v>
      </c>
    </row>
    <row r="8" spans="1:7" x14ac:dyDescent="0.35">
      <c r="A8" t="s">
        <v>13</v>
      </c>
    </row>
    <row r="9" spans="1:7" x14ac:dyDescent="0.35">
      <c r="A9" t="s">
        <v>6</v>
      </c>
    </row>
    <row r="28" spans="2:13" x14ac:dyDescent="0.35">
      <c r="B28" s="32" t="s">
        <v>52</v>
      </c>
      <c r="C28" s="34"/>
      <c r="D28" s="33"/>
      <c r="E28" s="33"/>
      <c r="F28" s="33"/>
      <c r="G28" s="33"/>
      <c r="H28" s="33"/>
      <c r="I28" s="33"/>
      <c r="J28" s="33"/>
      <c r="K28" s="32"/>
    </row>
    <row r="29" spans="2:13" x14ac:dyDescent="0.35">
      <c r="B29" s="32" t="s">
        <v>53</v>
      </c>
      <c r="C29" s="34"/>
      <c r="D29" s="33"/>
      <c r="E29" s="33"/>
      <c r="F29" s="33"/>
      <c r="G29" s="33"/>
      <c r="H29" s="33"/>
      <c r="I29" s="33"/>
      <c r="J29" s="33"/>
      <c r="K29" s="32"/>
    </row>
    <row r="30" spans="2:13" x14ac:dyDescent="0.35">
      <c r="B30" s="32" t="s">
        <v>54</v>
      </c>
      <c r="C30" s="34"/>
      <c r="D30" s="33"/>
      <c r="E30" s="33"/>
      <c r="F30" s="33"/>
      <c r="G30" s="33"/>
      <c r="H30" s="33"/>
      <c r="I30" s="33"/>
      <c r="J30" s="33"/>
      <c r="K30" s="32"/>
    </row>
    <row r="31" spans="2:13" ht="43.5" x14ac:dyDescent="0.35">
      <c r="B31" s="32" t="s">
        <v>55</v>
      </c>
      <c r="C31" s="34" t="s">
        <v>56</v>
      </c>
      <c r="D31" s="33" t="s">
        <v>19</v>
      </c>
      <c r="E31" s="33" t="s">
        <v>59</v>
      </c>
      <c r="G31" s="33" t="s">
        <v>46</v>
      </c>
      <c r="I31" s="33" t="s">
        <v>47</v>
      </c>
      <c r="J31" s="33"/>
      <c r="K31" s="33"/>
      <c r="L31" s="1"/>
      <c r="M31" s="33" t="s">
        <v>20</v>
      </c>
    </row>
    <row r="32" spans="2:13" ht="43.5" x14ac:dyDescent="0.35">
      <c r="B32" s="35"/>
      <c r="C32" s="40" t="s">
        <v>57</v>
      </c>
      <c r="D32" s="36" t="s">
        <v>19</v>
      </c>
      <c r="E32" s="36" t="s">
        <v>59</v>
      </c>
      <c r="F32" s="41" t="s">
        <v>48</v>
      </c>
      <c r="G32" s="36" t="s">
        <v>46</v>
      </c>
      <c r="H32" s="41" t="s">
        <v>49</v>
      </c>
      <c r="I32" s="36" t="s">
        <v>47</v>
      </c>
      <c r="J32" s="36"/>
      <c r="K32" s="36"/>
      <c r="L32" s="37"/>
      <c r="M32" s="36" t="s">
        <v>20</v>
      </c>
    </row>
    <row r="33" spans="2:13" ht="72.5" x14ac:dyDescent="0.35">
      <c r="B33" s="39" t="s">
        <v>58</v>
      </c>
      <c r="C33" s="34" t="s">
        <v>56</v>
      </c>
      <c r="D33" s="33" t="s">
        <v>19</v>
      </c>
      <c r="E33" s="33" t="s">
        <v>59</v>
      </c>
      <c r="F33" s="33"/>
      <c r="G33" s="33" t="s">
        <v>46</v>
      </c>
      <c r="H33" s="33"/>
      <c r="I33" s="33" t="s">
        <v>47</v>
      </c>
      <c r="J33" s="38" t="s">
        <v>50</v>
      </c>
      <c r="K33" s="38" t="s">
        <v>51</v>
      </c>
      <c r="L33" s="38" t="s">
        <v>60</v>
      </c>
      <c r="M33" s="33" t="s">
        <v>61</v>
      </c>
    </row>
    <row r="34" spans="2:13" ht="72.5" x14ac:dyDescent="0.35">
      <c r="B34" s="32"/>
      <c r="C34" s="42" t="s">
        <v>57</v>
      </c>
      <c r="D34" s="33" t="s">
        <v>19</v>
      </c>
      <c r="E34" s="33" t="s">
        <v>59</v>
      </c>
      <c r="F34" s="43" t="s">
        <v>48</v>
      </c>
      <c r="G34" s="33" t="s">
        <v>46</v>
      </c>
      <c r="H34" s="43" t="s">
        <v>49</v>
      </c>
      <c r="I34" s="33" t="s">
        <v>47</v>
      </c>
      <c r="J34" s="38" t="s">
        <v>50</v>
      </c>
      <c r="K34" s="38" t="s">
        <v>51</v>
      </c>
      <c r="L34" s="38" t="s">
        <v>60</v>
      </c>
      <c r="M34" s="33" t="s">
        <v>61</v>
      </c>
    </row>
    <row r="35" spans="2:13" x14ac:dyDescent="0.35">
      <c r="B35" s="32"/>
      <c r="D35" s="33"/>
      <c r="E35" s="33"/>
      <c r="F35" s="33"/>
      <c r="G35" s="33"/>
      <c r="H35" s="33"/>
      <c r="I35" s="33"/>
      <c r="J35" s="33"/>
      <c r="K35" s="32"/>
    </row>
    <row r="36" spans="2:13" x14ac:dyDescent="0.35">
      <c r="B36" s="32"/>
      <c r="C36" s="34"/>
      <c r="D36" s="33"/>
      <c r="E36" s="33"/>
      <c r="F36" s="33"/>
      <c r="G36" s="33"/>
      <c r="H36" s="33"/>
      <c r="I36" s="33"/>
      <c r="J36" s="33"/>
      <c r="K36" s="32"/>
    </row>
    <row r="37" spans="2:13" x14ac:dyDescent="0.35">
      <c r="B37" s="32"/>
      <c r="C37" s="34"/>
      <c r="D37" s="33"/>
      <c r="E37" s="33"/>
      <c r="F37" s="33"/>
      <c r="G37" s="33"/>
      <c r="H37" s="33"/>
      <c r="I37" s="33"/>
      <c r="J37" s="33"/>
      <c r="K37" s="32"/>
    </row>
    <row r="38" spans="2:13" x14ac:dyDescent="0.35">
      <c r="B38" s="32"/>
      <c r="C38" s="34"/>
      <c r="D38" s="33"/>
      <c r="E38" s="33"/>
      <c r="F38" s="33"/>
      <c r="G38" s="33"/>
      <c r="H38" s="33"/>
      <c r="I38" s="33"/>
      <c r="J38" s="33"/>
      <c r="K38" s="32"/>
    </row>
  </sheetData>
  <sortState xmlns:xlrd2="http://schemas.microsoft.com/office/spreadsheetml/2017/richdata2" ref="A1:A9">
    <sortCondition ref="A1"/>
  </sortState>
  <pageMargins left="0.7" right="0.7" top="0.75" bottom="0.75" header="0.3" footer="0.3"/>
  <headerFooter>
    <oddFooter>&amp;C_x000D_&amp;1#&amp;"Calibri"&amp;10&amp;K000000 Level 2 - Limited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7E5CE-329C-4A1B-85C7-EA4A495C3C6F}">
  <sheetPr>
    <tabColor theme="5" tint="0.39997558519241921"/>
    <pageSetUpPr fitToPage="1"/>
  </sheetPr>
  <dimension ref="A1:Y40"/>
  <sheetViews>
    <sheetView topLeftCell="A4" zoomScaleNormal="100" workbookViewId="0">
      <selection activeCell="P28" sqref="P28:Q30"/>
    </sheetView>
  </sheetViews>
  <sheetFormatPr defaultRowHeight="14.5" x14ac:dyDescent="0.35"/>
  <cols>
    <col min="1" max="1" width="41.453125" customWidth="1"/>
    <col min="2" max="3" width="7.7265625" customWidth="1"/>
    <col min="4" max="5" width="7.7265625" hidden="1" customWidth="1"/>
    <col min="6" max="7" width="7.7265625" customWidth="1"/>
    <col min="8" max="9" width="7.7265625" hidden="1" customWidth="1"/>
    <col min="10" max="11" width="7.7265625" customWidth="1"/>
    <col min="12" max="13" width="7.7265625" hidden="1" customWidth="1"/>
    <col min="14" max="25" width="7.7265625" customWidth="1"/>
  </cols>
  <sheetData>
    <row r="1" spans="1:25" ht="66" customHeight="1" x14ac:dyDescent="0.35">
      <c r="A1" s="145" t="s">
        <v>85</v>
      </c>
      <c r="B1" s="145"/>
      <c r="C1" s="145"/>
      <c r="D1" s="145"/>
      <c r="E1" s="145"/>
      <c r="F1" s="145"/>
      <c r="G1" s="145"/>
      <c r="H1" s="145"/>
      <c r="I1" s="145"/>
      <c r="J1" s="145"/>
      <c r="K1" s="145"/>
      <c r="L1" s="145"/>
      <c r="M1" s="145"/>
      <c r="N1" s="145"/>
      <c r="O1" s="145"/>
      <c r="P1" s="145"/>
      <c r="Q1" s="145"/>
      <c r="R1" s="145"/>
      <c r="S1" s="145"/>
      <c r="T1" s="145"/>
      <c r="U1" s="145"/>
      <c r="V1" s="145"/>
      <c r="W1" s="145"/>
      <c r="X1" s="145"/>
      <c r="Y1" s="145"/>
    </row>
    <row r="2" spans="1:25" ht="110" customHeight="1" x14ac:dyDescent="0.35">
      <c r="A2" s="146" t="s">
        <v>132</v>
      </c>
      <c r="B2" s="140"/>
      <c r="C2" s="140"/>
      <c r="D2" s="140"/>
      <c r="E2" s="140"/>
      <c r="F2" s="140"/>
      <c r="G2" s="140"/>
      <c r="H2" s="140"/>
      <c r="I2" s="140"/>
      <c r="J2" s="140"/>
      <c r="K2" s="140"/>
      <c r="L2" s="140"/>
      <c r="M2" s="140"/>
      <c r="N2" s="140"/>
      <c r="O2" s="140"/>
      <c r="P2" s="140"/>
      <c r="Q2" s="140"/>
      <c r="R2" s="140"/>
      <c r="S2" s="140"/>
      <c r="T2" s="140"/>
      <c r="U2" s="140"/>
      <c r="V2" s="140"/>
      <c r="W2" s="140"/>
      <c r="X2" s="140"/>
      <c r="Y2" s="140"/>
    </row>
    <row r="3" spans="1:25" s="60" customFormat="1" ht="25" customHeight="1" x14ac:dyDescent="0.35">
      <c r="A3" s="59" t="s">
        <v>101</v>
      </c>
      <c r="B3" s="147" t="s">
        <v>113</v>
      </c>
      <c r="C3" s="148"/>
      <c r="D3" s="149" t="s">
        <v>118</v>
      </c>
      <c r="E3" s="150"/>
      <c r="F3" s="148" t="s">
        <v>116</v>
      </c>
      <c r="G3" s="148"/>
      <c r="H3" s="153" t="s">
        <v>119</v>
      </c>
      <c r="I3" s="154"/>
      <c r="J3" s="148" t="s">
        <v>114</v>
      </c>
      <c r="K3" s="148"/>
      <c r="L3" s="153" t="s">
        <v>119</v>
      </c>
      <c r="M3" s="154"/>
      <c r="N3" s="148" t="s">
        <v>115</v>
      </c>
      <c r="O3" s="148"/>
      <c r="P3" s="153" t="s">
        <v>119</v>
      </c>
      <c r="Q3" s="154"/>
    </row>
    <row r="4" spans="1:25" s="60" customFormat="1" ht="25" customHeight="1" x14ac:dyDescent="0.35">
      <c r="A4" s="80" t="s">
        <v>133</v>
      </c>
      <c r="B4" s="61" t="s">
        <v>86</v>
      </c>
      <c r="C4" s="62" t="s">
        <v>87</v>
      </c>
      <c r="D4" s="149"/>
      <c r="E4" s="150"/>
      <c r="F4" s="61" t="s">
        <v>86</v>
      </c>
      <c r="G4" s="62" t="s">
        <v>87</v>
      </c>
      <c r="H4" s="153"/>
      <c r="I4" s="154"/>
      <c r="J4" s="61" t="s">
        <v>86</v>
      </c>
      <c r="K4" s="62" t="s">
        <v>87</v>
      </c>
      <c r="L4" s="153"/>
      <c r="M4" s="154"/>
      <c r="N4" s="61" t="s">
        <v>86</v>
      </c>
      <c r="O4" s="62" t="s">
        <v>87</v>
      </c>
      <c r="P4" s="153"/>
      <c r="Q4" s="154"/>
    </row>
    <row r="5" spans="1:25" s="21" customFormat="1" ht="95.15" customHeight="1" x14ac:dyDescent="0.35">
      <c r="A5" s="63" t="s">
        <v>83</v>
      </c>
      <c r="B5" s="64" t="s">
        <v>78</v>
      </c>
      <c r="C5" s="65" t="s">
        <v>80</v>
      </c>
      <c r="D5" s="151"/>
      <c r="E5" s="152"/>
      <c r="F5" s="64" t="s">
        <v>78</v>
      </c>
      <c r="G5" s="65" t="s">
        <v>80</v>
      </c>
      <c r="H5" s="155"/>
      <c r="I5" s="156"/>
      <c r="J5" s="64" t="s">
        <v>78</v>
      </c>
      <c r="K5" s="65" t="s">
        <v>80</v>
      </c>
      <c r="L5" s="155"/>
      <c r="M5" s="156"/>
      <c r="N5" s="64" t="s">
        <v>78</v>
      </c>
      <c r="O5" s="65" t="s">
        <v>80</v>
      </c>
      <c r="P5" s="155"/>
      <c r="Q5" s="156"/>
      <c r="R5" s="22"/>
    </row>
    <row r="6" spans="1:25" ht="25" customHeight="1" x14ac:dyDescent="0.35">
      <c r="A6" s="67" t="s">
        <v>81</v>
      </c>
      <c r="B6" s="67"/>
      <c r="C6" s="67"/>
      <c r="D6" s="67" t="s">
        <v>117</v>
      </c>
      <c r="E6" s="67"/>
      <c r="F6" s="67"/>
      <c r="G6" s="67"/>
      <c r="H6" s="67"/>
      <c r="I6" s="67"/>
      <c r="J6" s="67"/>
      <c r="K6" s="67"/>
      <c r="L6" s="67"/>
      <c r="M6" s="67"/>
      <c r="N6" s="67"/>
      <c r="O6" s="67"/>
      <c r="P6" s="22"/>
    </row>
    <row r="7" spans="1:25" ht="25" customHeight="1" x14ac:dyDescent="0.35">
      <c r="A7" s="53"/>
      <c r="B7" s="53"/>
      <c r="C7" s="53"/>
      <c r="D7" s="53"/>
      <c r="E7" s="53"/>
      <c r="F7" s="53"/>
      <c r="G7" s="53"/>
      <c r="H7" s="53"/>
      <c r="I7" s="53"/>
      <c r="J7" s="53"/>
      <c r="K7" s="53"/>
      <c r="L7" s="53"/>
      <c r="M7" s="53"/>
      <c r="N7" s="53"/>
      <c r="O7" s="53"/>
      <c r="P7" s="134"/>
      <c r="Q7" s="134"/>
    </row>
    <row r="8" spans="1:25" ht="25" customHeight="1" x14ac:dyDescent="0.35">
      <c r="A8" s="53"/>
      <c r="B8" s="53"/>
      <c r="C8" s="53"/>
      <c r="D8" s="53"/>
      <c r="E8" s="53"/>
      <c r="F8" s="53"/>
      <c r="G8" s="53"/>
      <c r="H8" s="53"/>
      <c r="I8" s="53"/>
      <c r="J8" s="53"/>
      <c r="K8" s="53"/>
      <c r="L8" s="53"/>
      <c r="M8" s="53"/>
      <c r="N8" s="53"/>
      <c r="O8" s="53"/>
      <c r="P8" s="139"/>
      <c r="Q8" s="139"/>
    </row>
    <row r="9" spans="1:25" ht="25" customHeight="1" x14ac:dyDescent="0.35">
      <c r="A9" s="53"/>
      <c r="B9" s="53"/>
      <c r="C9" s="53"/>
      <c r="D9" s="53"/>
      <c r="E9" s="53"/>
      <c r="F9" s="53"/>
      <c r="G9" s="53"/>
      <c r="H9" s="53"/>
      <c r="I9" s="53"/>
      <c r="J9" s="53"/>
      <c r="K9" s="53"/>
      <c r="L9" s="53"/>
      <c r="M9" s="53"/>
      <c r="N9" s="53"/>
      <c r="O9" s="53"/>
      <c r="P9" s="134"/>
      <c r="Q9" s="134"/>
    </row>
    <row r="10" spans="1:25" ht="25" customHeight="1" x14ac:dyDescent="0.35">
      <c r="A10" s="53"/>
      <c r="B10" s="53"/>
      <c r="C10" s="53"/>
      <c r="D10" s="53"/>
      <c r="E10" s="53"/>
      <c r="F10" s="53"/>
      <c r="G10" s="53"/>
      <c r="H10" s="53"/>
      <c r="I10" s="53"/>
      <c r="J10" s="53"/>
      <c r="K10" s="53"/>
      <c r="L10" s="53"/>
      <c r="M10" s="53"/>
      <c r="N10" s="53"/>
      <c r="O10" s="53"/>
      <c r="P10" s="135"/>
      <c r="Q10" s="135"/>
    </row>
    <row r="11" spans="1:25" ht="25" customHeight="1" x14ac:dyDescent="0.35">
      <c r="A11" s="53"/>
      <c r="B11" s="53"/>
      <c r="C11" s="53"/>
      <c r="D11" s="53"/>
      <c r="E11" s="53"/>
      <c r="F11" s="53"/>
      <c r="G11" s="53"/>
      <c r="H11" s="53"/>
      <c r="I11" s="53"/>
      <c r="J11" s="53"/>
      <c r="K11" s="53"/>
      <c r="L11" s="53"/>
      <c r="M11" s="53"/>
      <c r="N11" s="53"/>
      <c r="O11" s="53"/>
      <c r="P11" s="134"/>
      <c r="Q11" s="134"/>
    </row>
    <row r="12" spans="1:25" ht="25" customHeight="1" x14ac:dyDescent="0.35">
      <c r="A12" s="53"/>
      <c r="B12" s="53"/>
      <c r="C12" s="53"/>
      <c r="D12" s="53"/>
      <c r="E12" s="53"/>
      <c r="F12" s="53"/>
      <c r="G12" s="53"/>
      <c r="H12" s="53"/>
      <c r="I12" s="53"/>
      <c r="J12" s="53"/>
      <c r="K12" s="53"/>
      <c r="L12" s="53"/>
      <c r="M12" s="53"/>
      <c r="N12" s="53"/>
      <c r="O12" s="53"/>
      <c r="P12" s="135"/>
      <c r="Q12" s="135"/>
    </row>
    <row r="13" spans="1:25" ht="25" customHeight="1" x14ac:dyDescent="0.35">
      <c r="A13" s="53"/>
      <c r="B13" s="53"/>
      <c r="C13" s="53"/>
      <c r="D13" s="53"/>
      <c r="E13" s="53"/>
      <c r="F13" s="53"/>
      <c r="G13" s="53"/>
      <c r="H13" s="53"/>
      <c r="I13" s="53"/>
      <c r="J13" s="53"/>
      <c r="K13" s="53"/>
      <c r="L13" s="53"/>
      <c r="M13" s="53"/>
      <c r="N13" s="53"/>
      <c r="O13" s="53"/>
      <c r="P13" s="134"/>
      <c r="Q13" s="134"/>
    </row>
    <row r="14" spans="1:25" ht="25" customHeight="1" x14ac:dyDescent="0.35">
      <c r="A14" s="53"/>
      <c r="B14" s="53"/>
      <c r="C14" s="53"/>
      <c r="D14" s="53"/>
      <c r="E14" s="53"/>
      <c r="F14" s="53"/>
      <c r="G14" s="53"/>
      <c r="H14" s="53"/>
      <c r="I14" s="53"/>
      <c r="J14" s="53"/>
      <c r="K14" s="53"/>
      <c r="L14" s="53"/>
      <c r="M14" s="53"/>
      <c r="N14" s="53"/>
      <c r="O14" s="53"/>
      <c r="P14" s="135"/>
      <c r="Q14" s="135"/>
    </row>
    <row r="15" spans="1:25" ht="25" customHeight="1" x14ac:dyDescent="0.35">
      <c r="A15" s="53"/>
      <c r="B15" s="53"/>
      <c r="C15" s="53"/>
      <c r="D15" s="53"/>
      <c r="E15" s="53"/>
      <c r="F15" s="53"/>
      <c r="G15" s="53"/>
      <c r="H15" s="53"/>
      <c r="I15" s="53"/>
      <c r="J15" s="53"/>
      <c r="K15" s="53"/>
      <c r="L15" s="53"/>
      <c r="M15" s="53"/>
      <c r="N15" s="53"/>
      <c r="O15" s="53"/>
      <c r="P15" s="134"/>
      <c r="Q15" s="134"/>
    </row>
    <row r="16" spans="1:25" ht="25" customHeight="1" x14ac:dyDescent="0.35">
      <c r="A16" s="53"/>
      <c r="B16" s="53"/>
      <c r="C16" s="53"/>
      <c r="D16" s="53"/>
      <c r="E16" s="53"/>
      <c r="F16" s="53"/>
      <c r="G16" s="53"/>
      <c r="H16" s="53"/>
      <c r="I16" s="53"/>
      <c r="J16" s="53"/>
      <c r="K16" s="53"/>
      <c r="L16" s="53"/>
      <c r="M16" s="53"/>
      <c r="N16" s="53"/>
      <c r="O16" s="53"/>
      <c r="P16" s="135"/>
      <c r="Q16" s="135"/>
    </row>
    <row r="17" spans="1:25" ht="25" customHeight="1" x14ac:dyDescent="0.35">
      <c r="A17" s="53"/>
      <c r="B17" s="53"/>
      <c r="C17" s="53"/>
      <c r="D17" s="53"/>
      <c r="E17" s="53"/>
      <c r="F17" s="53"/>
      <c r="G17" s="53"/>
      <c r="H17" s="53"/>
      <c r="I17" s="53"/>
      <c r="J17" s="53"/>
      <c r="K17" s="53"/>
      <c r="L17" s="53"/>
      <c r="M17" s="53"/>
      <c r="N17" s="53"/>
      <c r="O17" s="53"/>
      <c r="P17" s="134"/>
      <c r="Q17" s="134"/>
    </row>
    <row r="18" spans="1:25" ht="25" customHeight="1" x14ac:dyDescent="0.35">
      <c r="A18" s="53"/>
      <c r="B18" s="53"/>
      <c r="C18" s="53"/>
      <c r="D18" s="53"/>
      <c r="E18" s="53"/>
      <c r="F18" s="53"/>
      <c r="G18" s="53"/>
      <c r="H18" s="53"/>
      <c r="I18" s="53"/>
      <c r="J18" s="53"/>
      <c r="K18" s="53"/>
      <c r="L18" s="53"/>
      <c r="M18" s="53"/>
      <c r="N18" s="53"/>
      <c r="O18" s="53"/>
      <c r="P18" s="135"/>
      <c r="Q18" s="135"/>
    </row>
    <row r="19" spans="1:25" ht="25" customHeight="1" x14ac:dyDescent="0.35">
      <c r="A19" s="53"/>
      <c r="B19" s="53"/>
      <c r="C19" s="53"/>
      <c r="D19" s="53"/>
      <c r="E19" s="53"/>
      <c r="F19" s="53"/>
      <c r="G19" s="53"/>
      <c r="H19" s="53"/>
      <c r="I19" s="53"/>
      <c r="J19" s="53"/>
      <c r="K19" s="53"/>
      <c r="L19" s="53"/>
      <c r="M19" s="53"/>
      <c r="N19" s="53"/>
      <c r="O19" s="53"/>
      <c r="P19" s="134"/>
      <c r="Q19" s="134"/>
    </row>
    <row r="20" spans="1:25" ht="25" customHeight="1" x14ac:dyDescent="0.35">
      <c r="A20" s="53"/>
      <c r="B20" s="53"/>
      <c r="C20" s="53"/>
      <c r="D20" s="53"/>
      <c r="E20" s="53"/>
      <c r="F20" s="53"/>
      <c r="G20" s="53"/>
      <c r="H20" s="53"/>
      <c r="I20" s="53"/>
      <c r="J20" s="53"/>
      <c r="K20" s="53"/>
      <c r="L20" s="53"/>
      <c r="M20" s="53"/>
      <c r="N20" s="53"/>
      <c r="O20" s="53"/>
      <c r="P20" s="135"/>
      <c r="Q20" s="135"/>
    </row>
    <row r="21" spans="1:25" ht="25" customHeight="1" x14ac:dyDescent="0.35">
      <c r="A21" s="53"/>
      <c r="B21" s="53"/>
      <c r="C21" s="53"/>
      <c r="D21" s="53"/>
      <c r="E21" s="53"/>
      <c r="F21" s="53"/>
      <c r="G21" s="53"/>
      <c r="H21" s="53"/>
      <c r="I21" s="53"/>
      <c r="J21" s="53"/>
      <c r="K21" s="53"/>
      <c r="L21" s="53"/>
      <c r="M21" s="53"/>
      <c r="N21" s="53"/>
      <c r="O21" s="53"/>
      <c r="P21" s="134"/>
      <c r="Q21" s="134"/>
    </row>
    <row r="22" spans="1:25" ht="25" customHeight="1" x14ac:dyDescent="0.35">
      <c r="A22" s="53"/>
      <c r="B22" s="53"/>
      <c r="C22" s="53"/>
      <c r="D22" s="53"/>
      <c r="E22" s="53"/>
      <c r="F22" s="53"/>
      <c r="G22" s="53"/>
      <c r="H22" s="53"/>
      <c r="I22" s="53"/>
      <c r="J22" s="53"/>
      <c r="K22" s="53"/>
      <c r="L22" s="53"/>
      <c r="M22" s="53"/>
      <c r="N22" s="53"/>
      <c r="O22" s="53"/>
      <c r="P22" s="135"/>
      <c r="Q22" s="135"/>
    </row>
    <row r="23" spans="1:25" s="60" customFormat="1" ht="25" customHeight="1" x14ac:dyDescent="0.35">
      <c r="A23" s="53"/>
      <c r="B23" s="53"/>
      <c r="C23" s="53"/>
      <c r="D23" s="53"/>
      <c r="E23" s="53"/>
      <c r="F23" s="53"/>
      <c r="G23" s="53"/>
      <c r="H23" s="53"/>
      <c r="I23" s="53"/>
      <c r="J23" s="53"/>
      <c r="K23" s="53"/>
      <c r="L23" s="53"/>
      <c r="M23" s="53"/>
      <c r="N23" s="53"/>
      <c r="O23" s="53"/>
      <c r="P23" s="136"/>
      <c r="Q23" s="136"/>
    </row>
    <row r="24" spans="1:25" ht="25" customHeight="1" x14ac:dyDescent="0.35">
      <c r="A24" s="56" t="s">
        <v>82</v>
      </c>
      <c r="B24" s="57">
        <f>SUBTOTAL(109,Table132610['# in Program])</f>
        <v>0</v>
      </c>
      <c r="C24" s="57">
        <f>SUBTOTAL(109,Table132610['# Earned / Completed])</f>
        <v>0</v>
      </c>
      <c r="D24" s="57">
        <f>SUBTOTAL(109,Table132610['# in Program2])</f>
        <v>0</v>
      </c>
      <c r="E24" s="57">
        <f>SUBTOTAL(109,Table132610['# Earned / Completed3])</f>
        <v>0</v>
      </c>
      <c r="F24" s="57">
        <f>SUBTOTAL(109,Table132610['# in Program22])</f>
        <v>0</v>
      </c>
      <c r="G24" s="57">
        <f>SUBTOTAL(109,Table132610['# Earned / Completed33])</f>
        <v>0</v>
      </c>
      <c r="H24" s="57">
        <f>SUBTOTAL(109,Table132610['# in Program23])</f>
        <v>0</v>
      </c>
      <c r="I24" s="57">
        <f>SUBTOTAL(109,Table132610['# Earned / Completed34])</f>
        <v>0</v>
      </c>
      <c r="J24" s="57">
        <f>SUBTOTAL(109,Table132610['# in Program24])</f>
        <v>0</v>
      </c>
      <c r="K24" s="57">
        <f>SUBTOTAL(109,Table132610['# Earned / Completed35])</f>
        <v>0</v>
      </c>
      <c r="L24" s="57">
        <f>SUBTOTAL(109,Table132610['# in Program25])</f>
        <v>0</v>
      </c>
      <c r="M24" s="57">
        <f>SUBTOTAL(109,Table132610['# Earned / Completed36])</f>
        <v>0</v>
      </c>
      <c r="N24" s="57">
        <f>SUBTOTAL(109,Table132610['# in Program26])</f>
        <v>0</v>
      </c>
      <c r="O24" s="57">
        <f>SUBTOTAL(109,Table132610['# Earned / Completed37])</f>
        <v>0</v>
      </c>
    </row>
    <row r="25" spans="1:25" ht="100" customHeight="1" x14ac:dyDescent="0.35">
      <c r="A25" s="131"/>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row>
    <row r="26" spans="1:25" ht="95.15" customHeight="1" x14ac:dyDescent="0.35">
      <c r="A26" s="144" t="s">
        <v>85</v>
      </c>
      <c r="B26" s="144"/>
      <c r="C26" s="144"/>
      <c r="D26" s="144"/>
      <c r="E26" s="144"/>
      <c r="F26" s="144"/>
      <c r="G26" s="144"/>
      <c r="H26" s="144"/>
      <c r="I26" s="144"/>
      <c r="J26" s="144"/>
      <c r="K26" s="144"/>
      <c r="L26" s="144"/>
      <c r="M26" s="144"/>
      <c r="N26" s="144"/>
      <c r="O26" s="144"/>
      <c r="P26" s="144"/>
      <c r="Q26" s="144"/>
      <c r="R26" s="144"/>
      <c r="S26" s="144"/>
      <c r="T26" s="144"/>
      <c r="U26" s="144"/>
      <c r="V26" s="144"/>
      <c r="W26" s="144"/>
      <c r="X26" s="144"/>
      <c r="Y26" s="144"/>
    </row>
    <row r="27" spans="1:25" ht="25" customHeight="1" x14ac:dyDescent="0.35">
      <c r="A27" s="140" t="s">
        <v>88</v>
      </c>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140"/>
    </row>
    <row r="28" spans="1:25" ht="25" customHeight="1" x14ac:dyDescent="0.35">
      <c r="A28" s="66" t="s">
        <v>101</v>
      </c>
      <c r="B28" s="141" t="s">
        <v>125</v>
      </c>
      <c r="C28" s="142"/>
      <c r="D28" s="143" t="s">
        <v>126</v>
      </c>
      <c r="E28" s="143"/>
      <c r="F28" s="142" t="s">
        <v>126</v>
      </c>
      <c r="G28" s="142"/>
      <c r="H28" s="143" t="s">
        <v>128</v>
      </c>
      <c r="I28" s="143"/>
      <c r="J28" s="142" t="s">
        <v>127</v>
      </c>
      <c r="K28" s="142"/>
      <c r="N28" s="142" t="s">
        <v>128</v>
      </c>
      <c r="O28" s="142"/>
      <c r="P28" s="137" t="s">
        <v>134</v>
      </c>
      <c r="Q28" s="138"/>
    </row>
    <row r="29" spans="1:25" ht="25" customHeight="1" thickBot="1" x14ac:dyDescent="0.4">
      <c r="A29" s="79" t="s">
        <v>133</v>
      </c>
      <c r="B29" s="72" t="s">
        <v>86</v>
      </c>
      <c r="C29" s="73" t="s">
        <v>87</v>
      </c>
      <c r="D29" s="75" t="s">
        <v>86</v>
      </c>
      <c r="E29" s="76" t="s">
        <v>87</v>
      </c>
      <c r="F29" s="72" t="s">
        <v>86</v>
      </c>
      <c r="G29" s="73" t="s">
        <v>87</v>
      </c>
      <c r="H29" s="75" t="s">
        <v>86</v>
      </c>
      <c r="I29" s="76" t="s">
        <v>87</v>
      </c>
      <c r="J29" s="72" t="s">
        <v>86</v>
      </c>
      <c r="K29" s="73" t="s">
        <v>87</v>
      </c>
      <c r="N29" s="72" t="s">
        <v>86</v>
      </c>
      <c r="O29" s="73" t="s">
        <v>87</v>
      </c>
      <c r="P29" s="137"/>
      <c r="Q29" s="138"/>
    </row>
    <row r="30" spans="1:25" ht="85" customHeight="1" thickTop="1" x14ac:dyDescent="0.35">
      <c r="A30" s="71" t="s">
        <v>84</v>
      </c>
      <c r="B30" s="74" t="s">
        <v>78</v>
      </c>
      <c r="C30" s="74" t="s">
        <v>79</v>
      </c>
      <c r="D30" s="77" t="s">
        <v>78</v>
      </c>
      <c r="E30" s="77" t="s">
        <v>79</v>
      </c>
      <c r="F30" s="74" t="s">
        <v>78</v>
      </c>
      <c r="G30" s="74" t="s">
        <v>79</v>
      </c>
      <c r="H30" s="78" t="s">
        <v>78</v>
      </c>
      <c r="I30" s="78" t="s">
        <v>79</v>
      </c>
      <c r="J30" s="74" t="s">
        <v>78</v>
      </c>
      <c r="K30" s="74" t="s">
        <v>79</v>
      </c>
      <c r="N30" s="74" t="s">
        <v>78</v>
      </c>
      <c r="O30" s="74" t="s">
        <v>79</v>
      </c>
      <c r="P30" s="137"/>
      <c r="Q30" s="138"/>
    </row>
    <row r="31" spans="1:25" ht="25" customHeight="1" x14ac:dyDescent="0.35">
      <c r="A31" s="52" t="s">
        <v>105</v>
      </c>
      <c r="B31" s="58"/>
      <c r="C31" s="58"/>
      <c r="D31" s="58"/>
      <c r="E31" s="58"/>
      <c r="F31" s="115"/>
      <c r="G31" s="115"/>
      <c r="H31" s="115"/>
      <c r="I31" s="115"/>
      <c r="J31" s="115"/>
      <c r="K31" s="115"/>
      <c r="L31" s="116"/>
      <c r="M31" s="116"/>
      <c r="N31" s="115"/>
      <c r="O31" s="115"/>
      <c r="P31" s="133"/>
      <c r="Q31" s="133"/>
    </row>
    <row r="32" spans="1:25" ht="25" customHeight="1" x14ac:dyDescent="0.35">
      <c r="A32" s="52" t="s">
        <v>106</v>
      </c>
      <c r="B32" s="58"/>
      <c r="C32" s="58"/>
      <c r="D32" s="58"/>
      <c r="E32" s="58"/>
      <c r="F32" s="58"/>
      <c r="G32" s="58"/>
      <c r="H32" s="58"/>
      <c r="I32" s="58"/>
      <c r="J32" s="58"/>
      <c r="K32" s="58"/>
      <c r="N32" s="58"/>
      <c r="O32" s="58"/>
      <c r="P32" s="131"/>
      <c r="Q32" s="131"/>
    </row>
    <row r="33" spans="1:17" ht="25" customHeight="1" x14ac:dyDescent="0.35">
      <c r="A33" s="52" t="s">
        <v>75</v>
      </c>
      <c r="B33" s="58"/>
      <c r="C33" s="58"/>
      <c r="D33" s="58"/>
      <c r="E33" s="58"/>
      <c r="F33" s="58"/>
      <c r="G33" s="115"/>
      <c r="H33" s="115"/>
      <c r="I33" s="115"/>
      <c r="J33" s="115"/>
      <c r="K33" s="115"/>
      <c r="L33" s="116"/>
      <c r="M33" s="116"/>
      <c r="N33" s="115"/>
      <c r="O33" s="115"/>
      <c r="P33" s="133"/>
      <c r="Q33" s="133"/>
    </row>
    <row r="34" spans="1:17" ht="25" customHeight="1" x14ac:dyDescent="0.35">
      <c r="A34" s="52" t="s">
        <v>104</v>
      </c>
      <c r="B34" s="58"/>
      <c r="C34" s="58"/>
      <c r="D34" s="58"/>
      <c r="E34" s="58"/>
      <c r="F34" s="58"/>
      <c r="G34" s="58"/>
      <c r="H34" s="58"/>
      <c r="I34" s="58"/>
      <c r="J34" s="58"/>
      <c r="K34" s="58"/>
      <c r="N34" s="58"/>
      <c r="O34" s="58"/>
      <c r="P34" s="131"/>
      <c r="Q34" s="131"/>
    </row>
    <row r="35" spans="1:17" ht="25" customHeight="1" x14ac:dyDescent="0.35">
      <c r="A35" s="52" t="s">
        <v>102</v>
      </c>
      <c r="B35" s="58"/>
      <c r="C35" s="58"/>
      <c r="D35" s="58"/>
      <c r="E35" s="58"/>
      <c r="F35" s="58"/>
      <c r="G35" s="115"/>
      <c r="H35" s="115"/>
      <c r="I35" s="115"/>
      <c r="J35" s="115"/>
      <c r="K35" s="115"/>
      <c r="L35" s="116"/>
      <c r="M35" s="116"/>
      <c r="N35" s="115"/>
      <c r="O35" s="115"/>
      <c r="P35" s="133"/>
      <c r="Q35" s="133"/>
    </row>
    <row r="36" spans="1:17" ht="25" customHeight="1" x14ac:dyDescent="0.35">
      <c r="A36" s="52" t="s">
        <v>103</v>
      </c>
      <c r="B36" s="58"/>
      <c r="C36" s="58"/>
      <c r="D36" s="58"/>
      <c r="E36" s="58"/>
      <c r="F36" s="58"/>
      <c r="G36" s="58"/>
      <c r="H36" s="58"/>
      <c r="I36" s="58"/>
      <c r="J36" s="58"/>
      <c r="K36" s="58"/>
      <c r="N36" s="58"/>
      <c r="O36" s="58"/>
      <c r="P36" s="131"/>
      <c r="Q36" s="131"/>
    </row>
    <row r="37" spans="1:17" ht="25" customHeight="1" x14ac:dyDescent="0.35">
      <c r="A37" s="52" t="s">
        <v>77</v>
      </c>
      <c r="B37" s="58"/>
      <c r="C37" s="58"/>
      <c r="D37" s="58"/>
      <c r="E37" s="58"/>
      <c r="F37" s="58"/>
      <c r="G37" s="115"/>
      <c r="H37" s="115"/>
      <c r="I37" s="115"/>
      <c r="J37" s="115"/>
      <c r="K37" s="115"/>
      <c r="L37" s="116"/>
      <c r="M37" s="116"/>
      <c r="N37" s="115"/>
      <c r="O37" s="115"/>
      <c r="P37" s="133"/>
      <c r="Q37" s="133"/>
    </row>
    <row r="38" spans="1:17" ht="25" customHeight="1" x14ac:dyDescent="0.35">
      <c r="A38" s="52" t="s">
        <v>108</v>
      </c>
      <c r="B38" s="58"/>
      <c r="C38" s="58"/>
      <c r="D38" s="58"/>
      <c r="E38" s="58"/>
      <c r="F38" s="58"/>
      <c r="G38" s="58"/>
      <c r="H38" s="58"/>
      <c r="I38" s="58"/>
      <c r="J38" s="58"/>
      <c r="K38" s="58"/>
      <c r="N38" s="58"/>
      <c r="O38" s="58"/>
      <c r="P38" s="131"/>
      <c r="Q38" s="131"/>
    </row>
    <row r="39" spans="1:17" ht="25" customHeight="1" x14ac:dyDescent="0.35">
      <c r="A39" s="52" t="s">
        <v>109</v>
      </c>
      <c r="B39" s="58"/>
      <c r="C39" s="58"/>
      <c r="D39" s="58"/>
      <c r="E39" s="58"/>
      <c r="F39" s="58"/>
      <c r="G39" s="115"/>
      <c r="H39" s="115"/>
      <c r="I39" s="115"/>
      <c r="J39" s="115"/>
      <c r="K39" s="115"/>
      <c r="L39" s="116"/>
      <c r="M39" s="116"/>
      <c r="N39" s="115"/>
      <c r="O39" s="115"/>
      <c r="P39" s="132"/>
      <c r="Q39" s="132"/>
    </row>
    <row r="40" spans="1:17" ht="15.5" x14ac:dyDescent="0.35">
      <c r="A40" s="54" t="s">
        <v>82</v>
      </c>
      <c r="B40" s="55">
        <f>SUBTOTAL(109,Table137811['# in Program])</f>
        <v>0</v>
      </c>
      <c r="C40" s="55">
        <f>SUBTOTAL(109,Table137811['# Completed/
Graduated])</f>
        <v>0</v>
      </c>
      <c r="D40" s="55">
        <f>SUBTOTAL(109,Table137811['# in Program2])</f>
        <v>0</v>
      </c>
      <c r="E40" s="55">
        <f>SUBTOTAL(109,Table137811['# Completed/
Graduated3])</f>
        <v>0</v>
      </c>
      <c r="F40" s="55">
        <f>SUBTOTAL(109,Table137811['# in Program3])</f>
        <v>0</v>
      </c>
      <c r="G40" s="55">
        <f>SUBTOTAL(109,Table137811['# Completed/
Graduated4])</f>
        <v>0</v>
      </c>
      <c r="H40" s="55">
        <f>SUBTOTAL(109,Table137811['# in Program4])</f>
        <v>0</v>
      </c>
      <c r="I40" s="55">
        <f>SUBTOTAL(109,Table137811['# Completed/
Graduated5])</f>
        <v>0</v>
      </c>
      <c r="J40" s="55">
        <f>SUBTOTAL(109,Table137811['# in Program3])</f>
        <v>0</v>
      </c>
      <c r="K40" s="55">
        <f>SUBTOTAL(109,Table137811['# Completed/
Graduated4])</f>
        <v>0</v>
      </c>
      <c r="N40" s="55">
        <f>SUBTOTAL(109,Table137811['# in Program3])</f>
        <v>0</v>
      </c>
      <c r="O40" s="55">
        <f>SUBTOTAL(109,Table137811['# Completed/
Graduated4])</f>
        <v>0</v>
      </c>
    </row>
  </sheetData>
  <mergeCells count="46">
    <mergeCell ref="A1:Y1"/>
    <mergeCell ref="A2:Y2"/>
    <mergeCell ref="B3:C3"/>
    <mergeCell ref="D3:E5"/>
    <mergeCell ref="F3:G3"/>
    <mergeCell ref="H3:I5"/>
    <mergeCell ref="J3:K3"/>
    <mergeCell ref="L3:M5"/>
    <mergeCell ref="N3:O3"/>
    <mergeCell ref="P3:Q5"/>
    <mergeCell ref="P31:Q31"/>
    <mergeCell ref="A27:Y27"/>
    <mergeCell ref="B28:C28"/>
    <mergeCell ref="D28:E28"/>
    <mergeCell ref="F28:G28"/>
    <mergeCell ref="H28:I28"/>
    <mergeCell ref="J28:K28"/>
    <mergeCell ref="N28:O28"/>
    <mergeCell ref="P28:Q30"/>
    <mergeCell ref="P7:Q7"/>
    <mergeCell ref="P8:Q8"/>
    <mergeCell ref="P9:Q9"/>
    <mergeCell ref="P10:Q10"/>
    <mergeCell ref="P11:Q11"/>
    <mergeCell ref="P12:Q12"/>
    <mergeCell ref="P13:Q13"/>
    <mergeCell ref="P14:Q14"/>
    <mergeCell ref="A25:Y25"/>
    <mergeCell ref="A26:Y26"/>
    <mergeCell ref="P15:Q15"/>
    <mergeCell ref="P16:Q16"/>
    <mergeCell ref="P17:Q17"/>
    <mergeCell ref="P18:Q18"/>
    <mergeCell ref="P19:Q19"/>
    <mergeCell ref="P20:Q20"/>
    <mergeCell ref="P21:Q21"/>
    <mergeCell ref="P22:Q22"/>
    <mergeCell ref="P23:Q23"/>
    <mergeCell ref="P38:Q38"/>
    <mergeCell ref="P39:Q39"/>
    <mergeCell ref="P32:Q32"/>
    <mergeCell ref="P33:Q33"/>
    <mergeCell ref="P34:Q34"/>
    <mergeCell ref="P35:Q35"/>
    <mergeCell ref="P36:Q36"/>
    <mergeCell ref="P37:Q37"/>
  </mergeCells>
  <dataValidations count="5">
    <dataValidation allowBlank="1" showErrorMessage="1" prompt="Select from drop-down" sqref="A31:A39" xr:uid="{4CAFE0D8-4F91-418E-B6D0-544C6F56F0C1}"/>
    <dataValidation allowBlank="1" showInputMessage="1" showErrorMessage="1" prompt="Enter Year" sqref="A29" xr:uid="{EAFD7BF2-4D22-464E-A43F-E63C6CFA57F6}"/>
    <dataValidation allowBlank="1" showErrorMessage="1" prompt="Enter year" sqref="A3" xr:uid="{D8C5F833-0DDD-4AC7-BE07-5EECA7F41C90}"/>
    <dataValidation allowBlank="1" showInputMessage="1" showErrorMessage="1" prompt="Enter year" sqref="A4" xr:uid="{D97BB286-C52C-4F6F-8CDB-601F9BDA6F8D}"/>
    <dataValidation allowBlank="1" showErrorMessage="1" prompt="Enter Year " sqref="A28" xr:uid="{BA5FD54F-ADDF-4872-8465-1D968AA4A1D4}"/>
  </dataValidations>
  <pageMargins left="0.5" right="0.5" top="0.25" bottom="0.25" header="0.25" footer="0.25"/>
  <pageSetup scale="56" fitToHeight="0" orientation="landscape" r:id="rId1"/>
  <headerFooter>
    <oddFooter>&amp;C_x000D_&amp;1#&amp;"Calibri"&amp;10&amp;K000000 Level 2 - Limited&amp;RVESOY Annual Report - &amp;9page &amp;P of &amp;N</oddFooter>
  </headerFooter>
  <rowBreaks count="1" manualBreakCount="1">
    <brk id="25" max="24" man="1"/>
  </rowBreaks>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91BD-FC80-4C90-9560-206A76E3D7D9}">
  <sheetPr>
    <tabColor theme="6" tint="-0.249977111117893"/>
    <pageSetUpPr fitToPage="1"/>
  </sheetPr>
  <dimension ref="A1:G10"/>
  <sheetViews>
    <sheetView showGridLines="0" zoomScale="82" zoomScaleNormal="82" zoomScaleSheetLayoutView="96" workbookViewId="0">
      <pane ySplit="1" topLeftCell="A2" activePane="bottomLeft" state="frozen"/>
      <selection pane="bottomLeft" activeCell="A9" sqref="A9:G9"/>
    </sheetView>
  </sheetViews>
  <sheetFormatPr defaultRowHeight="14.5" x14ac:dyDescent="0.35"/>
  <cols>
    <col min="1" max="1" width="37" customWidth="1"/>
    <col min="2" max="2" width="46.453125" customWidth="1"/>
    <col min="3" max="5" width="29.1796875" customWidth="1"/>
    <col min="6" max="6" width="47.54296875" customWidth="1"/>
    <col min="7" max="7" width="62.453125" customWidth="1"/>
  </cols>
  <sheetData>
    <row r="1" spans="1:7" ht="66" customHeight="1" x14ac:dyDescent="0.35">
      <c r="A1" s="145" t="s">
        <v>89</v>
      </c>
      <c r="B1" s="145"/>
      <c r="C1" s="145"/>
      <c r="D1" s="145"/>
      <c r="E1" s="145"/>
      <c r="F1" s="145"/>
      <c r="G1" s="145"/>
    </row>
    <row r="2" spans="1:7" ht="12" customHeight="1" thickBot="1" x14ac:dyDescent="0.4">
      <c r="A2" s="10"/>
      <c r="B2" s="10"/>
      <c r="C2" s="10"/>
      <c r="D2" s="10"/>
      <c r="E2" s="10"/>
      <c r="F2" s="10"/>
      <c r="G2" s="10"/>
    </row>
    <row r="3" spans="1:7" ht="23.25" customHeight="1" thickTop="1" thickBot="1" x14ac:dyDescent="0.4">
      <c r="A3" s="68" t="s">
        <v>91</v>
      </c>
      <c r="B3" s="105" t="s">
        <v>120</v>
      </c>
      <c r="C3" s="10"/>
      <c r="D3" s="10"/>
      <c r="E3" s="10"/>
      <c r="F3" s="10"/>
      <c r="G3" s="10"/>
    </row>
    <row r="4" spans="1:7" ht="11.25" customHeight="1" thickTop="1" x14ac:dyDescent="0.35">
      <c r="F4" s="10"/>
      <c r="G4" s="10"/>
    </row>
    <row r="5" spans="1:7" ht="20.149999999999999" customHeight="1" x14ac:dyDescent="0.35">
      <c r="A5" s="164"/>
      <c r="B5" s="164"/>
      <c r="C5" s="164"/>
      <c r="D5" s="164"/>
      <c r="E5" s="164"/>
      <c r="F5" s="164"/>
      <c r="G5" s="164"/>
    </row>
    <row r="6" spans="1:7" s="23" customFormat="1" ht="66.75" customHeight="1" thickBot="1" x14ac:dyDescent="0.4">
      <c r="A6" s="165" t="s">
        <v>135</v>
      </c>
      <c r="B6" s="166"/>
      <c r="C6" s="166"/>
      <c r="D6" s="166"/>
      <c r="E6" s="166"/>
      <c r="F6" s="166"/>
      <c r="G6" s="166"/>
    </row>
    <row r="7" spans="1:7" s="21" customFormat="1" ht="251.25" customHeight="1" thickTop="1" thickBot="1" x14ac:dyDescent="0.4">
      <c r="A7" s="168"/>
      <c r="B7" s="169"/>
      <c r="C7" s="169"/>
      <c r="D7" s="169"/>
      <c r="E7" s="169"/>
      <c r="F7" s="169"/>
      <c r="G7" s="170"/>
    </row>
    <row r="8" spans="1:7" s="23" customFormat="1" ht="76.5" customHeight="1" thickTop="1" thickBot="1" x14ac:dyDescent="0.4">
      <c r="A8" s="167" t="s">
        <v>122</v>
      </c>
      <c r="B8" s="167"/>
      <c r="C8" s="167"/>
      <c r="D8" s="167"/>
      <c r="E8" s="167"/>
      <c r="F8" s="167"/>
      <c r="G8" s="167"/>
    </row>
    <row r="9" spans="1:7" s="21" customFormat="1" ht="251.25" customHeight="1" thickTop="1" thickBot="1" x14ac:dyDescent="0.4">
      <c r="A9" s="168"/>
      <c r="B9" s="169"/>
      <c r="C9" s="169"/>
      <c r="D9" s="169"/>
      <c r="E9" s="169"/>
      <c r="F9" s="169"/>
      <c r="G9" s="170"/>
    </row>
    <row r="10" spans="1:7" ht="15" thickTop="1" x14ac:dyDescent="0.35"/>
  </sheetData>
  <mergeCells count="6">
    <mergeCell ref="A7:G7"/>
    <mergeCell ref="A6:G6"/>
    <mergeCell ref="A1:G1"/>
    <mergeCell ref="A5:G5"/>
    <mergeCell ref="A8:G8"/>
    <mergeCell ref="A9:G9"/>
  </mergeCells>
  <dataValidations count="2">
    <dataValidation allowBlank="1" showErrorMessage="1" prompt="Organization Name" sqref="B3" xr:uid="{8F9D6163-71CA-4905-A74F-41BD6488EDDC}"/>
    <dataValidation allowBlank="1" showInputMessage="1" showErrorMessage="1" prompt="TIP:  Create a line break between paragraphs with the Alt-Enter keyboard shortcut." sqref="A7:G7 A9:G9" xr:uid="{D42F93B6-4E84-4E80-A31A-2584FC9852F4}"/>
  </dataValidations>
  <pageMargins left="0.5" right="0.5" top="0.5" bottom="0.5" header="0.25" footer="0.25"/>
  <pageSetup paperSize="5" scale="59" fitToHeight="0" orientation="landscape" r:id="rId1"/>
  <headerFooter>
    <oddFooter>&amp;C_x000D_&amp;1#&amp;"Calibri"&amp;10&amp;K000000 Level 2 - Limited</oddFooter>
  </headerFooter>
  <rowBreaks count="1" manualBreakCount="1">
    <brk id="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1143000</xdr:colOff>
                    <xdr:row>4</xdr:row>
                    <xdr:rowOff>0</xdr:rowOff>
                  </from>
                  <to>
                    <xdr:col>1</xdr:col>
                    <xdr:colOff>1447800</xdr:colOff>
                    <xdr:row>4</xdr:row>
                    <xdr:rowOff>228600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50800</xdr:colOff>
                    <xdr:row>4</xdr:row>
                    <xdr:rowOff>0</xdr:rowOff>
                  </from>
                  <to>
                    <xdr:col>1</xdr:col>
                    <xdr:colOff>355600</xdr:colOff>
                    <xdr:row>4</xdr:row>
                    <xdr:rowOff>228600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xdr:col>
                    <xdr:colOff>1143000</xdr:colOff>
                    <xdr:row>9</xdr:row>
                    <xdr:rowOff>0</xdr:rowOff>
                  </from>
                  <to>
                    <xdr:col>1</xdr:col>
                    <xdr:colOff>1447800</xdr:colOff>
                    <xdr:row>10</xdr:row>
                    <xdr:rowOff>38100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xdr:col>
                    <xdr:colOff>50800</xdr:colOff>
                    <xdr:row>9</xdr:row>
                    <xdr:rowOff>0</xdr:rowOff>
                  </from>
                  <to>
                    <xdr:col>1</xdr:col>
                    <xdr:colOff>355600</xdr:colOff>
                    <xdr:row>10</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D7845-49D1-4294-9E80-FC7A6CB54DDF}">
  <sheetPr codeName="Sheet10">
    <tabColor theme="2" tint="-0.499984740745262"/>
    <pageSetUpPr fitToPage="1"/>
  </sheetPr>
  <dimension ref="A1:Y105"/>
  <sheetViews>
    <sheetView showGridLines="0" view="pageLayout" topLeftCell="A15" zoomScale="75" zoomScaleNormal="100" zoomScaleSheetLayoutView="96" zoomScalePageLayoutView="75" workbookViewId="0">
      <selection activeCell="I115" sqref="I115"/>
    </sheetView>
  </sheetViews>
  <sheetFormatPr defaultColWidth="5.54296875" defaultRowHeight="14.5" x14ac:dyDescent="0.35"/>
  <cols>
    <col min="1" max="1" width="1.1796875" style="53" customWidth="1"/>
    <col min="2" max="2" width="18.453125" style="53" customWidth="1"/>
    <col min="3" max="3" width="17.26953125" style="53" customWidth="1"/>
    <col min="4" max="4" width="0.81640625" style="53" customWidth="1"/>
    <col min="5" max="5" width="22" style="53" customWidth="1"/>
    <col min="6" max="6" width="0.81640625" style="53" customWidth="1"/>
    <col min="7" max="7" width="16" style="53" customWidth="1"/>
    <col min="8" max="8" width="1" style="53" customWidth="1"/>
    <col min="9" max="9" width="17.54296875" style="53" customWidth="1"/>
    <col min="10" max="10" width="1" style="53" customWidth="1"/>
    <col min="11" max="11" width="19" style="53" customWidth="1"/>
    <col min="12" max="12" width="1" style="53" customWidth="1"/>
    <col min="13" max="13" width="39.54296875" style="53" customWidth="1"/>
    <col min="14" max="14" width="1.1796875" style="53" customWidth="1"/>
    <col min="15" max="15" width="20.54296875" style="53" customWidth="1"/>
    <col min="16" max="16" width="0.81640625" style="53" customWidth="1"/>
    <col min="17" max="17" width="20.7265625" style="53" customWidth="1"/>
    <col min="18" max="18" width="0.81640625" style="53" customWidth="1"/>
    <col min="19" max="19" width="27.1796875" style="92" customWidth="1"/>
    <col min="20" max="20" width="0.81640625" style="53" customWidth="1"/>
    <col min="21" max="21" width="12.7265625" style="53" customWidth="1"/>
    <col min="22" max="22" width="0.81640625" style="53" customWidth="1"/>
    <col min="23" max="23" width="19.1796875" style="53" customWidth="1"/>
    <col min="24" max="24" width="1" style="53" customWidth="1"/>
    <col min="25" max="16384" width="5.54296875" style="53"/>
  </cols>
  <sheetData>
    <row r="1" spans="1:24" ht="8.15" customHeight="1" x14ac:dyDescent="0.35">
      <c r="A1" s="112"/>
      <c r="B1" s="112"/>
      <c r="C1" s="112"/>
      <c r="D1" s="112"/>
      <c r="E1" s="112"/>
      <c r="F1" s="112"/>
      <c r="G1" s="112"/>
      <c r="H1" s="112"/>
      <c r="I1" s="112"/>
      <c r="J1" s="112"/>
      <c r="K1" s="112"/>
      <c r="L1" s="112"/>
      <c r="M1" s="112"/>
      <c r="N1" s="112"/>
      <c r="O1" s="112"/>
      <c r="P1" s="112"/>
      <c r="Q1" s="112"/>
      <c r="R1" s="112"/>
      <c r="S1" s="113"/>
      <c r="T1" s="112"/>
      <c r="U1" s="112"/>
      <c r="V1" s="112"/>
      <c r="W1" s="112"/>
      <c r="X1" s="112"/>
    </row>
    <row r="2" spans="1:24" customFormat="1" ht="58.5" customHeight="1" x14ac:dyDescent="0.35">
      <c r="A2" s="107"/>
      <c r="B2" s="190" t="s">
        <v>90</v>
      </c>
      <c r="C2" s="190"/>
      <c r="D2" s="190"/>
      <c r="E2" s="190"/>
      <c r="F2" s="190"/>
      <c r="G2" s="190"/>
      <c r="H2" s="190"/>
      <c r="I2" s="190"/>
      <c r="J2" s="190"/>
      <c r="K2" s="190"/>
      <c r="L2" s="190"/>
      <c r="M2" s="190"/>
      <c r="N2" s="190"/>
      <c r="O2" s="190"/>
      <c r="P2" s="190"/>
      <c r="Q2" s="190"/>
      <c r="R2" s="190"/>
      <c r="S2" s="190"/>
      <c r="T2" s="190"/>
      <c r="U2" s="190"/>
      <c r="V2" s="190"/>
      <c r="W2" s="190"/>
      <c r="X2" s="107"/>
    </row>
    <row r="3" spans="1:24" customFormat="1" ht="12.75" customHeight="1" x14ac:dyDescent="0.35">
      <c r="A3" s="107"/>
      <c r="B3" s="191"/>
      <c r="C3" s="191"/>
      <c r="D3" s="191"/>
      <c r="E3" s="191"/>
      <c r="F3" s="191"/>
      <c r="G3" s="191"/>
      <c r="H3" s="191"/>
      <c r="I3" s="191"/>
      <c r="J3" s="191"/>
      <c r="K3" s="191"/>
      <c r="L3" s="191"/>
      <c r="M3" s="191"/>
      <c r="N3" s="191"/>
      <c r="O3" s="191"/>
      <c r="P3" s="191"/>
      <c r="Q3" s="191"/>
      <c r="R3" s="191"/>
      <c r="S3" s="191"/>
      <c r="T3" s="191"/>
      <c r="U3" s="191"/>
      <c r="V3" s="191"/>
      <c r="W3" s="191"/>
      <c r="X3" s="107"/>
    </row>
    <row r="4" spans="1:24" s="93" customFormat="1" ht="17.25" customHeight="1" x14ac:dyDescent="0.35">
      <c r="A4" s="108"/>
      <c r="B4" s="196" t="s">
        <v>97</v>
      </c>
      <c r="C4" s="196"/>
      <c r="D4" s="196"/>
      <c r="E4" s="196"/>
      <c r="F4" s="196"/>
      <c r="G4" s="196"/>
      <c r="H4" s="196"/>
      <c r="I4" s="196"/>
      <c r="J4" s="196"/>
      <c r="K4" s="196"/>
      <c r="L4" s="196"/>
      <c r="M4" s="196"/>
      <c r="N4" s="111"/>
      <c r="O4" s="195" t="s">
        <v>99</v>
      </c>
      <c r="P4" s="195"/>
      <c r="Q4" s="195"/>
      <c r="R4" s="195"/>
      <c r="S4" s="195"/>
      <c r="T4" s="195"/>
      <c r="U4" s="195"/>
      <c r="V4" s="108"/>
      <c r="W4" s="110" t="s">
        <v>112</v>
      </c>
      <c r="X4" s="108"/>
    </row>
    <row r="5" spans="1:24" s="23" customFormat="1" ht="114" customHeight="1" x14ac:dyDescent="0.35">
      <c r="A5" s="107"/>
      <c r="B5" s="107"/>
      <c r="C5" s="197" t="s">
        <v>98</v>
      </c>
      <c r="D5" s="197"/>
      <c r="E5" s="197"/>
      <c r="F5" s="197"/>
      <c r="G5" s="197"/>
      <c r="H5" s="197"/>
      <c r="I5" s="197"/>
      <c r="J5" s="197"/>
      <c r="K5" s="197"/>
      <c r="L5" s="197"/>
      <c r="M5" s="197"/>
      <c r="N5" s="109"/>
      <c r="O5" s="197" t="s">
        <v>100</v>
      </c>
      <c r="P5" s="197"/>
      <c r="Q5" s="197"/>
      <c r="R5" s="197"/>
      <c r="S5" s="197"/>
      <c r="T5" s="197"/>
      <c r="U5" s="197"/>
      <c r="V5" s="109"/>
      <c r="W5" s="109"/>
      <c r="X5" s="107"/>
    </row>
    <row r="6" spans="1:24" s="23" customFormat="1" ht="15" thickBot="1" x14ac:dyDescent="0.4">
      <c r="A6" s="94"/>
      <c r="B6" s="95"/>
      <c r="C6" s="95"/>
      <c r="D6" s="95"/>
      <c r="E6" s="95"/>
      <c r="F6" s="95"/>
      <c r="G6" s="95"/>
      <c r="H6" s="95"/>
      <c r="I6" s="95"/>
      <c r="J6" s="95"/>
      <c r="K6" s="95"/>
      <c r="L6" s="94"/>
      <c r="M6" s="94"/>
      <c r="N6" s="94"/>
      <c r="O6" s="95"/>
      <c r="P6" s="95"/>
      <c r="Q6" s="95"/>
      <c r="R6" s="95"/>
      <c r="S6" s="95"/>
      <c r="T6" s="95"/>
      <c r="U6" s="95"/>
      <c r="V6" s="95"/>
      <c r="W6" s="95"/>
      <c r="X6" s="94"/>
    </row>
    <row r="7" spans="1:24" ht="25" customHeight="1" thickTop="1" x14ac:dyDescent="0.35">
      <c r="A7" s="175" t="s">
        <v>67</v>
      </c>
      <c r="B7" s="175"/>
      <c r="C7" s="175"/>
      <c r="D7" s="176"/>
      <c r="E7" s="177"/>
      <c r="F7" s="177"/>
      <c r="G7" s="177"/>
      <c r="H7" s="177"/>
      <c r="I7" s="177"/>
      <c r="J7" s="177"/>
      <c r="K7" s="177"/>
      <c r="L7" s="177"/>
      <c r="M7" s="177"/>
      <c r="N7" s="177"/>
      <c r="O7" s="177"/>
      <c r="P7" s="177"/>
      <c r="Q7" s="177"/>
      <c r="R7" s="177"/>
      <c r="S7" s="177"/>
      <c r="T7" s="177"/>
      <c r="U7" s="177"/>
      <c r="V7" s="177"/>
      <c r="W7" s="177"/>
      <c r="X7" s="82"/>
    </row>
    <row r="8" spans="1:24" ht="20.149999999999999" customHeight="1" thickBot="1" x14ac:dyDescent="0.4">
      <c r="A8" s="81"/>
      <c r="B8" s="70" t="s">
        <v>94</v>
      </c>
      <c r="C8" s="69" t="s">
        <v>95</v>
      </c>
      <c r="D8" s="176"/>
      <c r="E8" s="178" t="s">
        <v>64</v>
      </c>
      <c r="F8" s="83"/>
      <c r="G8" s="178" t="s">
        <v>66</v>
      </c>
      <c r="H8" s="83"/>
      <c r="I8" s="181" t="s">
        <v>123</v>
      </c>
      <c r="J8" s="83"/>
      <c r="K8" s="181" t="s">
        <v>93</v>
      </c>
      <c r="L8" s="83"/>
      <c r="M8" s="178" t="s">
        <v>96</v>
      </c>
      <c r="N8" s="83"/>
      <c r="O8" s="178" t="s">
        <v>50</v>
      </c>
      <c r="P8" s="83"/>
      <c r="Q8" s="178" t="s">
        <v>69</v>
      </c>
      <c r="R8" s="83"/>
      <c r="S8" s="178" t="s">
        <v>70</v>
      </c>
      <c r="T8" s="83"/>
      <c r="U8" s="178" t="s">
        <v>65</v>
      </c>
      <c r="V8" s="178"/>
      <c r="W8" s="178"/>
      <c r="X8" s="84"/>
    </row>
    <row r="9" spans="1:24" ht="26.25" customHeight="1" thickBot="1" x14ac:dyDescent="0.4">
      <c r="A9" s="81"/>
      <c r="B9" s="198"/>
      <c r="C9" s="199"/>
      <c r="D9" s="176"/>
      <c r="E9" s="179"/>
      <c r="F9" s="85"/>
      <c r="G9" s="180"/>
      <c r="H9" s="83"/>
      <c r="I9" s="182"/>
      <c r="J9" s="83"/>
      <c r="K9" s="182"/>
      <c r="L9" s="85"/>
      <c r="M9" s="180"/>
      <c r="N9" s="85"/>
      <c r="O9" s="180"/>
      <c r="P9" s="85"/>
      <c r="Q9" s="180"/>
      <c r="R9" s="85"/>
      <c r="S9" s="180"/>
      <c r="T9" s="85"/>
      <c r="U9" s="179"/>
      <c r="V9" s="179"/>
      <c r="W9" s="179"/>
      <c r="X9" s="86"/>
    </row>
    <row r="10" spans="1:24" ht="63.75" customHeight="1" thickTop="1" thickBot="1" x14ac:dyDescent="0.4">
      <c r="A10" s="81"/>
      <c r="B10" s="200"/>
      <c r="C10" s="201"/>
      <c r="D10" s="87"/>
      <c r="E10" s="44"/>
      <c r="F10" s="88"/>
      <c r="G10" s="44"/>
      <c r="H10" s="83"/>
      <c r="I10" s="44"/>
      <c r="J10" s="83"/>
      <c r="K10" s="44"/>
      <c r="L10" s="88"/>
      <c r="M10" s="104"/>
      <c r="N10" s="88"/>
      <c r="O10" s="45"/>
      <c r="P10" s="88"/>
      <c r="Q10" s="45"/>
      <c r="R10" s="88"/>
      <c r="S10" s="46"/>
      <c r="T10" s="88"/>
      <c r="U10" s="187"/>
      <c r="V10" s="188"/>
      <c r="W10" s="189"/>
      <c r="X10" s="89"/>
    </row>
    <row r="11" spans="1:24" ht="22" customHeight="1" x14ac:dyDescent="0.35">
      <c r="A11" s="81"/>
      <c r="B11" s="171" t="s">
        <v>68</v>
      </c>
      <c r="C11" s="171"/>
      <c r="D11" s="171"/>
      <c r="E11" s="171"/>
      <c r="F11" s="171"/>
      <c r="G11" s="171"/>
      <c r="H11" s="171"/>
      <c r="I11" s="171"/>
      <c r="J11" s="171"/>
      <c r="K11" s="171"/>
      <c r="L11" s="171"/>
      <c r="M11" s="171"/>
      <c r="N11" s="171"/>
      <c r="O11" s="171"/>
      <c r="P11" s="171"/>
      <c r="Q11" s="171"/>
      <c r="R11" s="171"/>
      <c r="S11" s="171"/>
      <c r="T11" s="171"/>
      <c r="U11" s="171"/>
      <c r="V11" s="171"/>
      <c r="W11" s="171"/>
      <c r="X11" s="82"/>
    </row>
    <row r="12" spans="1:24" ht="67.5" customHeight="1" x14ac:dyDescent="0.35">
      <c r="A12" s="81"/>
      <c r="B12" s="192"/>
      <c r="C12" s="193"/>
      <c r="D12" s="193"/>
      <c r="E12" s="193"/>
      <c r="F12" s="193"/>
      <c r="G12" s="193"/>
      <c r="H12" s="193"/>
      <c r="I12" s="193"/>
      <c r="J12" s="193"/>
      <c r="K12" s="193"/>
      <c r="L12" s="193"/>
      <c r="M12" s="193"/>
      <c r="N12" s="193"/>
      <c r="O12" s="193"/>
      <c r="P12" s="193"/>
      <c r="Q12" s="193"/>
      <c r="R12" s="193"/>
      <c r="S12" s="193"/>
      <c r="T12" s="193"/>
      <c r="U12" s="193"/>
      <c r="V12" s="193"/>
      <c r="W12" s="194"/>
      <c r="X12" s="82"/>
    </row>
    <row r="13" spans="1:24" ht="15" customHeight="1" thickBot="1" x14ac:dyDescent="0.4">
      <c r="A13" s="90"/>
      <c r="B13" s="90"/>
      <c r="C13" s="90"/>
      <c r="D13" s="90"/>
      <c r="E13" s="90"/>
      <c r="F13" s="90"/>
      <c r="G13" s="90"/>
      <c r="H13" s="90"/>
      <c r="I13" s="90"/>
      <c r="J13" s="90"/>
      <c r="K13" s="90"/>
      <c r="L13" s="90"/>
      <c r="M13" s="90"/>
      <c r="N13" s="90"/>
      <c r="O13" s="90"/>
      <c r="P13" s="90"/>
      <c r="Q13" s="90"/>
      <c r="R13" s="90"/>
      <c r="S13" s="91"/>
      <c r="T13" s="90"/>
      <c r="U13" s="90"/>
      <c r="V13" s="90"/>
      <c r="W13" s="90"/>
      <c r="X13" s="90"/>
    </row>
    <row r="14" spans="1:24" ht="25" customHeight="1" thickTop="1" x14ac:dyDescent="0.35">
      <c r="A14" s="175" t="s">
        <v>67</v>
      </c>
      <c r="B14" s="175"/>
      <c r="C14" s="175"/>
      <c r="D14" s="176"/>
      <c r="E14" s="177"/>
      <c r="F14" s="177"/>
      <c r="G14" s="177"/>
      <c r="H14" s="177"/>
      <c r="I14" s="177"/>
      <c r="J14" s="177"/>
      <c r="K14" s="177"/>
      <c r="L14" s="177"/>
      <c r="M14" s="177"/>
      <c r="N14" s="177"/>
      <c r="O14" s="177"/>
      <c r="P14" s="177"/>
      <c r="Q14" s="177"/>
      <c r="R14" s="177"/>
      <c r="S14" s="177"/>
      <c r="T14" s="177"/>
      <c r="U14" s="177"/>
      <c r="V14" s="177"/>
      <c r="W14" s="177"/>
      <c r="X14" s="82"/>
    </row>
    <row r="15" spans="1:24" ht="20.149999999999999" customHeight="1" thickBot="1" x14ac:dyDescent="0.4">
      <c r="A15" s="81"/>
      <c r="B15" s="70" t="s">
        <v>94</v>
      </c>
      <c r="C15" s="69" t="s">
        <v>95</v>
      </c>
      <c r="D15" s="176"/>
      <c r="E15" s="178" t="s">
        <v>64</v>
      </c>
      <c r="F15" s="83"/>
      <c r="G15" s="178" t="s">
        <v>66</v>
      </c>
      <c r="H15" s="83"/>
      <c r="I15" s="202" t="s">
        <v>123</v>
      </c>
      <c r="J15" s="83"/>
      <c r="K15" s="181" t="s">
        <v>93</v>
      </c>
      <c r="L15" s="83"/>
      <c r="M15" s="178" t="s">
        <v>96</v>
      </c>
      <c r="N15" s="83"/>
      <c r="O15" s="178" t="s">
        <v>50</v>
      </c>
      <c r="P15" s="83"/>
      <c r="Q15" s="178" t="s">
        <v>69</v>
      </c>
      <c r="R15" s="83"/>
      <c r="S15" s="178" t="s">
        <v>70</v>
      </c>
      <c r="T15" s="83"/>
      <c r="U15" s="178" t="s">
        <v>65</v>
      </c>
      <c r="V15" s="178"/>
      <c r="W15" s="178"/>
      <c r="X15" s="84"/>
    </row>
    <row r="16" spans="1:24" ht="26.25" customHeight="1" thickBot="1" x14ac:dyDescent="0.4">
      <c r="A16" s="81"/>
      <c r="B16" s="198"/>
      <c r="C16" s="199"/>
      <c r="D16" s="176"/>
      <c r="E16" s="179"/>
      <c r="F16" s="85"/>
      <c r="G16" s="180"/>
      <c r="H16" s="83"/>
      <c r="I16" s="182"/>
      <c r="J16" s="83"/>
      <c r="K16" s="182"/>
      <c r="L16" s="85"/>
      <c r="M16" s="180"/>
      <c r="N16" s="85"/>
      <c r="O16" s="180"/>
      <c r="P16" s="85"/>
      <c r="Q16" s="180"/>
      <c r="R16" s="85"/>
      <c r="S16" s="180"/>
      <c r="T16" s="85"/>
      <c r="U16" s="179"/>
      <c r="V16" s="179"/>
      <c r="W16" s="179"/>
      <c r="X16" s="86"/>
    </row>
    <row r="17" spans="1:25" ht="63.75" customHeight="1" thickTop="1" thickBot="1" x14ac:dyDescent="0.4">
      <c r="A17" s="81"/>
      <c r="B17" s="200"/>
      <c r="C17" s="201"/>
      <c r="D17" s="87"/>
      <c r="E17" s="44"/>
      <c r="F17" s="88"/>
      <c r="G17" s="44"/>
      <c r="H17" s="83"/>
      <c r="I17" s="44"/>
      <c r="J17" s="83"/>
      <c r="K17" s="44"/>
      <c r="L17" s="88"/>
      <c r="M17" s="104"/>
      <c r="N17" s="88"/>
      <c r="O17" s="45"/>
      <c r="P17" s="88"/>
      <c r="Q17" s="45"/>
      <c r="R17" s="88"/>
      <c r="S17" s="46"/>
      <c r="T17" s="88"/>
      <c r="U17" s="187"/>
      <c r="V17" s="188"/>
      <c r="W17" s="189"/>
      <c r="X17" s="89"/>
    </row>
    <row r="18" spans="1:25" ht="22" customHeight="1" x14ac:dyDescent="0.35">
      <c r="A18" s="81"/>
      <c r="B18" s="171" t="s">
        <v>68</v>
      </c>
      <c r="C18" s="171"/>
      <c r="D18" s="171"/>
      <c r="E18" s="171"/>
      <c r="F18" s="171"/>
      <c r="G18" s="171"/>
      <c r="H18" s="171"/>
      <c r="I18" s="171"/>
      <c r="J18" s="171"/>
      <c r="K18" s="171"/>
      <c r="L18" s="171"/>
      <c r="M18" s="171"/>
      <c r="N18" s="171"/>
      <c r="O18" s="171"/>
      <c r="P18" s="171"/>
      <c r="Q18" s="171"/>
      <c r="R18" s="171"/>
      <c r="S18" s="171"/>
      <c r="T18" s="171"/>
      <c r="U18" s="171"/>
      <c r="V18" s="171"/>
      <c r="W18" s="171"/>
      <c r="X18" s="82"/>
    </row>
    <row r="19" spans="1:25" ht="67.5" customHeight="1" x14ac:dyDescent="0.35">
      <c r="A19" s="81"/>
      <c r="B19" s="192"/>
      <c r="C19" s="193"/>
      <c r="D19" s="193"/>
      <c r="E19" s="193"/>
      <c r="F19" s="193"/>
      <c r="G19" s="193"/>
      <c r="H19" s="193"/>
      <c r="I19" s="193"/>
      <c r="J19" s="193"/>
      <c r="K19" s="193"/>
      <c r="L19" s="193"/>
      <c r="M19" s="193"/>
      <c r="N19" s="193"/>
      <c r="O19" s="193"/>
      <c r="P19" s="193"/>
      <c r="Q19" s="193"/>
      <c r="R19" s="193"/>
      <c r="S19" s="193"/>
      <c r="T19" s="193"/>
      <c r="U19" s="193"/>
      <c r="V19" s="193"/>
      <c r="W19" s="194"/>
      <c r="X19" s="82"/>
    </row>
    <row r="20" spans="1:25" ht="15" customHeight="1" thickBot="1" x14ac:dyDescent="0.4">
      <c r="A20" s="90"/>
      <c r="B20" s="90"/>
      <c r="C20" s="90"/>
      <c r="D20" s="90"/>
      <c r="E20" s="90"/>
      <c r="F20" s="90"/>
      <c r="G20" s="90"/>
      <c r="H20" s="90"/>
      <c r="I20" s="90"/>
      <c r="J20" s="90"/>
      <c r="K20" s="90"/>
      <c r="L20" s="90"/>
      <c r="M20" s="90"/>
      <c r="N20" s="90"/>
      <c r="O20" s="90"/>
      <c r="P20" s="90"/>
      <c r="Q20" s="90"/>
      <c r="R20" s="90"/>
      <c r="S20" s="91"/>
      <c r="T20" s="90"/>
      <c r="U20" s="90"/>
      <c r="V20" s="90"/>
      <c r="W20" s="90"/>
      <c r="X20" s="90"/>
    </row>
    <row r="21" spans="1:25" ht="25" customHeight="1" thickTop="1" x14ac:dyDescent="0.35">
      <c r="A21" s="175" t="s">
        <v>67</v>
      </c>
      <c r="B21" s="175"/>
      <c r="C21" s="175"/>
      <c r="D21" s="176"/>
      <c r="E21" s="177"/>
      <c r="F21" s="177"/>
      <c r="G21" s="177"/>
      <c r="H21" s="177"/>
      <c r="I21" s="177"/>
      <c r="J21" s="177"/>
      <c r="K21" s="177"/>
      <c r="L21" s="177"/>
      <c r="M21" s="177"/>
      <c r="N21" s="177"/>
      <c r="O21" s="177"/>
      <c r="P21" s="177"/>
      <c r="Q21" s="177"/>
      <c r="R21" s="177"/>
      <c r="S21" s="177"/>
      <c r="T21" s="177"/>
      <c r="U21" s="177"/>
      <c r="V21" s="177"/>
      <c r="W21" s="177"/>
      <c r="X21" s="82"/>
    </row>
    <row r="22" spans="1:25" ht="20.149999999999999" customHeight="1" thickBot="1" x14ac:dyDescent="0.4">
      <c r="A22" s="81"/>
      <c r="B22" s="70" t="s">
        <v>94</v>
      </c>
      <c r="C22" s="69" t="s">
        <v>95</v>
      </c>
      <c r="D22" s="176"/>
      <c r="E22" s="178" t="s">
        <v>64</v>
      </c>
      <c r="F22" s="83"/>
      <c r="G22" s="178" t="s">
        <v>66</v>
      </c>
      <c r="H22" s="83"/>
      <c r="I22" s="181" t="s">
        <v>123</v>
      </c>
      <c r="J22" s="83"/>
      <c r="K22" s="181" t="s">
        <v>93</v>
      </c>
      <c r="L22" s="83"/>
      <c r="M22" s="178" t="s">
        <v>96</v>
      </c>
      <c r="N22" s="83"/>
      <c r="O22" s="178" t="s">
        <v>50</v>
      </c>
      <c r="P22" s="83"/>
      <c r="Q22" s="178" t="s">
        <v>69</v>
      </c>
      <c r="R22" s="83"/>
      <c r="S22" s="178" t="s">
        <v>70</v>
      </c>
      <c r="T22" s="83"/>
      <c r="U22" s="178" t="s">
        <v>65</v>
      </c>
      <c r="V22" s="178"/>
      <c r="W22" s="178"/>
      <c r="X22" s="84"/>
    </row>
    <row r="23" spans="1:25" ht="26.25" customHeight="1" thickBot="1" x14ac:dyDescent="0.4">
      <c r="A23" s="81"/>
      <c r="B23" s="198"/>
      <c r="C23" s="199"/>
      <c r="D23" s="176"/>
      <c r="E23" s="179"/>
      <c r="F23" s="85"/>
      <c r="G23" s="180"/>
      <c r="H23" s="83"/>
      <c r="I23" s="182"/>
      <c r="J23" s="83"/>
      <c r="K23" s="182"/>
      <c r="L23" s="85"/>
      <c r="M23" s="180"/>
      <c r="N23" s="85"/>
      <c r="O23" s="180"/>
      <c r="P23" s="85"/>
      <c r="Q23" s="180"/>
      <c r="R23" s="85"/>
      <c r="S23" s="180"/>
      <c r="T23" s="85"/>
      <c r="U23" s="179"/>
      <c r="V23" s="179"/>
      <c r="W23" s="179"/>
      <c r="X23" s="86"/>
    </row>
    <row r="24" spans="1:25" ht="63.75" customHeight="1" thickTop="1" thickBot="1" x14ac:dyDescent="0.4">
      <c r="A24" s="81"/>
      <c r="B24" s="200"/>
      <c r="C24" s="201"/>
      <c r="D24" s="87"/>
      <c r="E24" s="44"/>
      <c r="F24" s="88"/>
      <c r="G24" s="44"/>
      <c r="H24" s="83"/>
      <c r="I24" s="44"/>
      <c r="J24" s="83"/>
      <c r="K24" s="44"/>
      <c r="L24" s="88"/>
      <c r="M24" s="104"/>
      <c r="N24" s="88"/>
      <c r="O24" s="45"/>
      <c r="P24" s="88"/>
      <c r="Q24" s="45"/>
      <c r="R24" s="88"/>
      <c r="S24" s="46"/>
      <c r="T24" s="88"/>
      <c r="U24" s="187"/>
      <c r="V24" s="188"/>
      <c r="W24" s="189"/>
      <c r="X24" s="89"/>
    </row>
    <row r="25" spans="1:25" ht="22" customHeight="1" x14ac:dyDescent="0.35">
      <c r="A25" s="81"/>
      <c r="B25" s="171" t="s">
        <v>68</v>
      </c>
      <c r="C25" s="171"/>
      <c r="D25" s="171"/>
      <c r="E25" s="171"/>
      <c r="F25" s="171"/>
      <c r="G25" s="171"/>
      <c r="H25" s="171"/>
      <c r="I25" s="171"/>
      <c r="J25" s="171"/>
      <c r="K25" s="171"/>
      <c r="L25" s="171"/>
      <c r="M25" s="171"/>
      <c r="N25" s="171"/>
      <c r="O25" s="171"/>
      <c r="P25" s="171"/>
      <c r="Q25" s="171"/>
      <c r="R25" s="171"/>
      <c r="S25" s="171"/>
      <c r="T25" s="171"/>
      <c r="U25" s="171"/>
      <c r="V25" s="171"/>
      <c r="W25" s="171"/>
      <c r="X25" s="82"/>
    </row>
    <row r="26" spans="1:25" ht="67.5" customHeight="1" x14ac:dyDescent="0.35">
      <c r="A26" s="81"/>
      <c r="B26" s="192"/>
      <c r="C26" s="193"/>
      <c r="D26" s="193"/>
      <c r="E26" s="193"/>
      <c r="F26" s="193"/>
      <c r="G26" s="193"/>
      <c r="H26" s="193"/>
      <c r="I26" s="193"/>
      <c r="J26" s="193"/>
      <c r="K26" s="193"/>
      <c r="L26" s="193"/>
      <c r="M26" s="193"/>
      <c r="N26" s="193"/>
      <c r="O26" s="193"/>
      <c r="P26" s="193"/>
      <c r="Q26" s="193"/>
      <c r="R26" s="193"/>
      <c r="S26" s="193"/>
      <c r="T26" s="193"/>
      <c r="U26" s="193"/>
      <c r="V26" s="193"/>
      <c r="W26" s="194"/>
      <c r="X26" s="82"/>
    </row>
    <row r="27" spans="1:25" ht="15" customHeight="1" thickBot="1" x14ac:dyDescent="0.4">
      <c r="A27" s="90"/>
      <c r="B27" s="90"/>
      <c r="C27" s="90"/>
      <c r="D27" s="90"/>
      <c r="E27" s="90"/>
      <c r="F27" s="90"/>
      <c r="G27" s="90"/>
      <c r="H27" s="90"/>
      <c r="I27" s="90"/>
      <c r="J27" s="90"/>
      <c r="K27" s="90"/>
      <c r="L27" s="90"/>
      <c r="M27" s="90"/>
      <c r="N27" s="90"/>
      <c r="O27" s="90"/>
      <c r="P27" s="90"/>
      <c r="Q27" s="90"/>
      <c r="R27" s="90"/>
      <c r="S27" s="91"/>
      <c r="T27" s="90"/>
      <c r="U27" s="90"/>
      <c r="V27" s="90"/>
      <c r="W27" s="90"/>
      <c r="X27" s="90"/>
    </row>
    <row r="28" spans="1:25" ht="25" customHeight="1" thickTop="1" x14ac:dyDescent="0.35">
      <c r="A28" s="175" t="s">
        <v>67</v>
      </c>
      <c r="B28" s="175"/>
      <c r="C28" s="175"/>
      <c r="D28" s="176"/>
      <c r="E28" s="177"/>
      <c r="F28" s="177"/>
      <c r="G28" s="177"/>
      <c r="H28" s="177"/>
      <c r="I28" s="177"/>
      <c r="J28" s="177"/>
      <c r="K28" s="177"/>
      <c r="L28" s="177"/>
      <c r="M28" s="177"/>
      <c r="N28" s="177"/>
      <c r="O28" s="177"/>
      <c r="P28" s="177"/>
      <c r="Q28" s="177"/>
      <c r="R28" s="177"/>
      <c r="S28" s="177"/>
      <c r="T28" s="177"/>
      <c r="U28" s="177"/>
      <c r="V28" s="177"/>
      <c r="W28" s="177"/>
      <c r="X28" s="82"/>
      <c r="Y28" s="102"/>
    </row>
    <row r="29" spans="1:25" ht="20.149999999999999" customHeight="1" thickBot="1" x14ac:dyDescent="0.4">
      <c r="A29" s="81"/>
      <c r="B29" s="70" t="s">
        <v>94</v>
      </c>
      <c r="C29" s="69" t="s">
        <v>95</v>
      </c>
      <c r="D29" s="176"/>
      <c r="E29" s="178" t="s">
        <v>64</v>
      </c>
      <c r="F29" s="83"/>
      <c r="G29" s="178" t="s">
        <v>66</v>
      </c>
      <c r="H29" s="83"/>
      <c r="I29" s="181" t="s">
        <v>124</v>
      </c>
      <c r="J29" s="83"/>
      <c r="K29" s="181" t="s">
        <v>93</v>
      </c>
      <c r="L29" s="83"/>
      <c r="M29" s="178" t="s">
        <v>96</v>
      </c>
      <c r="N29" s="83"/>
      <c r="O29" s="178" t="s">
        <v>50</v>
      </c>
      <c r="P29" s="83"/>
      <c r="Q29" s="178" t="s">
        <v>69</v>
      </c>
      <c r="R29" s="83"/>
      <c r="S29" s="178" t="s">
        <v>70</v>
      </c>
      <c r="T29" s="83"/>
      <c r="U29" s="178" t="s">
        <v>65</v>
      </c>
      <c r="V29" s="178"/>
      <c r="W29" s="178"/>
      <c r="X29" s="84"/>
      <c r="Y29" s="102"/>
    </row>
    <row r="30" spans="1:25" ht="26.25" customHeight="1" thickBot="1" x14ac:dyDescent="0.4">
      <c r="A30" s="81"/>
      <c r="B30" s="183"/>
      <c r="C30" s="184"/>
      <c r="D30" s="176"/>
      <c r="E30" s="179"/>
      <c r="F30" s="85"/>
      <c r="G30" s="180"/>
      <c r="H30" s="83"/>
      <c r="I30" s="182"/>
      <c r="J30" s="83"/>
      <c r="K30" s="182"/>
      <c r="L30" s="85"/>
      <c r="M30" s="180"/>
      <c r="N30" s="85"/>
      <c r="O30" s="180"/>
      <c r="P30" s="85"/>
      <c r="Q30" s="180"/>
      <c r="R30" s="85"/>
      <c r="S30" s="180"/>
      <c r="T30" s="85"/>
      <c r="U30" s="179"/>
      <c r="V30" s="179"/>
      <c r="W30" s="179"/>
      <c r="X30" s="86"/>
      <c r="Y30" s="102"/>
    </row>
    <row r="31" spans="1:25" ht="63.75" customHeight="1" thickTop="1" thickBot="1" x14ac:dyDescent="0.4">
      <c r="A31" s="81"/>
      <c r="B31" s="185"/>
      <c r="C31" s="186"/>
      <c r="D31" s="87"/>
      <c r="E31" s="44"/>
      <c r="F31" s="88"/>
      <c r="G31" s="44"/>
      <c r="H31" s="83"/>
      <c r="I31" s="44"/>
      <c r="J31" s="83"/>
      <c r="K31" s="44"/>
      <c r="L31" s="88"/>
      <c r="M31" s="104"/>
      <c r="N31" s="88"/>
      <c r="O31" s="45"/>
      <c r="P31" s="88"/>
      <c r="Q31" s="45"/>
      <c r="R31" s="88"/>
      <c r="S31" s="46"/>
      <c r="T31" s="88"/>
      <c r="U31" s="187"/>
      <c r="V31" s="188"/>
      <c r="W31" s="189"/>
      <c r="X31" s="89"/>
      <c r="Y31" s="102"/>
    </row>
    <row r="32" spans="1:25" ht="22" customHeight="1" x14ac:dyDescent="0.35">
      <c r="A32" s="81"/>
      <c r="B32" s="171" t="s">
        <v>68</v>
      </c>
      <c r="C32" s="171"/>
      <c r="D32" s="171"/>
      <c r="E32" s="171"/>
      <c r="F32" s="171"/>
      <c r="G32" s="171"/>
      <c r="H32" s="171"/>
      <c r="I32" s="171"/>
      <c r="J32" s="171"/>
      <c r="K32" s="171"/>
      <c r="L32" s="171"/>
      <c r="M32" s="171"/>
      <c r="N32" s="171"/>
      <c r="O32" s="171"/>
      <c r="P32" s="171"/>
      <c r="Q32" s="171"/>
      <c r="R32" s="171"/>
      <c r="S32" s="171"/>
      <c r="T32" s="171"/>
      <c r="U32" s="171"/>
      <c r="V32" s="171"/>
      <c r="W32" s="171"/>
      <c r="X32" s="82"/>
      <c r="Y32" s="102"/>
    </row>
    <row r="33" spans="1:25" ht="67.5" customHeight="1" x14ac:dyDescent="0.35">
      <c r="A33" s="81"/>
      <c r="B33" s="172" t="s">
        <v>110</v>
      </c>
      <c r="C33" s="173"/>
      <c r="D33" s="173"/>
      <c r="E33" s="173"/>
      <c r="F33" s="173"/>
      <c r="G33" s="173"/>
      <c r="H33" s="173"/>
      <c r="I33" s="173"/>
      <c r="J33" s="173"/>
      <c r="K33" s="173"/>
      <c r="L33" s="173"/>
      <c r="M33" s="173"/>
      <c r="N33" s="173"/>
      <c r="O33" s="173"/>
      <c r="P33" s="173"/>
      <c r="Q33" s="173"/>
      <c r="R33" s="173"/>
      <c r="S33" s="173"/>
      <c r="T33" s="173"/>
      <c r="U33" s="173"/>
      <c r="V33" s="173"/>
      <c r="W33" s="174"/>
      <c r="X33" s="82"/>
      <c r="Y33" s="102"/>
    </row>
    <row r="34" spans="1:25" ht="15" customHeight="1" thickBot="1" x14ac:dyDescent="0.4">
      <c r="A34" s="90"/>
      <c r="B34" s="90"/>
      <c r="C34" s="90"/>
      <c r="D34" s="90"/>
      <c r="E34" s="90"/>
      <c r="F34" s="90"/>
      <c r="G34" s="90"/>
      <c r="H34" s="90"/>
      <c r="I34" s="90"/>
      <c r="J34" s="90"/>
      <c r="K34" s="90"/>
      <c r="L34" s="90"/>
      <c r="M34" s="90"/>
      <c r="N34" s="90"/>
      <c r="O34" s="90"/>
      <c r="P34" s="90"/>
      <c r="Q34" s="90"/>
      <c r="R34" s="90"/>
      <c r="S34" s="91"/>
      <c r="T34" s="90"/>
      <c r="U34" s="90"/>
      <c r="V34" s="90"/>
      <c r="W34" s="90"/>
      <c r="X34" s="90"/>
      <c r="Y34" s="102"/>
    </row>
    <row r="35" spans="1:25" ht="25" customHeight="1" thickTop="1" x14ac:dyDescent="0.35">
      <c r="A35" s="175" t="s">
        <v>67</v>
      </c>
      <c r="B35" s="175"/>
      <c r="C35" s="175"/>
      <c r="D35" s="176"/>
      <c r="E35" s="177"/>
      <c r="F35" s="177"/>
      <c r="G35" s="177"/>
      <c r="H35" s="177"/>
      <c r="I35" s="177"/>
      <c r="J35" s="177"/>
      <c r="K35" s="177"/>
      <c r="L35" s="177"/>
      <c r="M35" s="177"/>
      <c r="N35" s="177"/>
      <c r="O35" s="177"/>
      <c r="P35" s="177"/>
      <c r="Q35" s="177"/>
      <c r="R35" s="177"/>
      <c r="S35" s="177"/>
      <c r="T35" s="177"/>
      <c r="U35" s="177"/>
      <c r="V35" s="177"/>
      <c r="W35" s="177"/>
      <c r="X35" s="82"/>
      <c r="Y35" s="102"/>
    </row>
    <row r="36" spans="1:25" ht="20.149999999999999" customHeight="1" thickBot="1" x14ac:dyDescent="0.4">
      <c r="A36" s="81"/>
      <c r="B36" s="70" t="s">
        <v>94</v>
      </c>
      <c r="C36" s="69" t="s">
        <v>95</v>
      </c>
      <c r="D36" s="176"/>
      <c r="E36" s="178" t="s">
        <v>64</v>
      </c>
      <c r="F36" s="83"/>
      <c r="G36" s="178" t="s">
        <v>66</v>
      </c>
      <c r="H36" s="83"/>
      <c r="I36" s="181" t="s">
        <v>124</v>
      </c>
      <c r="J36" s="83"/>
      <c r="K36" s="181" t="s">
        <v>93</v>
      </c>
      <c r="L36" s="83"/>
      <c r="M36" s="178" t="s">
        <v>96</v>
      </c>
      <c r="N36" s="83"/>
      <c r="O36" s="178" t="s">
        <v>50</v>
      </c>
      <c r="P36" s="83"/>
      <c r="Q36" s="178" t="s">
        <v>69</v>
      </c>
      <c r="R36" s="83"/>
      <c r="S36" s="178" t="s">
        <v>70</v>
      </c>
      <c r="T36" s="83"/>
      <c r="U36" s="178" t="s">
        <v>65</v>
      </c>
      <c r="V36" s="178"/>
      <c r="W36" s="178"/>
      <c r="X36" s="84"/>
      <c r="Y36" s="102"/>
    </row>
    <row r="37" spans="1:25" ht="26.25" customHeight="1" thickBot="1" x14ac:dyDescent="0.4">
      <c r="A37" s="81"/>
      <c r="B37" s="183"/>
      <c r="C37" s="184"/>
      <c r="D37" s="176"/>
      <c r="E37" s="179"/>
      <c r="F37" s="85"/>
      <c r="G37" s="180"/>
      <c r="H37" s="83"/>
      <c r="I37" s="182"/>
      <c r="J37" s="83"/>
      <c r="K37" s="182"/>
      <c r="L37" s="85"/>
      <c r="M37" s="180"/>
      <c r="N37" s="85"/>
      <c r="O37" s="180"/>
      <c r="P37" s="85"/>
      <c r="Q37" s="180"/>
      <c r="R37" s="85"/>
      <c r="S37" s="180"/>
      <c r="T37" s="85"/>
      <c r="U37" s="179"/>
      <c r="V37" s="179"/>
      <c r="W37" s="179"/>
      <c r="X37" s="86"/>
      <c r="Y37" s="102"/>
    </row>
    <row r="38" spans="1:25" ht="63.75" customHeight="1" thickTop="1" thickBot="1" x14ac:dyDescent="0.4">
      <c r="A38" s="81"/>
      <c r="B38" s="185"/>
      <c r="C38" s="186"/>
      <c r="D38" s="87"/>
      <c r="E38" s="44"/>
      <c r="F38" s="88"/>
      <c r="G38" s="44"/>
      <c r="H38" s="83"/>
      <c r="I38" s="44"/>
      <c r="J38" s="83"/>
      <c r="K38" s="44"/>
      <c r="L38" s="88"/>
      <c r="M38" s="45"/>
      <c r="N38" s="88"/>
      <c r="O38" s="45"/>
      <c r="P38" s="88"/>
      <c r="Q38" s="45"/>
      <c r="R38" s="88"/>
      <c r="S38" s="46"/>
      <c r="T38" s="88"/>
      <c r="U38" s="187"/>
      <c r="V38" s="188"/>
      <c r="W38" s="189"/>
      <c r="X38" s="89"/>
      <c r="Y38" s="102"/>
    </row>
    <row r="39" spans="1:25" ht="22" customHeight="1" x14ac:dyDescent="0.35">
      <c r="A39" s="81"/>
      <c r="B39" s="171" t="s">
        <v>68</v>
      </c>
      <c r="C39" s="171"/>
      <c r="D39" s="171"/>
      <c r="E39" s="171"/>
      <c r="F39" s="171"/>
      <c r="G39" s="171"/>
      <c r="H39" s="171"/>
      <c r="I39" s="171"/>
      <c r="J39" s="171"/>
      <c r="K39" s="171"/>
      <c r="L39" s="171"/>
      <c r="M39" s="171"/>
      <c r="N39" s="171"/>
      <c r="O39" s="171"/>
      <c r="P39" s="171"/>
      <c r="Q39" s="171"/>
      <c r="R39" s="171"/>
      <c r="S39" s="171"/>
      <c r="T39" s="171"/>
      <c r="U39" s="171"/>
      <c r="V39" s="171"/>
      <c r="W39" s="171"/>
      <c r="X39" s="82"/>
      <c r="Y39" s="102"/>
    </row>
    <row r="40" spans="1:25" ht="67.5" customHeight="1" x14ac:dyDescent="0.35">
      <c r="A40" s="81"/>
      <c r="B40" s="172"/>
      <c r="C40" s="173"/>
      <c r="D40" s="173"/>
      <c r="E40" s="173"/>
      <c r="F40" s="173"/>
      <c r="G40" s="173"/>
      <c r="H40" s="173"/>
      <c r="I40" s="173"/>
      <c r="J40" s="173"/>
      <c r="K40" s="173"/>
      <c r="L40" s="173"/>
      <c r="M40" s="173"/>
      <c r="N40" s="173"/>
      <c r="O40" s="173"/>
      <c r="P40" s="173"/>
      <c r="Q40" s="173"/>
      <c r="R40" s="173"/>
      <c r="S40" s="173"/>
      <c r="T40" s="173"/>
      <c r="U40" s="173"/>
      <c r="V40" s="173"/>
      <c r="W40" s="174"/>
      <c r="X40" s="82"/>
      <c r="Y40" s="102"/>
    </row>
    <row r="41" spans="1:25" ht="15" customHeight="1" thickBot="1" x14ac:dyDescent="0.4">
      <c r="A41" s="90"/>
      <c r="B41" s="90"/>
      <c r="C41" s="90"/>
      <c r="D41" s="90"/>
      <c r="E41" s="90"/>
      <c r="F41" s="90"/>
      <c r="G41" s="90"/>
      <c r="H41" s="90"/>
      <c r="I41" s="90"/>
      <c r="J41" s="90"/>
      <c r="K41" s="90"/>
      <c r="L41" s="90"/>
      <c r="M41" s="90"/>
      <c r="N41" s="90"/>
      <c r="O41" s="90"/>
      <c r="P41" s="90"/>
      <c r="Q41" s="90"/>
      <c r="R41" s="90"/>
      <c r="S41" s="91"/>
      <c r="T41" s="90"/>
      <c r="U41" s="90"/>
      <c r="V41" s="90"/>
      <c r="W41" s="90"/>
      <c r="X41" s="90"/>
      <c r="Y41" s="102"/>
    </row>
    <row r="42" spans="1:25" ht="25" customHeight="1" thickTop="1" x14ac:dyDescent="0.35">
      <c r="A42" s="175" t="s">
        <v>67</v>
      </c>
      <c r="B42" s="175"/>
      <c r="C42" s="175"/>
      <c r="D42" s="176"/>
      <c r="E42" s="177"/>
      <c r="F42" s="177"/>
      <c r="G42" s="177"/>
      <c r="H42" s="177"/>
      <c r="I42" s="177"/>
      <c r="J42" s="177"/>
      <c r="K42" s="177"/>
      <c r="L42" s="177"/>
      <c r="M42" s="177"/>
      <c r="N42" s="177"/>
      <c r="O42" s="177"/>
      <c r="P42" s="177"/>
      <c r="Q42" s="177"/>
      <c r="R42" s="177"/>
      <c r="S42" s="177"/>
      <c r="T42" s="177"/>
      <c r="U42" s="177"/>
      <c r="V42" s="177"/>
      <c r="W42" s="177"/>
      <c r="X42" s="82"/>
      <c r="Y42" s="102"/>
    </row>
    <row r="43" spans="1:25" ht="20.149999999999999" customHeight="1" thickBot="1" x14ac:dyDescent="0.4">
      <c r="A43" s="81"/>
      <c r="B43" s="70" t="s">
        <v>94</v>
      </c>
      <c r="C43" s="69" t="s">
        <v>95</v>
      </c>
      <c r="D43" s="176"/>
      <c r="E43" s="178" t="s">
        <v>64</v>
      </c>
      <c r="F43" s="83"/>
      <c r="G43" s="178" t="s">
        <v>66</v>
      </c>
      <c r="H43" s="83"/>
      <c r="I43" s="181" t="s">
        <v>124</v>
      </c>
      <c r="J43" s="83"/>
      <c r="K43" s="181" t="s">
        <v>93</v>
      </c>
      <c r="L43" s="83"/>
      <c r="M43" s="178" t="s">
        <v>96</v>
      </c>
      <c r="N43" s="83"/>
      <c r="O43" s="178" t="s">
        <v>50</v>
      </c>
      <c r="P43" s="83"/>
      <c r="Q43" s="178" t="s">
        <v>69</v>
      </c>
      <c r="R43" s="83"/>
      <c r="S43" s="178" t="s">
        <v>70</v>
      </c>
      <c r="T43" s="83"/>
      <c r="U43" s="178" t="s">
        <v>65</v>
      </c>
      <c r="V43" s="178"/>
      <c r="W43" s="178"/>
      <c r="X43" s="84"/>
      <c r="Y43" s="102"/>
    </row>
    <row r="44" spans="1:25" ht="26.25" customHeight="1" thickBot="1" x14ac:dyDescent="0.4">
      <c r="A44" s="81"/>
      <c r="B44" s="183"/>
      <c r="C44" s="184"/>
      <c r="D44" s="176"/>
      <c r="E44" s="179"/>
      <c r="F44" s="85"/>
      <c r="G44" s="180"/>
      <c r="H44" s="83"/>
      <c r="I44" s="182"/>
      <c r="J44" s="83"/>
      <c r="K44" s="182"/>
      <c r="L44" s="85"/>
      <c r="M44" s="180"/>
      <c r="N44" s="85"/>
      <c r="O44" s="180"/>
      <c r="P44" s="85"/>
      <c r="Q44" s="180"/>
      <c r="R44" s="85"/>
      <c r="S44" s="180"/>
      <c r="T44" s="85"/>
      <c r="U44" s="179"/>
      <c r="V44" s="179"/>
      <c r="W44" s="179"/>
      <c r="X44" s="86"/>
      <c r="Y44" s="102"/>
    </row>
    <row r="45" spans="1:25" ht="63.75" customHeight="1" thickTop="1" thickBot="1" x14ac:dyDescent="0.4">
      <c r="A45" s="81"/>
      <c r="B45" s="185"/>
      <c r="C45" s="186"/>
      <c r="D45" s="87"/>
      <c r="E45" s="44"/>
      <c r="F45" s="88"/>
      <c r="G45" s="44"/>
      <c r="H45" s="83"/>
      <c r="I45" s="44"/>
      <c r="J45" s="83"/>
      <c r="K45" s="44"/>
      <c r="L45" s="88"/>
      <c r="M45" s="45"/>
      <c r="N45" s="88"/>
      <c r="O45" s="45"/>
      <c r="P45" s="88"/>
      <c r="Q45" s="45"/>
      <c r="R45" s="88"/>
      <c r="S45" s="46"/>
      <c r="T45" s="88"/>
      <c r="U45" s="187"/>
      <c r="V45" s="188"/>
      <c r="W45" s="189"/>
      <c r="X45" s="89"/>
      <c r="Y45" s="102"/>
    </row>
    <row r="46" spans="1:25" ht="22" customHeight="1" x14ac:dyDescent="0.35">
      <c r="A46" s="81"/>
      <c r="B46" s="171" t="s">
        <v>68</v>
      </c>
      <c r="C46" s="171"/>
      <c r="D46" s="171"/>
      <c r="E46" s="171"/>
      <c r="F46" s="171"/>
      <c r="G46" s="171"/>
      <c r="H46" s="171"/>
      <c r="I46" s="171"/>
      <c r="J46" s="171"/>
      <c r="K46" s="171"/>
      <c r="L46" s="171"/>
      <c r="M46" s="171"/>
      <c r="N46" s="171"/>
      <c r="O46" s="171"/>
      <c r="P46" s="171"/>
      <c r="Q46" s="171"/>
      <c r="R46" s="171"/>
      <c r="S46" s="171"/>
      <c r="T46" s="171"/>
      <c r="U46" s="171"/>
      <c r="V46" s="171"/>
      <c r="W46" s="171"/>
      <c r="X46" s="82"/>
      <c r="Y46" s="102"/>
    </row>
    <row r="47" spans="1:25" ht="67.5" customHeight="1" x14ac:dyDescent="0.35">
      <c r="A47" s="81"/>
      <c r="B47" s="172"/>
      <c r="C47" s="173"/>
      <c r="D47" s="173"/>
      <c r="E47" s="173"/>
      <c r="F47" s="173"/>
      <c r="G47" s="173"/>
      <c r="H47" s="173"/>
      <c r="I47" s="173"/>
      <c r="J47" s="173"/>
      <c r="K47" s="173"/>
      <c r="L47" s="173"/>
      <c r="M47" s="173"/>
      <c r="N47" s="173"/>
      <c r="O47" s="173"/>
      <c r="P47" s="173"/>
      <c r="Q47" s="173"/>
      <c r="R47" s="173"/>
      <c r="S47" s="173"/>
      <c r="T47" s="173"/>
      <c r="U47" s="173"/>
      <c r="V47" s="173"/>
      <c r="W47" s="174"/>
      <c r="X47" s="82"/>
      <c r="Y47" s="102"/>
    </row>
    <row r="48" spans="1:25" ht="15" customHeight="1" thickBot="1" x14ac:dyDescent="0.4">
      <c r="A48" s="90"/>
      <c r="B48" s="90"/>
      <c r="C48" s="90"/>
      <c r="D48" s="90"/>
      <c r="E48" s="90"/>
      <c r="F48" s="90"/>
      <c r="G48" s="90"/>
      <c r="H48" s="90"/>
      <c r="I48" s="90"/>
      <c r="J48" s="90"/>
      <c r="K48" s="90"/>
      <c r="L48" s="90"/>
      <c r="M48" s="90"/>
      <c r="N48" s="90"/>
      <c r="O48" s="90"/>
      <c r="P48" s="90"/>
      <c r="Q48" s="90"/>
      <c r="R48" s="90"/>
      <c r="S48" s="91"/>
      <c r="T48" s="90"/>
      <c r="U48" s="90"/>
      <c r="V48" s="90"/>
      <c r="W48" s="90"/>
      <c r="X48" s="90"/>
      <c r="Y48" s="102"/>
    </row>
    <row r="49" spans="1:25" ht="25" customHeight="1" thickTop="1" x14ac:dyDescent="0.35">
      <c r="A49" s="175" t="s">
        <v>67</v>
      </c>
      <c r="B49" s="175"/>
      <c r="C49" s="175"/>
      <c r="D49" s="176"/>
      <c r="E49" s="177"/>
      <c r="F49" s="177"/>
      <c r="G49" s="177"/>
      <c r="H49" s="177"/>
      <c r="I49" s="177"/>
      <c r="J49" s="177"/>
      <c r="K49" s="177"/>
      <c r="L49" s="177"/>
      <c r="M49" s="177"/>
      <c r="N49" s="177"/>
      <c r="O49" s="177"/>
      <c r="P49" s="177"/>
      <c r="Q49" s="177"/>
      <c r="R49" s="177"/>
      <c r="S49" s="177"/>
      <c r="T49" s="177"/>
      <c r="U49" s="177"/>
      <c r="V49" s="177"/>
      <c r="W49" s="177"/>
      <c r="X49" s="82"/>
      <c r="Y49" s="102"/>
    </row>
    <row r="50" spans="1:25" ht="20.149999999999999" customHeight="1" thickBot="1" x14ac:dyDescent="0.4">
      <c r="A50" s="81"/>
      <c r="B50" s="70" t="s">
        <v>94</v>
      </c>
      <c r="C50" s="69" t="s">
        <v>95</v>
      </c>
      <c r="D50" s="176"/>
      <c r="E50" s="178" t="s">
        <v>64</v>
      </c>
      <c r="F50" s="83"/>
      <c r="G50" s="178" t="s">
        <v>66</v>
      </c>
      <c r="H50" s="83"/>
      <c r="I50" s="181" t="s">
        <v>123</v>
      </c>
      <c r="J50" s="83"/>
      <c r="K50" s="181" t="s">
        <v>93</v>
      </c>
      <c r="L50" s="83"/>
      <c r="M50" s="178" t="s">
        <v>96</v>
      </c>
      <c r="N50" s="83"/>
      <c r="O50" s="178" t="s">
        <v>50</v>
      </c>
      <c r="P50" s="83"/>
      <c r="Q50" s="178" t="s">
        <v>69</v>
      </c>
      <c r="R50" s="83"/>
      <c r="S50" s="178" t="s">
        <v>70</v>
      </c>
      <c r="T50" s="83"/>
      <c r="U50" s="178" t="s">
        <v>65</v>
      </c>
      <c r="V50" s="178"/>
      <c r="W50" s="178"/>
      <c r="X50" s="84"/>
      <c r="Y50" s="102"/>
    </row>
    <row r="51" spans="1:25" ht="26.25" customHeight="1" thickBot="1" x14ac:dyDescent="0.4">
      <c r="A51" s="81"/>
      <c r="B51" s="183"/>
      <c r="C51" s="184"/>
      <c r="D51" s="176"/>
      <c r="E51" s="179"/>
      <c r="F51" s="85"/>
      <c r="G51" s="180"/>
      <c r="H51" s="83"/>
      <c r="I51" s="182"/>
      <c r="J51" s="83"/>
      <c r="K51" s="182"/>
      <c r="L51" s="85"/>
      <c r="M51" s="180"/>
      <c r="N51" s="85"/>
      <c r="O51" s="180"/>
      <c r="P51" s="85"/>
      <c r="Q51" s="180"/>
      <c r="R51" s="85"/>
      <c r="S51" s="180"/>
      <c r="T51" s="85"/>
      <c r="U51" s="179"/>
      <c r="V51" s="179"/>
      <c r="W51" s="179"/>
      <c r="X51" s="86"/>
      <c r="Y51" s="102"/>
    </row>
    <row r="52" spans="1:25" ht="63.75" customHeight="1" thickTop="1" thickBot="1" x14ac:dyDescent="0.4">
      <c r="A52" s="81"/>
      <c r="B52" s="185"/>
      <c r="C52" s="186"/>
      <c r="D52" s="87"/>
      <c r="E52" s="44"/>
      <c r="F52" s="88"/>
      <c r="G52" s="44"/>
      <c r="H52" s="83"/>
      <c r="I52" s="44"/>
      <c r="J52" s="83"/>
      <c r="K52" s="44"/>
      <c r="L52" s="88"/>
      <c r="M52" s="45"/>
      <c r="N52" s="88"/>
      <c r="O52" s="45"/>
      <c r="P52" s="88"/>
      <c r="Q52" s="45"/>
      <c r="R52" s="88"/>
      <c r="S52" s="46"/>
      <c r="T52" s="88"/>
      <c r="U52" s="187"/>
      <c r="V52" s="188"/>
      <c r="W52" s="189"/>
      <c r="X52" s="89"/>
      <c r="Y52" s="102"/>
    </row>
    <row r="53" spans="1:25" ht="22" customHeight="1" x14ac:dyDescent="0.35">
      <c r="A53" s="81"/>
      <c r="B53" s="171" t="s">
        <v>68</v>
      </c>
      <c r="C53" s="171"/>
      <c r="D53" s="171"/>
      <c r="E53" s="171"/>
      <c r="F53" s="171"/>
      <c r="G53" s="171"/>
      <c r="H53" s="171"/>
      <c r="I53" s="171"/>
      <c r="J53" s="171"/>
      <c r="K53" s="171"/>
      <c r="L53" s="171"/>
      <c r="M53" s="171"/>
      <c r="N53" s="171"/>
      <c r="O53" s="171"/>
      <c r="P53" s="171"/>
      <c r="Q53" s="171"/>
      <c r="R53" s="171"/>
      <c r="S53" s="171"/>
      <c r="T53" s="171"/>
      <c r="U53" s="171"/>
      <c r="V53" s="171"/>
      <c r="W53" s="171"/>
      <c r="X53" s="82"/>
      <c r="Y53" s="102"/>
    </row>
    <row r="54" spans="1:25" ht="67.5" customHeight="1" x14ac:dyDescent="0.35">
      <c r="A54" s="81"/>
      <c r="B54" s="172"/>
      <c r="C54" s="173"/>
      <c r="D54" s="173"/>
      <c r="E54" s="173"/>
      <c r="F54" s="173"/>
      <c r="G54" s="173"/>
      <c r="H54" s="173"/>
      <c r="I54" s="173"/>
      <c r="J54" s="173"/>
      <c r="K54" s="173"/>
      <c r="L54" s="173"/>
      <c r="M54" s="173"/>
      <c r="N54" s="173"/>
      <c r="O54" s="173"/>
      <c r="P54" s="173"/>
      <c r="Q54" s="173"/>
      <c r="R54" s="173"/>
      <c r="S54" s="173"/>
      <c r="T54" s="173"/>
      <c r="U54" s="173"/>
      <c r="V54" s="173"/>
      <c r="W54" s="174"/>
      <c r="X54" s="82"/>
      <c r="Y54" s="102"/>
    </row>
    <row r="55" spans="1:25" ht="15" customHeight="1" thickBot="1" x14ac:dyDescent="0.4">
      <c r="A55" s="90"/>
      <c r="B55" s="90"/>
      <c r="C55" s="90"/>
      <c r="D55" s="90"/>
      <c r="E55" s="90"/>
      <c r="F55" s="90"/>
      <c r="G55" s="90"/>
      <c r="H55" s="90"/>
      <c r="I55" s="90"/>
      <c r="J55" s="90"/>
      <c r="K55" s="90"/>
      <c r="L55" s="90"/>
      <c r="M55" s="90"/>
      <c r="N55" s="90"/>
      <c r="O55" s="90"/>
      <c r="P55" s="90"/>
      <c r="Q55" s="90"/>
      <c r="R55" s="90"/>
      <c r="S55" s="91"/>
      <c r="T55" s="90"/>
      <c r="U55" s="90"/>
      <c r="V55" s="90"/>
      <c r="W55" s="90"/>
      <c r="X55" s="90"/>
      <c r="Y55" s="102"/>
    </row>
    <row r="56" spans="1:25" ht="25" customHeight="1" thickTop="1" x14ac:dyDescent="0.35">
      <c r="A56" s="175" t="s">
        <v>67</v>
      </c>
      <c r="B56" s="175"/>
      <c r="C56" s="175"/>
      <c r="D56" s="176"/>
      <c r="E56" s="177"/>
      <c r="F56" s="177"/>
      <c r="G56" s="177"/>
      <c r="H56" s="177"/>
      <c r="I56" s="177"/>
      <c r="J56" s="177"/>
      <c r="K56" s="177"/>
      <c r="L56" s="177"/>
      <c r="M56" s="177"/>
      <c r="N56" s="177"/>
      <c r="O56" s="177"/>
      <c r="P56" s="177"/>
      <c r="Q56" s="177"/>
      <c r="R56" s="177"/>
      <c r="S56" s="177"/>
      <c r="T56" s="177"/>
      <c r="U56" s="177"/>
      <c r="V56" s="177"/>
      <c r="W56" s="177"/>
      <c r="X56" s="82"/>
      <c r="Y56" s="102"/>
    </row>
    <row r="57" spans="1:25" ht="20.149999999999999" customHeight="1" thickBot="1" x14ac:dyDescent="0.4">
      <c r="A57" s="81"/>
      <c r="B57" s="70" t="s">
        <v>94</v>
      </c>
      <c r="C57" s="69" t="s">
        <v>95</v>
      </c>
      <c r="D57" s="176"/>
      <c r="E57" s="178" t="s">
        <v>64</v>
      </c>
      <c r="F57" s="83"/>
      <c r="G57" s="178" t="s">
        <v>66</v>
      </c>
      <c r="H57" s="83"/>
      <c r="I57" s="181" t="s">
        <v>123</v>
      </c>
      <c r="J57" s="83"/>
      <c r="K57" s="181" t="s">
        <v>93</v>
      </c>
      <c r="L57" s="83"/>
      <c r="M57" s="178" t="s">
        <v>96</v>
      </c>
      <c r="N57" s="83"/>
      <c r="O57" s="178" t="s">
        <v>50</v>
      </c>
      <c r="P57" s="83"/>
      <c r="Q57" s="178" t="s">
        <v>69</v>
      </c>
      <c r="R57" s="83"/>
      <c r="S57" s="178" t="s">
        <v>70</v>
      </c>
      <c r="T57" s="83"/>
      <c r="U57" s="178" t="s">
        <v>65</v>
      </c>
      <c r="V57" s="178"/>
      <c r="W57" s="178"/>
      <c r="X57" s="84"/>
      <c r="Y57" s="102"/>
    </row>
    <row r="58" spans="1:25" ht="26.25" customHeight="1" thickBot="1" x14ac:dyDescent="0.4">
      <c r="A58" s="81"/>
      <c r="B58" s="183"/>
      <c r="C58" s="184"/>
      <c r="D58" s="176"/>
      <c r="E58" s="179"/>
      <c r="F58" s="85"/>
      <c r="G58" s="180"/>
      <c r="H58" s="83"/>
      <c r="I58" s="182"/>
      <c r="J58" s="83"/>
      <c r="K58" s="182"/>
      <c r="L58" s="85"/>
      <c r="M58" s="180"/>
      <c r="N58" s="85"/>
      <c r="O58" s="180"/>
      <c r="P58" s="85"/>
      <c r="Q58" s="180"/>
      <c r="R58" s="85"/>
      <c r="S58" s="180"/>
      <c r="T58" s="85"/>
      <c r="U58" s="179"/>
      <c r="V58" s="179"/>
      <c r="W58" s="179"/>
      <c r="X58" s="86"/>
      <c r="Y58" s="102"/>
    </row>
    <row r="59" spans="1:25" ht="63.75" customHeight="1" thickTop="1" thickBot="1" x14ac:dyDescent="0.4">
      <c r="A59" s="81"/>
      <c r="B59" s="185"/>
      <c r="C59" s="186"/>
      <c r="D59" s="87"/>
      <c r="E59" s="44"/>
      <c r="F59" s="88"/>
      <c r="G59" s="44"/>
      <c r="H59" s="83"/>
      <c r="I59" s="44"/>
      <c r="J59" s="83"/>
      <c r="K59" s="44"/>
      <c r="L59" s="88"/>
      <c r="M59" s="45"/>
      <c r="N59" s="88"/>
      <c r="O59" s="45"/>
      <c r="P59" s="88"/>
      <c r="Q59" s="45"/>
      <c r="R59" s="88"/>
      <c r="S59" s="46" t="s">
        <v>111</v>
      </c>
      <c r="T59" s="88"/>
      <c r="U59" s="187"/>
      <c r="V59" s="188"/>
      <c r="W59" s="189"/>
      <c r="X59" s="89"/>
      <c r="Y59" s="102"/>
    </row>
    <row r="60" spans="1:25" ht="22" customHeight="1" x14ac:dyDescent="0.35">
      <c r="A60" s="81"/>
      <c r="B60" s="171" t="s">
        <v>68</v>
      </c>
      <c r="C60" s="171"/>
      <c r="D60" s="171"/>
      <c r="E60" s="171"/>
      <c r="F60" s="171"/>
      <c r="G60" s="171"/>
      <c r="H60" s="171"/>
      <c r="I60" s="171"/>
      <c r="J60" s="171"/>
      <c r="K60" s="171"/>
      <c r="L60" s="171"/>
      <c r="M60" s="171"/>
      <c r="N60" s="171"/>
      <c r="O60" s="171"/>
      <c r="P60" s="171"/>
      <c r="Q60" s="171"/>
      <c r="R60" s="171"/>
      <c r="S60" s="171"/>
      <c r="T60" s="171"/>
      <c r="U60" s="171"/>
      <c r="V60" s="171"/>
      <c r="W60" s="171"/>
      <c r="X60" s="82"/>
      <c r="Y60" s="102"/>
    </row>
    <row r="61" spans="1:25" ht="67.5" customHeight="1" x14ac:dyDescent="0.35">
      <c r="A61" s="81"/>
      <c r="B61" s="172"/>
      <c r="C61" s="173"/>
      <c r="D61" s="173"/>
      <c r="E61" s="173"/>
      <c r="F61" s="173"/>
      <c r="G61" s="173"/>
      <c r="H61" s="173"/>
      <c r="I61" s="173"/>
      <c r="J61" s="173"/>
      <c r="K61" s="173"/>
      <c r="L61" s="173"/>
      <c r="M61" s="173"/>
      <c r="N61" s="173"/>
      <c r="O61" s="173"/>
      <c r="P61" s="173"/>
      <c r="Q61" s="173"/>
      <c r="R61" s="173"/>
      <c r="S61" s="173"/>
      <c r="T61" s="173"/>
      <c r="U61" s="173"/>
      <c r="V61" s="173"/>
      <c r="W61" s="174"/>
      <c r="X61" s="82"/>
      <c r="Y61" s="102"/>
    </row>
    <row r="62" spans="1:25" ht="15" customHeight="1" thickBot="1" x14ac:dyDescent="0.4">
      <c r="A62" s="90"/>
      <c r="B62" s="90"/>
      <c r="C62" s="90"/>
      <c r="D62" s="90"/>
      <c r="E62" s="90"/>
      <c r="F62" s="90"/>
      <c r="G62" s="90"/>
      <c r="H62" s="90"/>
      <c r="I62" s="90"/>
      <c r="J62" s="90"/>
      <c r="K62" s="90"/>
      <c r="L62" s="90"/>
      <c r="M62" s="90"/>
      <c r="N62" s="90"/>
      <c r="O62" s="90"/>
      <c r="P62" s="90"/>
      <c r="Q62" s="90"/>
      <c r="R62" s="90"/>
      <c r="S62" s="91"/>
      <c r="T62" s="90"/>
      <c r="U62" s="90"/>
      <c r="V62" s="90"/>
      <c r="W62" s="90"/>
      <c r="X62" s="90"/>
      <c r="Y62" s="102"/>
    </row>
    <row r="63" spans="1:25" ht="25" customHeight="1" thickTop="1" x14ac:dyDescent="0.35">
      <c r="A63" s="175" t="s">
        <v>67</v>
      </c>
      <c r="B63" s="175"/>
      <c r="C63" s="175"/>
      <c r="D63" s="176"/>
      <c r="E63" s="177"/>
      <c r="F63" s="177"/>
      <c r="G63" s="177"/>
      <c r="H63" s="177"/>
      <c r="I63" s="177"/>
      <c r="J63" s="177"/>
      <c r="K63" s="177"/>
      <c r="L63" s="177"/>
      <c r="M63" s="177"/>
      <c r="N63" s="177"/>
      <c r="O63" s="177"/>
      <c r="P63" s="177"/>
      <c r="Q63" s="177"/>
      <c r="R63" s="177"/>
      <c r="S63" s="177"/>
      <c r="T63" s="177"/>
      <c r="U63" s="177"/>
      <c r="V63" s="177"/>
      <c r="W63" s="177"/>
      <c r="X63" s="82"/>
      <c r="Y63" s="102"/>
    </row>
    <row r="64" spans="1:25" ht="20.149999999999999" customHeight="1" thickBot="1" x14ac:dyDescent="0.4">
      <c r="A64" s="81"/>
      <c r="B64" s="70" t="s">
        <v>94</v>
      </c>
      <c r="C64" s="69" t="s">
        <v>95</v>
      </c>
      <c r="D64" s="176"/>
      <c r="E64" s="178" t="s">
        <v>64</v>
      </c>
      <c r="F64" s="83"/>
      <c r="G64" s="178" t="s">
        <v>66</v>
      </c>
      <c r="H64" s="83"/>
      <c r="I64" s="181" t="s">
        <v>123</v>
      </c>
      <c r="J64" s="83"/>
      <c r="K64" s="181" t="s">
        <v>93</v>
      </c>
      <c r="L64" s="83"/>
      <c r="M64" s="178" t="s">
        <v>96</v>
      </c>
      <c r="N64" s="83"/>
      <c r="O64" s="178" t="s">
        <v>50</v>
      </c>
      <c r="P64" s="83"/>
      <c r="Q64" s="178" t="s">
        <v>69</v>
      </c>
      <c r="R64" s="83"/>
      <c r="S64" s="178" t="s">
        <v>70</v>
      </c>
      <c r="T64" s="83"/>
      <c r="U64" s="178" t="s">
        <v>65</v>
      </c>
      <c r="V64" s="178"/>
      <c r="W64" s="178"/>
      <c r="X64" s="84"/>
      <c r="Y64" s="102"/>
    </row>
    <row r="65" spans="1:25" ht="26.25" customHeight="1" thickBot="1" x14ac:dyDescent="0.4">
      <c r="A65" s="81"/>
      <c r="B65" s="183"/>
      <c r="C65" s="184"/>
      <c r="D65" s="176"/>
      <c r="E65" s="179"/>
      <c r="F65" s="85"/>
      <c r="G65" s="180"/>
      <c r="H65" s="83"/>
      <c r="I65" s="182"/>
      <c r="J65" s="83"/>
      <c r="K65" s="182"/>
      <c r="L65" s="85"/>
      <c r="M65" s="180"/>
      <c r="N65" s="85"/>
      <c r="O65" s="180"/>
      <c r="P65" s="85"/>
      <c r="Q65" s="180"/>
      <c r="R65" s="85"/>
      <c r="S65" s="180"/>
      <c r="T65" s="85"/>
      <c r="U65" s="179"/>
      <c r="V65" s="179"/>
      <c r="W65" s="179"/>
      <c r="X65" s="86"/>
      <c r="Y65" s="102"/>
    </row>
    <row r="66" spans="1:25" ht="63.75" customHeight="1" thickTop="1" thickBot="1" x14ac:dyDescent="0.4">
      <c r="A66" s="81"/>
      <c r="B66" s="185"/>
      <c r="C66" s="186"/>
      <c r="D66" s="87"/>
      <c r="E66" s="44"/>
      <c r="F66" s="88"/>
      <c r="G66" s="44"/>
      <c r="H66" s="83"/>
      <c r="I66" s="44"/>
      <c r="J66" s="83"/>
      <c r="K66" s="44"/>
      <c r="L66" s="88"/>
      <c r="M66" s="45"/>
      <c r="N66" s="88"/>
      <c r="O66" s="45"/>
      <c r="P66" s="88"/>
      <c r="Q66" s="45"/>
      <c r="R66" s="88"/>
      <c r="S66" s="46"/>
      <c r="T66" s="88"/>
      <c r="U66" s="187"/>
      <c r="V66" s="188"/>
      <c r="W66" s="189"/>
      <c r="X66" s="89"/>
      <c r="Y66" s="102"/>
    </row>
    <row r="67" spans="1:25" ht="22" customHeight="1" x14ac:dyDescent="0.35">
      <c r="A67" s="81"/>
      <c r="B67" s="171" t="s">
        <v>68</v>
      </c>
      <c r="C67" s="171"/>
      <c r="D67" s="171"/>
      <c r="E67" s="171"/>
      <c r="F67" s="171"/>
      <c r="G67" s="171"/>
      <c r="H67" s="171"/>
      <c r="I67" s="171"/>
      <c r="J67" s="171"/>
      <c r="K67" s="171"/>
      <c r="L67" s="171"/>
      <c r="M67" s="171"/>
      <c r="N67" s="171"/>
      <c r="O67" s="171"/>
      <c r="P67" s="171"/>
      <c r="Q67" s="171"/>
      <c r="R67" s="171"/>
      <c r="S67" s="171"/>
      <c r="T67" s="171"/>
      <c r="U67" s="171"/>
      <c r="V67" s="171"/>
      <c r="W67" s="171"/>
      <c r="X67" s="82"/>
      <c r="Y67" s="102"/>
    </row>
    <row r="68" spans="1:25" ht="67.5" customHeight="1" x14ac:dyDescent="0.35">
      <c r="A68" s="81"/>
      <c r="B68" s="172"/>
      <c r="C68" s="173"/>
      <c r="D68" s="173"/>
      <c r="E68" s="173"/>
      <c r="F68" s="173"/>
      <c r="G68" s="173"/>
      <c r="H68" s="173"/>
      <c r="I68" s="173"/>
      <c r="J68" s="173"/>
      <c r="K68" s="173"/>
      <c r="L68" s="173"/>
      <c r="M68" s="173"/>
      <c r="N68" s="173"/>
      <c r="O68" s="173"/>
      <c r="P68" s="173"/>
      <c r="Q68" s="173"/>
      <c r="R68" s="173"/>
      <c r="S68" s="173"/>
      <c r="T68" s="173"/>
      <c r="U68" s="173"/>
      <c r="V68" s="173"/>
      <c r="W68" s="174"/>
      <c r="X68" s="82"/>
      <c r="Y68" s="102"/>
    </row>
    <row r="69" spans="1:25" ht="15" customHeight="1" thickBot="1" x14ac:dyDescent="0.4">
      <c r="A69" s="90"/>
      <c r="B69" s="90"/>
      <c r="C69" s="90"/>
      <c r="D69" s="90"/>
      <c r="E69" s="90"/>
      <c r="F69" s="90"/>
      <c r="G69" s="90"/>
      <c r="H69" s="90"/>
      <c r="I69" s="90"/>
      <c r="J69" s="90"/>
      <c r="K69" s="90"/>
      <c r="L69" s="90"/>
      <c r="M69" s="90"/>
      <c r="N69" s="90"/>
      <c r="O69" s="90"/>
      <c r="P69" s="90"/>
      <c r="Q69" s="90"/>
      <c r="R69" s="90"/>
      <c r="S69" s="91"/>
      <c r="T69" s="90"/>
      <c r="U69" s="90"/>
      <c r="V69" s="90"/>
      <c r="W69" s="90"/>
      <c r="X69" s="90"/>
      <c r="Y69" s="102"/>
    </row>
    <row r="70" spans="1:25" ht="25" customHeight="1" thickTop="1" x14ac:dyDescent="0.35">
      <c r="A70" s="175" t="s">
        <v>67</v>
      </c>
      <c r="B70" s="175"/>
      <c r="C70" s="175"/>
      <c r="D70" s="176"/>
      <c r="E70" s="177"/>
      <c r="F70" s="177"/>
      <c r="G70" s="177"/>
      <c r="H70" s="177"/>
      <c r="I70" s="177"/>
      <c r="J70" s="177"/>
      <c r="K70" s="177"/>
      <c r="L70" s="177"/>
      <c r="M70" s="177"/>
      <c r="N70" s="177"/>
      <c r="O70" s="177"/>
      <c r="P70" s="177"/>
      <c r="Q70" s="177"/>
      <c r="R70" s="177"/>
      <c r="S70" s="177"/>
      <c r="T70" s="177"/>
      <c r="U70" s="177"/>
      <c r="V70" s="177"/>
      <c r="W70" s="177"/>
      <c r="X70" s="82"/>
      <c r="Y70" s="102"/>
    </row>
    <row r="71" spans="1:25" ht="20.149999999999999" customHeight="1" thickBot="1" x14ac:dyDescent="0.4">
      <c r="A71" s="81"/>
      <c r="B71" s="70" t="s">
        <v>94</v>
      </c>
      <c r="C71" s="69" t="s">
        <v>95</v>
      </c>
      <c r="D71" s="176"/>
      <c r="E71" s="178" t="s">
        <v>64</v>
      </c>
      <c r="F71" s="83"/>
      <c r="G71" s="178" t="s">
        <v>66</v>
      </c>
      <c r="H71" s="83"/>
      <c r="I71" s="181" t="s">
        <v>123</v>
      </c>
      <c r="J71" s="83"/>
      <c r="K71" s="181" t="s">
        <v>93</v>
      </c>
      <c r="L71" s="83"/>
      <c r="M71" s="178" t="s">
        <v>96</v>
      </c>
      <c r="N71" s="83"/>
      <c r="O71" s="178" t="s">
        <v>50</v>
      </c>
      <c r="P71" s="83"/>
      <c r="Q71" s="178" t="s">
        <v>69</v>
      </c>
      <c r="R71" s="83"/>
      <c r="S71" s="178" t="s">
        <v>70</v>
      </c>
      <c r="T71" s="83"/>
      <c r="U71" s="178" t="s">
        <v>65</v>
      </c>
      <c r="V71" s="178"/>
      <c r="W71" s="178"/>
      <c r="X71" s="84"/>
      <c r="Y71" s="102"/>
    </row>
    <row r="72" spans="1:25" ht="26.25" customHeight="1" thickBot="1" x14ac:dyDescent="0.4">
      <c r="A72" s="81"/>
      <c r="B72" s="183"/>
      <c r="C72" s="184"/>
      <c r="D72" s="176"/>
      <c r="E72" s="179"/>
      <c r="F72" s="85"/>
      <c r="G72" s="180"/>
      <c r="H72" s="83"/>
      <c r="I72" s="182"/>
      <c r="J72" s="83"/>
      <c r="K72" s="182"/>
      <c r="L72" s="85"/>
      <c r="M72" s="180"/>
      <c r="N72" s="85"/>
      <c r="O72" s="180"/>
      <c r="P72" s="85"/>
      <c r="Q72" s="180"/>
      <c r="R72" s="85"/>
      <c r="S72" s="180"/>
      <c r="T72" s="85"/>
      <c r="U72" s="179"/>
      <c r="V72" s="179"/>
      <c r="W72" s="179"/>
      <c r="X72" s="86"/>
      <c r="Y72" s="102"/>
    </row>
    <row r="73" spans="1:25" ht="63.75" customHeight="1" thickTop="1" thickBot="1" x14ac:dyDescent="0.4">
      <c r="A73" s="81"/>
      <c r="B73" s="185"/>
      <c r="C73" s="186"/>
      <c r="D73" s="87"/>
      <c r="E73" s="44"/>
      <c r="F73" s="88"/>
      <c r="G73" s="44"/>
      <c r="H73" s="83"/>
      <c r="I73" s="44"/>
      <c r="J73" s="83"/>
      <c r="K73" s="44"/>
      <c r="L73" s="88"/>
      <c r="M73" s="45"/>
      <c r="N73" s="88"/>
      <c r="O73" s="45"/>
      <c r="P73" s="88"/>
      <c r="Q73" s="45"/>
      <c r="R73" s="88"/>
      <c r="S73" s="46"/>
      <c r="T73" s="88"/>
      <c r="U73" s="187"/>
      <c r="V73" s="188"/>
      <c r="W73" s="189"/>
      <c r="X73" s="89"/>
      <c r="Y73" s="102"/>
    </row>
    <row r="74" spans="1:25" ht="22" customHeight="1" x14ac:dyDescent="0.35">
      <c r="A74" s="81"/>
      <c r="B74" s="171" t="s">
        <v>68</v>
      </c>
      <c r="C74" s="171"/>
      <c r="D74" s="171"/>
      <c r="E74" s="171"/>
      <c r="F74" s="171"/>
      <c r="G74" s="171"/>
      <c r="H74" s="171"/>
      <c r="I74" s="171"/>
      <c r="J74" s="171"/>
      <c r="K74" s="171"/>
      <c r="L74" s="171"/>
      <c r="M74" s="171"/>
      <c r="N74" s="171"/>
      <c r="O74" s="171"/>
      <c r="P74" s="171"/>
      <c r="Q74" s="171"/>
      <c r="R74" s="171"/>
      <c r="S74" s="171"/>
      <c r="T74" s="171"/>
      <c r="U74" s="171"/>
      <c r="V74" s="171"/>
      <c r="W74" s="171"/>
      <c r="X74" s="82"/>
      <c r="Y74" s="102"/>
    </row>
    <row r="75" spans="1:25" ht="67.5" customHeight="1" x14ac:dyDescent="0.35">
      <c r="A75" s="81"/>
      <c r="B75" s="172"/>
      <c r="C75" s="173"/>
      <c r="D75" s="173"/>
      <c r="E75" s="173"/>
      <c r="F75" s="173"/>
      <c r="G75" s="173"/>
      <c r="H75" s="173"/>
      <c r="I75" s="173"/>
      <c r="J75" s="173"/>
      <c r="K75" s="173"/>
      <c r="L75" s="173"/>
      <c r="M75" s="173"/>
      <c r="N75" s="173"/>
      <c r="O75" s="173"/>
      <c r="P75" s="173"/>
      <c r="Q75" s="173"/>
      <c r="R75" s="173"/>
      <c r="S75" s="173"/>
      <c r="T75" s="173"/>
      <c r="U75" s="173"/>
      <c r="V75" s="173"/>
      <c r="W75" s="174"/>
      <c r="X75" s="82"/>
      <c r="Y75" s="102"/>
    </row>
    <row r="76" spans="1:25" ht="15" customHeight="1" thickBot="1" x14ac:dyDescent="0.4">
      <c r="A76" s="90"/>
      <c r="B76" s="90"/>
      <c r="C76" s="90"/>
      <c r="D76" s="90"/>
      <c r="E76" s="90"/>
      <c r="F76" s="90"/>
      <c r="G76" s="90"/>
      <c r="H76" s="90"/>
      <c r="I76" s="90"/>
      <c r="J76" s="90"/>
      <c r="K76" s="90"/>
      <c r="L76" s="90"/>
      <c r="M76" s="90"/>
      <c r="N76" s="90"/>
      <c r="O76" s="90"/>
      <c r="P76" s="90"/>
      <c r="Q76" s="90"/>
      <c r="R76" s="90"/>
      <c r="S76" s="91"/>
      <c r="T76" s="90"/>
      <c r="U76" s="90"/>
      <c r="V76" s="90"/>
      <c r="W76" s="90"/>
      <c r="X76" s="90"/>
      <c r="Y76" s="102"/>
    </row>
    <row r="77" spans="1:25" ht="25" customHeight="1" thickTop="1" x14ac:dyDescent="0.35">
      <c r="A77" s="175" t="s">
        <v>67</v>
      </c>
      <c r="B77" s="175"/>
      <c r="C77" s="175"/>
      <c r="D77" s="176"/>
      <c r="E77" s="177"/>
      <c r="F77" s="177"/>
      <c r="G77" s="177"/>
      <c r="H77" s="177"/>
      <c r="I77" s="177"/>
      <c r="J77" s="177"/>
      <c r="K77" s="177"/>
      <c r="L77" s="177"/>
      <c r="M77" s="177"/>
      <c r="N77" s="177"/>
      <c r="O77" s="177"/>
      <c r="P77" s="177"/>
      <c r="Q77" s="177"/>
      <c r="R77" s="177"/>
      <c r="S77" s="177"/>
      <c r="T77" s="177"/>
      <c r="U77" s="177"/>
      <c r="V77" s="177"/>
      <c r="W77" s="177"/>
      <c r="X77" s="82"/>
      <c r="Y77" s="102"/>
    </row>
    <row r="78" spans="1:25" ht="20.149999999999999" customHeight="1" thickBot="1" x14ac:dyDescent="0.4">
      <c r="A78" s="81"/>
      <c r="B78" s="70" t="s">
        <v>94</v>
      </c>
      <c r="C78" s="69" t="s">
        <v>95</v>
      </c>
      <c r="D78" s="176"/>
      <c r="E78" s="178" t="s">
        <v>64</v>
      </c>
      <c r="F78" s="83"/>
      <c r="G78" s="178" t="s">
        <v>66</v>
      </c>
      <c r="H78" s="83"/>
      <c r="I78" s="181" t="s">
        <v>123</v>
      </c>
      <c r="J78" s="83"/>
      <c r="K78" s="181" t="s">
        <v>93</v>
      </c>
      <c r="L78" s="83"/>
      <c r="M78" s="178" t="s">
        <v>96</v>
      </c>
      <c r="N78" s="83"/>
      <c r="O78" s="178" t="s">
        <v>50</v>
      </c>
      <c r="P78" s="83"/>
      <c r="Q78" s="178" t="s">
        <v>69</v>
      </c>
      <c r="R78" s="83"/>
      <c r="S78" s="178" t="s">
        <v>70</v>
      </c>
      <c r="T78" s="83"/>
      <c r="U78" s="178" t="s">
        <v>65</v>
      </c>
      <c r="V78" s="178"/>
      <c r="W78" s="178"/>
      <c r="X78" s="84"/>
      <c r="Y78" s="102"/>
    </row>
    <row r="79" spans="1:25" ht="26.25" customHeight="1" thickBot="1" x14ac:dyDescent="0.4">
      <c r="A79" s="81"/>
      <c r="B79" s="183"/>
      <c r="C79" s="184"/>
      <c r="D79" s="176"/>
      <c r="E79" s="179"/>
      <c r="F79" s="85"/>
      <c r="G79" s="180"/>
      <c r="H79" s="83"/>
      <c r="I79" s="182"/>
      <c r="J79" s="83"/>
      <c r="K79" s="182"/>
      <c r="L79" s="85"/>
      <c r="M79" s="180"/>
      <c r="N79" s="85"/>
      <c r="O79" s="180"/>
      <c r="P79" s="85"/>
      <c r="Q79" s="180"/>
      <c r="R79" s="85"/>
      <c r="S79" s="180"/>
      <c r="T79" s="85"/>
      <c r="U79" s="179"/>
      <c r="V79" s="179"/>
      <c r="W79" s="179"/>
      <c r="X79" s="86"/>
      <c r="Y79" s="102"/>
    </row>
    <row r="80" spans="1:25" ht="63.75" customHeight="1" thickTop="1" thickBot="1" x14ac:dyDescent="0.4">
      <c r="A80" s="81"/>
      <c r="B80" s="185"/>
      <c r="C80" s="186"/>
      <c r="D80" s="87"/>
      <c r="E80" s="44"/>
      <c r="F80" s="88"/>
      <c r="G80" s="44"/>
      <c r="H80" s="83"/>
      <c r="I80" s="44"/>
      <c r="J80" s="83"/>
      <c r="K80" s="44"/>
      <c r="L80" s="88"/>
      <c r="M80" s="45"/>
      <c r="N80" s="88"/>
      <c r="O80" s="45"/>
      <c r="P80" s="88"/>
      <c r="Q80" s="45"/>
      <c r="R80" s="88"/>
      <c r="S80" s="46"/>
      <c r="T80" s="88"/>
      <c r="U80" s="187"/>
      <c r="V80" s="188"/>
      <c r="W80" s="189"/>
      <c r="X80" s="89"/>
      <c r="Y80" s="102"/>
    </row>
    <row r="81" spans="1:25" ht="22" customHeight="1" x14ac:dyDescent="0.35">
      <c r="A81" s="81"/>
      <c r="B81" s="171" t="s">
        <v>68</v>
      </c>
      <c r="C81" s="171"/>
      <c r="D81" s="171"/>
      <c r="E81" s="171"/>
      <c r="F81" s="171"/>
      <c r="G81" s="171"/>
      <c r="H81" s="171"/>
      <c r="I81" s="171"/>
      <c r="J81" s="171"/>
      <c r="K81" s="171"/>
      <c r="L81" s="171"/>
      <c r="M81" s="171"/>
      <c r="N81" s="171"/>
      <c r="O81" s="171"/>
      <c r="P81" s="171"/>
      <c r="Q81" s="171"/>
      <c r="R81" s="171"/>
      <c r="S81" s="171"/>
      <c r="T81" s="171"/>
      <c r="U81" s="171"/>
      <c r="V81" s="171"/>
      <c r="W81" s="171"/>
      <c r="X81" s="82"/>
      <c r="Y81" s="102"/>
    </row>
    <row r="82" spans="1:25" ht="67.5" customHeight="1" x14ac:dyDescent="0.35">
      <c r="A82" s="81"/>
      <c r="B82" s="172"/>
      <c r="C82" s="173"/>
      <c r="D82" s="173"/>
      <c r="E82" s="173"/>
      <c r="F82" s="173"/>
      <c r="G82" s="173"/>
      <c r="H82" s="173"/>
      <c r="I82" s="173"/>
      <c r="J82" s="173"/>
      <c r="K82" s="173"/>
      <c r="L82" s="173"/>
      <c r="M82" s="173"/>
      <c r="N82" s="173"/>
      <c r="O82" s="173"/>
      <c r="P82" s="173"/>
      <c r="Q82" s="173"/>
      <c r="R82" s="173"/>
      <c r="S82" s="173"/>
      <c r="T82" s="173"/>
      <c r="U82" s="173"/>
      <c r="V82" s="173"/>
      <c r="W82" s="174"/>
      <c r="X82" s="82"/>
      <c r="Y82" s="102"/>
    </row>
    <row r="83" spans="1:25" ht="15" customHeight="1" thickBot="1" x14ac:dyDescent="0.4">
      <c r="A83" s="90"/>
      <c r="B83" s="90"/>
      <c r="C83" s="90"/>
      <c r="D83" s="90"/>
      <c r="E83" s="90"/>
      <c r="F83" s="90"/>
      <c r="G83" s="90"/>
      <c r="H83" s="90"/>
      <c r="I83" s="90"/>
      <c r="J83" s="90"/>
      <c r="K83" s="90"/>
      <c r="L83" s="90"/>
      <c r="M83" s="90"/>
      <c r="N83" s="90"/>
      <c r="O83" s="90"/>
      <c r="P83" s="90"/>
      <c r="Q83" s="90"/>
      <c r="R83" s="90"/>
      <c r="S83" s="91"/>
      <c r="T83" s="90"/>
      <c r="U83" s="90"/>
      <c r="V83" s="90"/>
      <c r="W83" s="90"/>
      <c r="X83" s="90"/>
      <c r="Y83" s="102"/>
    </row>
    <row r="84" spans="1:25" ht="25" customHeight="1" thickTop="1" x14ac:dyDescent="0.35">
      <c r="A84" s="175" t="s">
        <v>67</v>
      </c>
      <c r="B84" s="175"/>
      <c r="C84" s="175"/>
      <c r="D84" s="176"/>
      <c r="E84" s="177"/>
      <c r="F84" s="177"/>
      <c r="G84" s="177"/>
      <c r="H84" s="177"/>
      <c r="I84" s="177"/>
      <c r="J84" s="177"/>
      <c r="K84" s="177"/>
      <c r="L84" s="177"/>
      <c r="M84" s="177"/>
      <c r="N84" s="177"/>
      <c r="O84" s="177"/>
      <c r="P84" s="177"/>
      <c r="Q84" s="177"/>
      <c r="R84" s="177"/>
      <c r="S84" s="177"/>
      <c r="T84" s="177"/>
      <c r="U84" s="177"/>
      <c r="V84" s="177"/>
      <c r="W84" s="177"/>
      <c r="X84" s="82"/>
      <c r="Y84" s="102"/>
    </row>
    <row r="85" spans="1:25" ht="20.149999999999999" customHeight="1" thickBot="1" x14ac:dyDescent="0.4">
      <c r="A85" s="81"/>
      <c r="B85" s="70" t="s">
        <v>94</v>
      </c>
      <c r="C85" s="69" t="s">
        <v>95</v>
      </c>
      <c r="D85" s="176"/>
      <c r="E85" s="178" t="s">
        <v>64</v>
      </c>
      <c r="F85" s="83"/>
      <c r="G85" s="178" t="s">
        <v>66</v>
      </c>
      <c r="H85" s="83"/>
      <c r="I85" s="181" t="s">
        <v>123</v>
      </c>
      <c r="J85" s="83"/>
      <c r="K85" s="181" t="s">
        <v>93</v>
      </c>
      <c r="L85" s="83"/>
      <c r="M85" s="178" t="s">
        <v>96</v>
      </c>
      <c r="N85" s="83"/>
      <c r="O85" s="178" t="s">
        <v>50</v>
      </c>
      <c r="P85" s="83"/>
      <c r="Q85" s="178" t="s">
        <v>69</v>
      </c>
      <c r="R85" s="83"/>
      <c r="S85" s="178" t="s">
        <v>70</v>
      </c>
      <c r="T85" s="83"/>
      <c r="U85" s="178" t="s">
        <v>65</v>
      </c>
      <c r="V85" s="178"/>
      <c r="W85" s="178"/>
      <c r="X85" s="84"/>
      <c r="Y85" s="102"/>
    </row>
    <row r="86" spans="1:25" ht="26.25" customHeight="1" thickBot="1" x14ac:dyDescent="0.4">
      <c r="A86" s="81"/>
      <c r="B86" s="183"/>
      <c r="C86" s="184"/>
      <c r="D86" s="176"/>
      <c r="E86" s="179"/>
      <c r="F86" s="85"/>
      <c r="G86" s="180"/>
      <c r="H86" s="83"/>
      <c r="I86" s="182"/>
      <c r="J86" s="83"/>
      <c r="K86" s="182"/>
      <c r="L86" s="85"/>
      <c r="M86" s="180"/>
      <c r="N86" s="85"/>
      <c r="O86" s="180"/>
      <c r="P86" s="85"/>
      <c r="Q86" s="180"/>
      <c r="R86" s="85"/>
      <c r="S86" s="180"/>
      <c r="T86" s="85"/>
      <c r="U86" s="179"/>
      <c r="V86" s="179"/>
      <c r="W86" s="179"/>
      <c r="X86" s="86"/>
      <c r="Y86" s="102"/>
    </row>
    <row r="87" spans="1:25" ht="63.75" customHeight="1" thickTop="1" thickBot="1" x14ac:dyDescent="0.4">
      <c r="A87" s="81"/>
      <c r="B87" s="185"/>
      <c r="C87" s="186"/>
      <c r="D87" s="87"/>
      <c r="E87" s="44"/>
      <c r="F87" s="88"/>
      <c r="G87" s="106"/>
      <c r="H87" s="83"/>
      <c r="I87" s="106"/>
      <c r="J87" s="83"/>
      <c r="K87" s="44"/>
      <c r="L87" s="88"/>
      <c r="M87" s="45"/>
      <c r="N87" s="88"/>
      <c r="O87" s="45"/>
      <c r="P87" s="88"/>
      <c r="Q87" s="45"/>
      <c r="R87" s="88"/>
      <c r="S87" s="46"/>
      <c r="T87" s="88"/>
      <c r="U87" s="187"/>
      <c r="V87" s="188"/>
      <c r="W87" s="189"/>
      <c r="X87" s="89"/>
      <c r="Y87" s="102"/>
    </row>
    <row r="88" spans="1:25" ht="22" customHeight="1" x14ac:dyDescent="0.35">
      <c r="A88" s="81"/>
      <c r="B88" s="171" t="s">
        <v>68</v>
      </c>
      <c r="C88" s="171"/>
      <c r="D88" s="171"/>
      <c r="E88" s="171"/>
      <c r="F88" s="171"/>
      <c r="G88" s="171"/>
      <c r="H88" s="171"/>
      <c r="I88" s="171"/>
      <c r="J88" s="171"/>
      <c r="K88" s="171"/>
      <c r="L88" s="171"/>
      <c r="M88" s="171"/>
      <c r="N88" s="171"/>
      <c r="O88" s="171"/>
      <c r="P88" s="171"/>
      <c r="Q88" s="171"/>
      <c r="R88" s="171"/>
      <c r="S88" s="171"/>
      <c r="T88" s="171"/>
      <c r="U88" s="171"/>
      <c r="V88" s="171"/>
      <c r="W88" s="171"/>
      <c r="X88" s="82"/>
      <c r="Y88" s="102"/>
    </row>
    <row r="89" spans="1:25" ht="67.5" customHeight="1" x14ac:dyDescent="0.35">
      <c r="A89" s="81"/>
      <c r="B89" s="172"/>
      <c r="C89" s="173"/>
      <c r="D89" s="173"/>
      <c r="E89" s="173"/>
      <c r="F89" s="173"/>
      <c r="G89" s="173"/>
      <c r="H89" s="173"/>
      <c r="I89" s="173"/>
      <c r="J89" s="173"/>
      <c r="K89" s="173"/>
      <c r="L89" s="173"/>
      <c r="M89" s="173"/>
      <c r="N89" s="173"/>
      <c r="O89" s="173"/>
      <c r="P89" s="173"/>
      <c r="Q89" s="173"/>
      <c r="R89" s="173"/>
      <c r="S89" s="173"/>
      <c r="T89" s="173"/>
      <c r="U89" s="173"/>
      <c r="V89" s="173"/>
      <c r="W89" s="174"/>
      <c r="X89" s="82"/>
      <c r="Y89" s="102"/>
    </row>
    <row r="90" spans="1:25" ht="15" customHeight="1" thickBot="1" x14ac:dyDescent="0.4">
      <c r="A90" s="90"/>
      <c r="B90" s="90"/>
      <c r="C90" s="90"/>
      <c r="D90" s="90"/>
      <c r="E90" s="90"/>
      <c r="F90" s="90"/>
      <c r="G90" s="90"/>
      <c r="H90" s="90"/>
      <c r="I90" s="90"/>
      <c r="J90" s="90"/>
      <c r="K90" s="90"/>
      <c r="L90" s="90"/>
      <c r="M90" s="90"/>
      <c r="N90" s="90"/>
      <c r="O90" s="90"/>
      <c r="P90" s="90"/>
      <c r="Q90" s="90"/>
      <c r="R90" s="90"/>
      <c r="S90" s="91"/>
      <c r="T90" s="90"/>
      <c r="U90" s="90"/>
      <c r="V90" s="90"/>
      <c r="W90" s="90"/>
      <c r="X90" s="90"/>
      <c r="Y90" s="102"/>
    </row>
    <row r="91" spans="1:25" ht="25" customHeight="1" thickTop="1" x14ac:dyDescent="0.35">
      <c r="A91" s="175" t="s">
        <v>67</v>
      </c>
      <c r="B91" s="175"/>
      <c r="C91" s="175"/>
      <c r="D91" s="176"/>
      <c r="E91" s="177"/>
      <c r="F91" s="177"/>
      <c r="G91" s="177"/>
      <c r="H91" s="177"/>
      <c r="I91" s="177"/>
      <c r="J91" s="177"/>
      <c r="K91" s="177"/>
      <c r="L91" s="177"/>
      <c r="M91" s="177"/>
      <c r="N91" s="177"/>
      <c r="O91" s="177"/>
      <c r="P91" s="177"/>
      <c r="Q91" s="177"/>
      <c r="R91" s="177"/>
      <c r="S91" s="177"/>
      <c r="T91" s="177"/>
      <c r="U91" s="177"/>
      <c r="V91" s="177"/>
      <c r="W91" s="177"/>
      <c r="X91" s="82"/>
      <c r="Y91" s="102"/>
    </row>
    <row r="92" spans="1:25" ht="20.149999999999999" customHeight="1" thickBot="1" x14ac:dyDescent="0.4">
      <c r="A92" s="81"/>
      <c r="B92" s="70" t="s">
        <v>94</v>
      </c>
      <c r="C92" s="69" t="s">
        <v>95</v>
      </c>
      <c r="D92" s="176"/>
      <c r="E92" s="178" t="s">
        <v>64</v>
      </c>
      <c r="F92" s="83"/>
      <c r="G92" s="178" t="s">
        <v>66</v>
      </c>
      <c r="H92" s="83"/>
      <c r="I92" s="181" t="s">
        <v>123</v>
      </c>
      <c r="J92" s="83"/>
      <c r="K92" s="181" t="s">
        <v>93</v>
      </c>
      <c r="L92" s="83"/>
      <c r="M92" s="178" t="s">
        <v>96</v>
      </c>
      <c r="N92" s="83"/>
      <c r="O92" s="178" t="s">
        <v>50</v>
      </c>
      <c r="P92" s="83"/>
      <c r="Q92" s="178" t="s">
        <v>69</v>
      </c>
      <c r="R92" s="83"/>
      <c r="S92" s="178" t="s">
        <v>70</v>
      </c>
      <c r="T92" s="83"/>
      <c r="U92" s="178" t="s">
        <v>65</v>
      </c>
      <c r="V92" s="178"/>
      <c r="W92" s="178"/>
      <c r="X92" s="84"/>
      <c r="Y92" s="102"/>
    </row>
    <row r="93" spans="1:25" ht="26.25" customHeight="1" thickBot="1" x14ac:dyDescent="0.4">
      <c r="A93" s="81"/>
      <c r="B93" s="183"/>
      <c r="C93" s="184"/>
      <c r="D93" s="176"/>
      <c r="E93" s="179"/>
      <c r="F93" s="85"/>
      <c r="G93" s="180"/>
      <c r="H93" s="83"/>
      <c r="I93" s="182"/>
      <c r="J93" s="83"/>
      <c r="K93" s="182"/>
      <c r="L93" s="85"/>
      <c r="M93" s="180"/>
      <c r="N93" s="85"/>
      <c r="O93" s="180"/>
      <c r="P93" s="85"/>
      <c r="Q93" s="180"/>
      <c r="R93" s="85"/>
      <c r="S93" s="180"/>
      <c r="T93" s="85"/>
      <c r="U93" s="179"/>
      <c r="V93" s="179"/>
      <c r="W93" s="179"/>
      <c r="X93" s="86"/>
      <c r="Y93" s="102"/>
    </row>
    <row r="94" spans="1:25" ht="63.75" customHeight="1" thickTop="1" thickBot="1" x14ac:dyDescent="0.4">
      <c r="A94" s="81"/>
      <c r="B94" s="185"/>
      <c r="C94" s="186"/>
      <c r="D94" s="87"/>
      <c r="E94" s="44"/>
      <c r="F94" s="88"/>
      <c r="G94" s="106"/>
      <c r="H94" s="83"/>
      <c r="I94" s="106"/>
      <c r="J94" s="83"/>
      <c r="K94" s="44"/>
      <c r="L94" s="88"/>
      <c r="M94" s="45"/>
      <c r="N94" s="88"/>
      <c r="O94" s="45"/>
      <c r="P94" s="88"/>
      <c r="Q94" s="45"/>
      <c r="R94" s="88"/>
      <c r="S94" s="46"/>
      <c r="T94" s="88"/>
      <c r="U94" s="187"/>
      <c r="V94" s="188"/>
      <c r="W94" s="189"/>
      <c r="X94" s="89"/>
      <c r="Y94" s="102"/>
    </row>
    <row r="95" spans="1:25" ht="22" customHeight="1" x14ac:dyDescent="0.35">
      <c r="A95" s="81"/>
      <c r="B95" s="171" t="s">
        <v>68</v>
      </c>
      <c r="C95" s="171"/>
      <c r="D95" s="171"/>
      <c r="E95" s="171"/>
      <c r="F95" s="171"/>
      <c r="G95" s="171"/>
      <c r="H95" s="171"/>
      <c r="I95" s="171"/>
      <c r="J95" s="171"/>
      <c r="K95" s="171"/>
      <c r="L95" s="171"/>
      <c r="M95" s="171"/>
      <c r="N95" s="171"/>
      <c r="O95" s="171"/>
      <c r="P95" s="171"/>
      <c r="Q95" s="171"/>
      <c r="R95" s="171"/>
      <c r="S95" s="171"/>
      <c r="T95" s="171"/>
      <c r="U95" s="171"/>
      <c r="V95" s="171"/>
      <c r="W95" s="171"/>
      <c r="X95" s="82"/>
      <c r="Y95" s="102"/>
    </row>
    <row r="96" spans="1:25" ht="67.5" customHeight="1" x14ac:dyDescent="0.35">
      <c r="A96" s="81"/>
      <c r="B96" s="172"/>
      <c r="C96" s="173"/>
      <c r="D96" s="173"/>
      <c r="E96" s="173"/>
      <c r="F96" s="173"/>
      <c r="G96" s="173"/>
      <c r="H96" s="173"/>
      <c r="I96" s="173"/>
      <c r="J96" s="173"/>
      <c r="K96" s="173"/>
      <c r="L96" s="173"/>
      <c r="M96" s="173"/>
      <c r="N96" s="173"/>
      <c r="O96" s="173"/>
      <c r="P96" s="173"/>
      <c r="Q96" s="173"/>
      <c r="R96" s="173"/>
      <c r="S96" s="173"/>
      <c r="T96" s="173"/>
      <c r="U96" s="173"/>
      <c r="V96" s="173"/>
      <c r="W96" s="174"/>
      <c r="X96" s="82"/>
      <c r="Y96" s="102"/>
    </row>
    <row r="97" spans="1:25" ht="15" customHeight="1" thickBot="1" x14ac:dyDescent="0.4">
      <c r="A97" s="90"/>
      <c r="B97" s="90"/>
      <c r="C97" s="90"/>
      <c r="D97" s="90"/>
      <c r="E97" s="90"/>
      <c r="F97" s="90"/>
      <c r="G97" s="90"/>
      <c r="H97" s="90"/>
      <c r="I97" s="90"/>
      <c r="J97" s="90"/>
      <c r="K97" s="90"/>
      <c r="L97" s="90"/>
      <c r="M97" s="90"/>
      <c r="N97" s="90"/>
      <c r="O97" s="90"/>
      <c r="P97" s="90"/>
      <c r="Q97" s="90"/>
      <c r="R97" s="90"/>
      <c r="S97" s="91"/>
      <c r="T97" s="90"/>
      <c r="U97" s="90"/>
      <c r="V97" s="90"/>
      <c r="W97" s="90"/>
      <c r="X97" s="90"/>
      <c r="Y97" s="102"/>
    </row>
    <row r="98" spans="1:25" ht="25" customHeight="1" thickTop="1" x14ac:dyDescent="0.35">
      <c r="A98" s="175" t="s">
        <v>67</v>
      </c>
      <c r="B98" s="175"/>
      <c r="C98" s="175"/>
      <c r="D98" s="176"/>
      <c r="E98" s="177"/>
      <c r="F98" s="177"/>
      <c r="G98" s="177"/>
      <c r="H98" s="177"/>
      <c r="I98" s="177"/>
      <c r="J98" s="177"/>
      <c r="K98" s="177"/>
      <c r="L98" s="177"/>
      <c r="M98" s="177"/>
      <c r="N98" s="177"/>
      <c r="O98" s="177"/>
      <c r="P98" s="177"/>
      <c r="Q98" s="177"/>
      <c r="R98" s="177"/>
      <c r="S98" s="177"/>
      <c r="T98" s="177"/>
      <c r="U98" s="177"/>
      <c r="V98" s="177"/>
      <c r="W98" s="177"/>
      <c r="X98" s="82"/>
      <c r="Y98" s="102"/>
    </row>
    <row r="99" spans="1:25" ht="20.149999999999999" customHeight="1" thickBot="1" x14ac:dyDescent="0.4">
      <c r="A99" s="81"/>
      <c r="B99" s="70" t="s">
        <v>94</v>
      </c>
      <c r="C99" s="69" t="s">
        <v>95</v>
      </c>
      <c r="D99" s="176"/>
      <c r="E99" s="178" t="s">
        <v>64</v>
      </c>
      <c r="F99" s="83"/>
      <c r="G99" s="178" t="s">
        <v>66</v>
      </c>
      <c r="H99" s="83"/>
      <c r="I99" s="181" t="s">
        <v>123</v>
      </c>
      <c r="J99" s="83"/>
      <c r="K99" s="181" t="s">
        <v>93</v>
      </c>
      <c r="L99" s="83"/>
      <c r="M99" s="178" t="s">
        <v>96</v>
      </c>
      <c r="N99" s="83"/>
      <c r="O99" s="178" t="s">
        <v>50</v>
      </c>
      <c r="P99" s="83"/>
      <c r="Q99" s="178" t="s">
        <v>69</v>
      </c>
      <c r="R99" s="83"/>
      <c r="S99" s="178" t="s">
        <v>70</v>
      </c>
      <c r="T99" s="83"/>
      <c r="U99" s="178" t="s">
        <v>65</v>
      </c>
      <c r="V99" s="178"/>
      <c r="W99" s="178"/>
      <c r="X99" s="84"/>
      <c r="Y99" s="102"/>
    </row>
    <row r="100" spans="1:25" ht="26.25" customHeight="1" thickBot="1" x14ac:dyDescent="0.4">
      <c r="A100" s="81"/>
      <c r="B100" s="183"/>
      <c r="C100" s="184"/>
      <c r="D100" s="176"/>
      <c r="E100" s="179"/>
      <c r="F100" s="85"/>
      <c r="G100" s="180"/>
      <c r="H100" s="83"/>
      <c r="I100" s="182"/>
      <c r="J100" s="83"/>
      <c r="K100" s="182"/>
      <c r="L100" s="85"/>
      <c r="M100" s="180"/>
      <c r="N100" s="85"/>
      <c r="O100" s="180"/>
      <c r="P100" s="85"/>
      <c r="Q100" s="180"/>
      <c r="R100" s="85"/>
      <c r="S100" s="180"/>
      <c r="T100" s="85"/>
      <c r="U100" s="179"/>
      <c r="V100" s="179"/>
      <c r="W100" s="179"/>
      <c r="X100" s="86"/>
      <c r="Y100" s="102"/>
    </row>
    <row r="101" spans="1:25" ht="63.75" customHeight="1" thickTop="1" thickBot="1" x14ac:dyDescent="0.4">
      <c r="A101" s="81"/>
      <c r="B101" s="185"/>
      <c r="C101" s="186"/>
      <c r="D101" s="87"/>
      <c r="E101" s="44"/>
      <c r="F101" s="88"/>
      <c r="G101" s="106"/>
      <c r="H101" s="83"/>
      <c r="I101" s="106"/>
      <c r="J101" s="83"/>
      <c r="K101" s="44"/>
      <c r="L101" s="88"/>
      <c r="M101" s="45"/>
      <c r="N101" s="88"/>
      <c r="O101" s="45"/>
      <c r="P101" s="88"/>
      <c r="Q101" s="45"/>
      <c r="R101" s="88"/>
      <c r="S101" s="46"/>
      <c r="T101" s="88"/>
      <c r="U101" s="187"/>
      <c r="V101" s="188"/>
      <c r="W101" s="189"/>
      <c r="X101" s="89"/>
      <c r="Y101" s="102"/>
    </row>
    <row r="102" spans="1:25" ht="22" customHeight="1" x14ac:dyDescent="0.35">
      <c r="A102" s="81"/>
      <c r="B102" s="171" t="s">
        <v>68</v>
      </c>
      <c r="C102" s="171"/>
      <c r="D102" s="171"/>
      <c r="E102" s="171"/>
      <c r="F102" s="171"/>
      <c r="G102" s="171"/>
      <c r="H102" s="171"/>
      <c r="I102" s="171"/>
      <c r="J102" s="171"/>
      <c r="K102" s="171"/>
      <c r="L102" s="171"/>
      <c r="M102" s="171"/>
      <c r="N102" s="171"/>
      <c r="O102" s="171"/>
      <c r="P102" s="171"/>
      <c r="Q102" s="171"/>
      <c r="R102" s="171"/>
      <c r="S102" s="171"/>
      <c r="T102" s="171"/>
      <c r="U102" s="171"/>
      <c r="V102" s="171"/>
      <c r="W102" s="171"/>
      <c r="X102" s="82"/>
      <c r="Y102" s="102"/>
    </row>
    <row r="103" spans="1:25" ht="67.5" customHeight="1" x14ac:dyDescent="0.35">
      <c r="A103" s="81"/>
      <c r="B103" s="172"/>
      <c r="C103" s="173"/>
      <c r="D103" s="173"/>
      <c r="E103" s="173"/>
      <c r="F103" s="173"/>
      <c r="G103" s="173"/>
      <c r="H103" s="173"/>
      <c r="I103" s="173"/>
      <c r="J103" s="173"/>
      <c r="K103" s="173"/>
      <c r="L103" s="173"/>
      <c r="M103" s="173"/>
      <c r="N103" s="173"/>
      <c r="O103" s="173"/>
      <c r="P103" s="173"/>
      <c r="Q103" s="173"/>
      <c r="R103" s="173"/>
      <c r="S103" s="173"/>
      <c r="T103" s="173"/>
      <c r="U103" s="173"/>
      <c r="V103" s="173"/>
      <c r="W103" s="174"/>
      <c r="X103" s="82"/>
      <c r="Y103" s="102"/>
    </row>
    <row r="104" spans="1:25" ht="15" customHeight="1" thickBot="1" x14ac:dyDescent="0.4">
      <c r="A104" s="90"/>
      <c r="B104" s="90"/>
      <c r="C104" s="90"/>
      <c r="D104" s="90"/>
      <c r="E104" s="90"/>
      <c r="F104" s="90"/>
      <c r="G104" s="90"/>
      <c r="H104" s="90"/>
      <c r="I104" s="90"/>
      <c r="J104" s="90"/>
      <c r="K104" s="90"/>
      <c r="L104" s="90"/>
      <c r="M104" s="90"/>
      <c r="N104" s="90"/>
      <c r="O104" s="90"/>
      <c r="P104" s="90"/>
      <c r="Q104" s="90"/>
      <c r="R104" s="90"/>
      <c r="S104" s="91"/>
      <c r="T104" s="90"/>
      <c r="U104" s="90"/>
      <c r="V104" s="90"/>
      <c r="W104" s="90"/>
      <c r="X104" s="90"/>
      <c r="Y104" s="102"/>
    </row>
    <row r="105" spans="1:25" ht="15" thickTop="1" x14ac:dyDescent="0.35"/>
  </sheetData>
  <sheetProtection selectLockedCells="1"/>
  <mergeCells count="230">
    <mergeCell ref="B25:W25"/>
    <mergeCell ref="B26:W26"/>
    <mergeCell ref="I29:I30"/>
    <mergeCell ref="K29:K30"/>
    <mergeCell ref="M29:M30"/>
    <mergeCell ref="E28:W28"/>
    <mergeCell ref="E29:E30"/>
    <mergeCell ref="G29:G30"/>
    <mergeCell ref="O29:O30"/>
    <mergeCell ref="Q29:Q30"/>
    <mergeCell ref="S29:S30"/>
    <mergeCell ref="U29:W30"/>
    <mergeCell ref="B30:C31"/>
    <mergeCell ref="U31:W31"/>
    <mergeCell ref="D28:D30"/>
    <mergeCell ref="A28:C28"/>
    <mergeCell ref="B19:W19"/>
    <mergeCell ref="I15:I16"/>
    <mergeCell ref="K15:K16"/>
    <mergeCell ref="M15:M16"/>
    <mergeCell ref="O15:O16"/>
    <mergeCell ref="Q15:Q16"/>
    <mergeCell ref="S15:S16"/>
    <mergeCell ref="U15:W16"/>
    <mergeCell ref="A14:C14"/>
    <mergeCell ref="B18:W18"/>
    <mergeCell ref="E14:W14"/>
    <mergeCell ref="D14:D16"/>
    <mergeCell ref="E15:E16"/>
    <mergeCell ref="G15:G16"/>
    <mergeCell ref="B16:C17"/>
    <mergeCell ref="U17:W17"/>
    <mergeCell ref="A21:C21"/>
    <mergeCell ref="D21:D23"/>
    <mergeCell ref="E21:W21"/>
    <mergeCell ref="E22:E23"/>
    <mergeCell ref="G22:G23"/>
    <mergeCell ref="I22:I23"/>
    <mergeCell ref="K22:K23"/>
    <mergeCell ref="M22:M23"/>
    <mergeCell ref="O22:O23"/>
    <mergeCell ref="Q22:Q23"/>
    <mergeCell ref="S22:S23"/>
    <mergeCell ref="U22:W23"/>
    <mergeCell ref="B23:C24"/>
    <mergeCell ref="U24:W24"/>
    <mergeCell ref="B32:W32"/>
    <mergeCell ref="B33:W33"/>
    <mergeCell ref="B2:W2"/>
    <mergeCell ref="B3:W3"/>
    <mergeCell ref="D7:D9"/>
    <mergeCell ref="E7:W7"/>
    <mergeCell ref="U10:W10"/>
    <mergeCell ref="B12:W12"/>
    <mergeCell ref="O8:O9"/>
    <mergeCell ref="Q8:Q9"/>
    <mergeCell ref="S8:S9"/>
    <mergeCell ref="I8:I9"/>
    <mergeCell ref="K8:K9"/>
    <mergeCell ref="B11:W11"/>
    <mergeCell ref="E8:E9"/>
    <mergeCell ref="G8:G9"/>
    <mergeCell ref="M8:M9"/>
    <mergeCell ref="U8:W9"/>
    <mergeCell ref="O4:U4"/>
    <mergeCell ref="B4:M4"/>
    <mergeCell ref="C5:M5"/>
    <mergeCell ref="B9:C10"/>
    <mergeCell ref="O5:U5"/>
    <mergeCell ref="A7:C7"/>
    <mergeCell ref="A35:C35"/>
    <mergeCell ref="D35:D37"/>
    <mergeCell ref="E35:W35"/>
    <mergeCell ref="E36:E37"/>
    <mergeCell ref="G36:G37"/>
    <mergeCell ref="I36:I37"/>
    <mergeCell ref="K36:K37"/>
    <mergeCell ref="M36:M37"/>
    <mergeCell ref="O36:O37"/>
    <mergeCell ref="Q36:Q37"/>
    <mergeCell ref="S36:S37"/>
    <mergeCell ref="U36:W37"/>
    <mergeCell ref="B37:C38"/>
    <mergeCell ref="U38:W38"/>
    <mergeCell ref="B39:W39"/>
    <mergeCell ref="B40:W40"/>
    <mergeCell ref="A42:C42"/>
    <mergeCell ref="D42:D44"/>
    <mergeCell ref="E42:W42"/>
    <mergeCell ref="E43:E44"/>
    <mergeCell ref="G43:G44"/>
    <mergeCell ref="I43:I44"/>
    <mergeCell ref="K43:K44"/>
    <mergeCell ref="M43:M44"/>
    <mergeCell ref="O43:O44"/>
    <mergeCell ref="Q43:Q44"/>
    <mergeCell ref="S43:S44"/>
    <mergeCell ref="U43:W44"/>
    <mergeCell ref="B44:C45"/>
    <mergeCell ref="U45:W45"/>
    <mergeCell ref="B46:W46"/>
    <mergeCell ref="B47:W47"/>
    <mergeCell ref="A49:C49"/>
    <mergeCell ref="D49:D51"/>
    <mergeCell ref="E49:W49"/>
    <mergeCell ref="E50:E51"/>
    <mergeCell ref="G50:G51"/>
    <mergeCell ref="I50:I51"/>
    <mergeCell ref="K50:K51"/>
    <mergeCell ref="M50:M51"/>
    <mergeCell ref="O50:O51"/>
    <mergeCell ref="Q50:Q51"/>
    <mergeCell ref="S50:S51"/>
    <mergeCell ref="U50:W51"/>
    <mergeCell ref="B51:C52"/>
    <mergeCell ref="U52:W52"/>
    <mergeCell ref="B53:W53"/>
    <mergeCell ref="B54:W54"/>
    <mergeCell ref="A56:C56"/>
    <mergeCell ref="D56:D58"/>
    <mergeCell ref="E56:W56"/>
    <mergeCell ref="E57:E58"/>
    <mergeCell ref="G57:G58"/>
    <mergeCell ref="I57:I58"/>
    <mergeCell ref="K57:K58"/>
    <mergeCell ref="M57:M58"/>
    <mergeCell ref="O57:O58"/>
    <mergeCell ref="Q57:Q58"/>
    <mergeCell ref="S57:S58"/>
    <mergeCell ref="U57:W58"/>
    <mergeCell ref="B58:C59"/>
    <mergeCell ref="U59:W59"/>
    <mergeCell ref="B60:W60"/>
    <mergeCell ref="B61:W61"/>
    <mergeCell ref="A63:C63"/>
    <mergeCell ref="D63:D65"/>
    <mergeCell ref="E63:W63"/>
    <mergeCell ref="E64:E65"/>
    <mergeCell ref="G64:G65"/>
    <mergeCell ref="I64:I65"/>
    <mergeCell ref="K64:K65"/>
    <mergeCell ref="M64:M65"/>
    <mergeCell ref="O64:O65"/>
    <mergeCell ref="Q64:Q65"/>
    <mergeCell ref="S64:S65"/>
    <mergeCell ref="U64:W65"/>
    <mergeCell ref="B65:C66"/>
    <mergeCell ref="U66:W66"/>
    <mergeCell ref="B67:W67"/>
    <mergeCell ref="B68:W68"/>
    <mergeCell ref="A70:C70"/>
    <mergeCell ref="D70:D72"/>
    <mergeCell ref="E70:W70"/>
    <mergeCell ref="E71:E72"/>
    <mergeCell ref="G71:G72"/>
    <mergeCell ref="I71:I72"/>
    <mergeCell ref="K71:K72"/>
    <mergeCell ref="M71:M72"/>
    <mergeCell ref="O71:O72"/>
    <mergeCell ref="Q71:Q72"/>
    <mergeCell ref="S71:S72"/>
    <mergeCell ref="U71:W72"/>
    <mergeCell ref="B72:C73"/>
    <mergeCell ref="U73:W73"/>
    <mergeCell ref="B74:W74"/>
    <mergeCell ref="B75:W75"/>
    <mergeCell ref="A77:C77"/>
    <mergeCell ref="D77:D79"/>
    <mergeCell ref="E77:W77"/>
    <mergeCell ref="E78:E79"/>
    <mergeCell ref="G78:G79"/>
    <mergeCell ref="I78:I79"/>
    <mergeCell ref="K78:K79"/>
    <mergeCell ref="M78:M79"/>
    <mergeCell ref="O78:O79"/>
    <mergeCell ref="Q78:Q79"/>
    <mergeCell ref="S78:S79"/>
    <mergeCell ref="U78:W79"/>
    <mergeCell ref="B79:C80"/>
    <mergeCell ref="U80:W80"/>
    <mergeCell ref="B81:W81"/>
    <mergeCell ref="B82:W82"/>
    <mergeCell ref="A84:C84"/>
    <mergeCell ref="D84:D86"/>
    <mergeCell ref="E84:W84"/>
    <mergeCell ref="E85:E86"/>
    <mergeCell ref="G85:G86"/>
    <mergeCell ref="I85:I86"/>
    <mergeCell ref="K85:K86"/>
    <mergeCell ref="M85:M86"/>
    <mergeCell ref="O85:O86"/>
    <mergeCell ref="Q85:Q86"/>
    <mergeCell ref="S85:S86"/>
    <mergeCell ref="U85:W86"/>
    <mergeCell ref="B86:C87"/>
    <mergeCell ref="U87:W87"/>
    <mergeCell ref="B88:W88"/>
    <mergeCell ref="B89:W89"/>
    <mergeCell ref="A91:C91"/>
    <mergeCell ref="D91:D93"/>
    <mergeCell ref="E91:W91"/>
    <mergeCell ref="E92:E93"/>
    <mergeCell ref="G92:G93"/>
    <mergeCell ref="I92:I93"/>
    <mergeCell ref="K92:K93"/>
    <mergeCell ref="M92:M93"/>
    <mergeCell ref="O92:O93"/>
    <mergeCell ref="Q92:Q93"/>
    <mergeCell ref="S92:S93"/>
    <mergeCell ref="U92:W93"/>
    <mergeCell ref="B93:C94"/>
    <mergeCell ref="U94:W94"/>
    <mergeCell ref="B102:W102"/>
    <mergeCell ref="B103:W103"/>
    <mergeCell ref="B95:W95"/>
    <mergeCell ref="B96:W96"/>
    <mergeCell ref="A98:C98"/>
    <mergeCell ref="D98:D100"/>
    <mergeCell ref="E98:W98"/>
    <mergeCell ref="E99:E100"/>
    <mergeCell ref="G99:G100"/>
    <mergeCell ref="I99:I100"/>
    <mergeCell ref="K99:K100"/>
    <mergeCell ref="M99:M100"/>
    <mergeCell ref="O99:O100"/>
    <mergeCell ref="Q99:Q100"/>
    <mergeCell ref="S99:S100"/>
    <mergeCell ref="U99:W100"/>
    <mergeCell ref="B100:C101"/>
    <mergeCell ref="U101:W101"/>
  </mergeCells>
  <dataValidations count="1">
    <dataValidation allowBlank="1" showErrorMessage="1" prompt="nearest whole amount" sqref="M10 O10 Q10 S10 M17 O17 Q17 S17 M24 O24 Q24 S24 M31 O31 Q31 S31 M38 O38 Q38 S38 M45 O45 Q45 S45 M52 O52 Q52 S52 M59 O59 Q59 S59 M66 O66 Q66 S66 M73 O73 Q73 S73 M80 O80 Q80 S80 M87 O87 Q87 S87 M94 O94 Q94 S94 M101 O101 Q101 S101" xr:uid="{979091CA-E6EA-49FD-9CFC-B75B19586BE2}"/>
  </dataValidations>
  <hyperlinks>
    <hyperlink ref="W4" location="'Add a Service Plan Row'!A1" display="Add a Service Plan Row" xr:uid="{2308A6C7-F8A1-4AD5-B9B6-39FD228268A1}"/>
  </hyperlinks>
  <pageMargins left="0.5" right="0.5" top="0.25" bottom="0.25" header="0.25" footer="0.25"/>
  <pageSetup paperSize="5" scale="62" fitToHeight="0" orientation="landscape" r:id="rId1"/>
  <headerFooter>
    <oddFooter>&amp;C_x000D_&amp;1#&amp;"Calibri"&amp;10&amp;K000000 Level 2 - Limited&amp;R&amp;8VESOY Service Plan Detail - Page &amp;P of &amp;N</oddFooter>
  </headerFooter>
  <rowBreaks count="1" manualBreakCount="1">
    <brk id="2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4" r:id="rId4" name="Check Box 4">
              <controlPr defaultSize="0" autoFill="0" autoLine="0" autoPict="0">
                <anchor moveWithCells="1">
                  <from>
                    <xdr:col>2</xdr:col>
                    <xdr:colOff>247650</xdr:colOff>
                    <xdr:row>7</xdr:row>
                    <xdr:rowOff>19050</xdr:rowOff>
                  </from>
                  <to>
                    <xdr:col>2</xdr:col>
                    <xdr:colOff>571500</xdr:colOff>
                    <xdr:row>8</xdr:row>
                    <xdr:rowOff>0</xdr:rowOff>
                  </to>
                </anchor>
              </controlPr>
            </control>
          </mc:Choice>
        </mc:AlternateContent>
        <mc:AlternateContent xmlns:mc="http://schemas.openxmlformats.org/markup-compatibility/2006">
          <mc:Choice Requires="x14">
            <control shapeId="30853" r:id="rId5" name="Check Box 133">
              <controlPr defaultSize="0" autoFill="0" autoLine="0" autoPict="0">
                <anchor moveWithCells="1">
                  <from>
                    <xdr:col>1</xdr:col>
                    <xdr:colOff>247650</xdr:colOff>
                    <xdr:row>7</xdr:row>
                    <xdr:rowOff>19050</xdr:rowOff>
                  </from>
                  <to>
                    <xdr:col>1</xdr:col>
                    <xdr:colOff>571500</xdr:colOff>
                    <xdr:row>8</xdr:row>
                    <xdr:rowOff>0</xdr:rowOff>
                  </to>
                </anchor>
              </controlPr>
            </control>
          </mc:Choice>
        </mc:AlternateContent>
        <mc:AlternateContent xmlns:mc="http://schemas.openxmlformats.org/markup-compatibility/2006">
          <mc:Choice Requires="x14">
            <control shapeId="30854" r:id="rId6" name="Check Box 134">
              <controlPr defaultSize="0" autoFill="0" autoLine="0" autoPict="0">
                <anchor moveWithCells="1">
                  <from>
                    <xdr:col>2</xdr:col>
                    <xdr:colOff>247650</xdr:colOff>
                    <xdr:row>14</xdr:row>
                    <xdr:rowOff>12700</xdr:rowOff>
                  </from>
                  <to>
                    <xdr:col>2</xdr:col>
                    <xdr:colOff>571500</xdr:colOff>
                    <xdr:row>14</xdr:row>
                    <xdr:rowOff>241300</xdr:rowOff>
                  </to>
                </anchor>
              </controlPr>
            </control>
          </mc:Choice>
        </mc:AlternateContent>
        <mc:AlternateContent xmlns:mc="http://schemas.openxmlformats.org/markup-compatibility/2006">
          <mc:Choice Requires="x14">
            <control shapeId="30855" r:id="rId7" name="Check Box 135">
              <controlPr defaultSize="0" autoFill="0" autoLine="0" autoPict="0">
                <anchor moveWithCells="1">
                  <from>
                    <xdr:col>1</xdr:col>
                    <xdr:colOff>247650</xdr:colOff>
                    <xdr:row>14</xdr:row>
                    <xdr:rowOff>12700</xdr:rowOff>
                  </from>
                  <to>
                    <xdr:col>1</xdr:col>
                    <xdr:colOff>571500</xdr:colOff>
                    <xdr:row>14</xdr:row>
                    <xdr:rowOff>241300</xdr:rowOff>
                  </to>
                </anchor>
              </controlPr>
            </control>
          </mc:Choice>
        </mc:AlternateContent>
        <mc:AlternateContent xmlns:mc="http://schemas.openxmlformats.org/markup-compatibility/2006">
          <mc:Choice Requires="x14">
            <control shapeId="30856" r:id="rId8" name="Check Box 136">
              <controlPr defaultSize="0" autoFill="0" autoLine="0" autoPict="0">
                <anchor moveWithCells="1">
                  <from>
                    <xdr:col>2</xdr:col>
                    <xdr:colOff>247650</xdr:colOff>
                    <xdr:row>21</xdr:row>
                    <xdr:rowOff>12700</xdr:rowOff>
                  </from>
                  <to>
                    <xdr:col>2</xdr:col>
                    <xdr:colOff>571500</xdr:colOff>
                    <xdr:row>21</xdr:row>
                    <xdr:rowOff>241300</xdr:rowOff>
                  </to>
                </anchor>
              </controlPr>
            </control>
          </mc:Choice>
        </mc:AlternateContent>
        <mc:AlternateContent xmlns:mc="http://schemas.openxmlformats.org/markup-compatibility/2006">
          <mc:Choice Requires="x14">
            <control shapeId="30857" r:id="rId9" name="Check Box 137">
              <controlPr defaultSize="0" autoFill="0" autoLine="0" autoPict="0">
                <anchor moveWithCells="1">
                  <from>
                    <xdr:col>1</xdr:col>
                    <xdr:colOff>247650</xdr:colOff>
                    <xdr:row>21</xdr:row>
                    <xdr:rowOff>12700</xdr:rowOff>
                  </from>
                  <to>
                    <xdr:col>1</xdr:col>
                    <xdr:colOff>571500</xdr:colOff>
                    <xdr:row>21</xdr:row>
                    <xdr:rowOff>241300</xdr:rowOff>
                  </to>
                </anchor>
              </controlPr>
            </control>
          </mc:Choice>
        </mc:AlternateContent>
        <mc:AlternateContent xmlns:mc="http://schemas.openxmlformats.org/markup-compatibility/2006">
          <mc:Choice Requires="x14">
            <control shapeId="30858" r:id="rId10" name="Check Box 138">
              <controlPr defaultSize="0" autoFill="0" autoLine="0" autoPict="0">
                <anchor moveWithCells="1">
                  <from>
                    <xdr:col>2</xdr:col>
                    <xdr:colOff>241300</xdr:colOff>
                    <xdr:row>28</xdr:row>
                    <xdr:rowOff>12700</xdr:rowOff>
                  </from>
                  <to>
                    <xdr:col>2</xdr:col>
                    <xdr:colOff>565150</xdr:colOff>
                    <xdr:row>29</xdr:row>
                    <xdr:rowOff>0</xdr:rowOff>
                  </to>
                </anchor>
              </controlPr>
            </control>
          </mc:Choice>
        </mc:AlternateContent>
        <mc:AlternateContent xmlns:mc="http://schemas.openxmlformats.org/markup-compatibility/2006">
          <mc:Choice Requires="x14">
            <control shapeId="30859" r:id="rId11" name="Check Box 139">
              <controlPr defaultSize="0" autoFill="0" autoLine="0" autoPict="0">
                <anchor moveWithCells="1">
                  <from>
                    <xdr:col>1</xdr:col>
                    <xdr:colOff>241300</xdr:colOff>
                    <xdr:row>28</xdr:row>
                    <xdr:rowOff>12700</xdr:rowOff>
                  </from>
                  <to>
                    <xdr:col>1</xdr:col>
                    <xdr:colOff>558800</xdr:colOff>
                    <xdr:row>29</xdr:row>
                    <xdr:rowOff>0</xdr:rowOff>
                  </to>
                </anchor>
              </controlPr>
            </control>
          </mc:Choice>
        </mc:AlternateContent>
        <mc:AlternateContent xmlns:mc="http://schemas.openxmlformats.org/markup-compatibility/2006">
          <mc:Choice Requires="x14">
            <control shapeId="30860" r:id="rId12" name="Check Box 140">
              <controlPr defaultSize="0" autoFill="0" autoLine="0" autoPict="0">
                <anchor moveWithCells="1">
                  <from>
                    <xdr:col>2</xdr:col>
                    <xdr:colOff>241300</xdr:colOff>
                    <xdr:row>35</xdr:row>
                    <xdr:rowOff>12700</xdr:rowOff>
                  </from>
                  <to>
                    <xdr:col>2</xdr:col>
                    <xdr:colOff>565150</xdr:colOff>
                    <xdr:row>36</xdr:row>
                    <xdr:rowOff>0</xdr:rowOff>
                  </to>
                </anchor>
              </controlPr>
            </control>
          </mc:Choice>
        </mc:AlternateContent>
        <mc:AlternateContent xmlns:mc="http://schemas.openxmlformats.org/markup-compatibility/2006">
          <mc:Choice Requires="x14">
            <control shapeId="30861" r:id="rId13" name="Check Box 141">
              <controlPr defaultSize="0" autoFill="0" autoLine="0" autoPict="0">
                <anchor moveWithCells="1">
                  <from>
                    <xdr:col>1</xdr:col>
                    <xdr:colOff>241300</xdr:colOff>
                    <xdr:row>35</xdr:row>
                    <xdr:rowOff>12700</xdr:rowOff>
                  </from>
                  <to>
                    <xdr:col>1</xdr:col>
                    <xdr:colOff>558800</xdr:colOff>
                    <xdr:row>36</xdr:row>
                    <xdr:rowOff>0</xdr:rowOff>
                  </to>
                </anchor>
              </controlPr>
            </control>
          </mc:Choice>
        </mc:AlternateContent>
        <mc:AlternateContent xmlns:mc="http://schemas.openxmlformats.org/markup-compatibility/2006">
          <mc:Choice Requires="x14">
            <control shapeId="30862" r:id="rId14" name="Check Box 142">
              <controlPr defaultSize="0" autoFill="0" autoLine="0" autoPict="0">
                <anchor moveWithCells="1">
                  <from>
                    <xdr:col>2</xdr:col>
                    <xdr:colOff>241300</xdr:colOff>
                    <xdr:row>42</xdr:row>
                    <xdr:rowOff>12700</xdr:rowOff>
                  </from>
                  <to>
                    <xdr:col>2</xdr:col>
                    <xdr:colOff>565150</xdr:colOff>
                    <xdr:row>43</xdr:row>
                    <xdr:rowOff>0</xdr:rowOff>
                  </to>
                </anchor>
              </controlPr>
            </control>
          </mc:Choice>
        </mc:AlternateContent>
        <mc:AlternateContent xmlns:mc="http://schemas.openxmlformats.org/markup-compatibility/2006">
          <mc:Choice Requires="x14">
            <control shapeId="30863" r:id="rId15" name="Check Box 143">
              <controlPr defaultSize="0" autoFill="0" autoLine="0" autoPict="0">
                <anchor moveWithCells="1">
                  <from>
                    <xdr:col>1</xdr:col>
                    <xdr:colOff>241300</xdr:colOff>
                    <xdr:row>42</xdr:row>
                    <xdr:rowOff>12700</xdr:rowOff>
                  </from>
                  <to>
                    <xdr:col>1</xdr:col>
                    <xdr:colOff>558800</xdr:colOff>
                    <xdr:row>43</xdr:row>
                    <xdr:rowOff>0</xdr:rowOff>
                  </to>
                </anchor>
              </controlPr>
            </control>
          </mc:Choice>
        </mc:AlternateContent>
        <mc:AlternateContent xmlns:mc="http://schemas.openxmlformats.org/markup-compatibility/2006">
          <mc:Choice Requires="x14">
            <control shapeId="30864" r:id="rId16" name="Check Box 144">
              <controlPr defaultSize="0" autoFill="0" autoLine="0" autoPict="0">
                <anchor moveWithCells="1">
                  <from>
                    <xdr:col>2</xdr:col>
                    <xdr:colOff>241300</xdr:colOff>
                    <xdr:row>49</xdr:row>
                    <xdr:rowOff>12700</xdr:rowOff>
                  </from>
                  <to>
                    <xdr:col>2</xdr:col>
                    <xdr:colOff>565150</xdr:colOff>
                    <xdr:row>50</xdr:row>
                    <xdr:rowOff>0</xdr:rowOff>
                  </to>
                </anchor>
              </controlPr>
            </control>
          </mc:Choice>
        </mc:AlternateContent>
        <mc:AlternateContent xmlns:mc="http://schemas.openxmlformats.org/markup-compatibility/2006">
          <mc:Choice Requires="x14">
            <control shapeId="30865" r:id="rId17" name="Check Box 145">
              <controlPr defaultSize="0" autoFill="0" autoLine="0" autoPict="0">
                <anchor moveWithCells="1">
                  <from>
                    <xdr:col>1</xdr:col>
                    <xdr:colOff>241300</xdr:colOff>
                    <xdr:row>49</xdr:row>
                    <xdr:rowOff>12700</xdr:rowOff>
                  </from>
                  <to>
                    <xdr:col>1</xdr:col>
                    <xdr:colOff>558800</xdr:colOff>
                    <xdr:row>50</xdr:row>
                    <xdr:rowOff>0</xdr:rowOff>
                  </to>
                </anchor>
              </controlPr>
            </control>
          </mc:Choice>
        </mc:AlternateContent>
        <mc:AlternateContent xmlns:mc="http://schemas.openxmlformats.org/markup-compatibility/2006">
          <mc:Choice Requires="x14">
            <control shapeId="30866" r:id="rId18" name="Check Box 146">
              <controlPr defaultSize="0" autoFill="0" autoLine="0" autoPict="0">
                <anchor moveWithCells="1">
                  <from>
                    <xdr:col>2</xdr:col>
                    <xdr:colOff>241300</xdr:colOff>
                    <xdr:row>56</xdr:row>
                    <xdr:rowOff>12700</xdr:rowOff>
                  </from>
                  <to>
                    <xdr:col>2</xdr:col>
                    <xdr:colOff>565150</xdr:colOff>
                    <xdr:row>57</xdr:row>
                    <xdr:rowOff>0</xdr:rowOff>
                  </to>
                </anchor>
              </controlPr>
            </control>
          </mc:Choice>
        </mc:AlternateContent>
        <mc:AlternateContent xmlns:mc="http://schemas.openxmlformats.org/markup-compatibility/2006">
          <mc:Choice Requires="x14">
            <control shapeId="30867" r:id="rId19" name="Check Box 147">
              <controlPr defaultSize="0" autoFill="0" autoLine="0" autoPict="0">
                <anchor moveWithCells="1">
                  <from>
                    <xdr:col>1</xdr:col>
                    <xdr:colOff>241300</xdr:colOff>
                    <xdr:row>56</xdr:row>
                    <xdr:rowOff>12700</xdr:rowOff>
                  </from>
                  <to>
                    <xdr:col>1</xdr:col>
                    <xdr:colOff>558800</xdr:colOff>
                    <xdr:row>57</xdr:row>
                    <xdr:rowOff>0</xdr:rowOff>
                  </to>
                </anchor>
              </controlPr>
            </control>
          </mc:Choice>
        </mc:AlternateContent>
        <mc:AlternateContent xmlns:mc="http://schemas.openxmlformats.org/markup-compatibility/2006">
          <mc:Choice Requires="x14">
            <control shapeId="30868" r:id="rId20" name="Check Box 148">
              <controlPr defaultSize="0" autoFill="0" autoLine="0" autoPict="0">
                <anchor moveWithCells="1">
                  <from>
                    <xdr:col>2</xdr:col>
                    <xdr:colOff>241300</xdr:colOff>
                    <xdr:row>63</xdr:row>
                    <xdr:rowOff>12700</xdr:rowOff>
                  </from>
                  <to>
                    <xdr:col>2</xdr:col>
                    <xdr:colOff>565150</xdr:colOff>
                    <xdr:row>64</xdr:row>
                    <xdr:rowOff>0</xdr:rowOff>
                  </to>
                </anchor>
              </controlPr>
            </control>
          </mc:Choice>
        </mc:AlternateContent>
        <mc:AlternateContent xmlns:mc="http://schemas.openxmlformats.org/markup-compatibility/2006">
          <mc:Choice Requires="x14">
            <control shapeId="30869" r:id="rId21" name="Check Box 149">
              <controlPr defaultSize="0" autoFill="0" autoLine="0" autoPict="0">
                <anchor moveWithCells="1">
                  <from>
                    <xdr:col>1</xdr:col>
                    <xdr:colOff>241300</xdr:colOff>
                    <xdr:row>63</xdr:row>
                    <xdr:rowOff>12700</xdr:rowOff>
                  </from>
                  <to>
                    <xdr:col>1</xdr:col>
                    <xdr:colOff>558800</xdr:colOff>
                    <xdr:row>64</xdr:row>
                    <xdr:rowOff>0</xdr:rowOff>
                  </to>
                </anchor>
              </controlPr>
            </control>
          </mc:Choice>
        </mc:AlternateContent>
        <mc:AlternateContent xmlns:mc="http://schemas.openxmlformats.org/markup-compatibility/2006">
          <mc:Choice Requires="x14">
            <control shapeId="30870" r:id="rId22" name="Check Box 150">
              <controlPr defaultSize="0" autoFill="0" autoLine="0" autoPict="0">
                <anchor moveWithCells="1">
                  <from>
                    <xdr:col>2</xdr:col>
                    <xdr:colOff>241300</xdr:colOff>
                    <xdr:row>70</xdr:row>
                    <xdr:rowOff>12700</xdr:rowOff>
                  </from>
                  <to>
                    <xdr:col>2</xdr:col>
                    <xdr:colOff>565150</xdr:colOff>
                    <xdr:row>71</xdr:row>
                    <xdr:rowOff>0</xdr:rowOff>
                  </to>
                </anchor>
              </controlPr>
            </control>
          </mc:Choice>
        </mc:AlternateContent>
        <mc:AlternateContent xmlns:mc="http://schemas.openxmlformats.org/markup-compatibility/2006">
          <mc:Choice Requires="x14">
            <control shapeId="30871" r:id="rId23" name="Check Box 151">
              <controlPr defaultSize="0" autoFill="0" autoLine="0" autoPict="0">
                <anchor moveWithCells="1">
                  <from>
                    <xdr:col>1</xdr:col>
                    <xdr:colOff>241300</xdr:colOff>
                    <xdr:row>70</xdr:row>
                    <xdr:rowOff>12700</xdr:rowOff>
                  </from>
                  <to>
                    <xdr:col>1</xdr:col>
                    <xdr:colOff>558800</xdr:colOff>
                    <xdr:row>71</xdr:row>
                    <xdr:rowOff>0</xdr:rowOff>
                  </to>
                </anchor>
              </controlPr>
            </control>
          </mc:Choice>
        </mc:AlternateContent>
        <mc:AlternateContent xmlns:mc="http://schemas.openxmlformats.org/markup-compatibility/2006">
          <mc:Choice Requires="x14">
            <control shapeId="30872" r:id="rId24" name="Check Box 152">
              <controlPr defaultSize="0" autoFill="0" autoLine="0" autoPict="0">
                <anchor moveWithCells="1">
                  <from>
                    <xdr:col>2</xdr:col>
                    <xdr:colOff>241300</xdr:colOff>
                    <xdr:row>77</xdr:row>
                    <xdr:rowOff>12700</xdr:rowOff>
                  </from>
                  <to>
                    <xdr:col>2</xdr:col>
                    <xdr:colOff>565150</xdr:colOff>
                    <xdr:row>78</xdr:row>
                    <xdr:rowOff>0</xdr:rowOff>
                  </to>
                </anchor>
              </controlPr>
            </control>
          </mc:Choice>
        </mc:AlternateContent>
        <mc:AlternateContent xmlns:mc="http://schemas.openxmlformats.org/markup-compatibility/2006">
          <mc:Choice Requires="x14">
            <control shapeId="30873" r:id="rId25" name="Check Box 153">
              <controlPr defaultSize="0" autoFill="0" autoLine="0" autoPict="0">
                <anchor moveWithCells="1">
                  <from>
                    <xdr:col>1</xdr:col>
                    <xdr:colOff>241300</xdr:colOff>
                    <xdr:row>77</xdr:row>
                    <xdr:rowOff>12700</xdr:rowOff>
                  </from>
                  <to>
                    <xdr:col>1</xdr:col>
                    <xdr:colOff>558800</xdr:colOff>
                    <xdr:row>78</xdr:row>
                    <xdr:rowOff>0</xdr:rowOff>
                  </to>
                </anchor>
              </controlPr>
            </control>
          </mc:Choice>
        </mc:AlternateContent>
        <mc:AlternateContent xmlns:mc="http://schemas.openxmlformats.org/markup-compatibility/2006">
          <mc:Choice Requires="x14">
            <control shapeId="30874" r:id="rId26" name="Check Box 154">
              <controlPr defaultSize="0" autoFill="0" autoLine="0" autoPict="0">
                <anchor moveWithCells="1">
                  <from>
                    <xdr:col>2</xdr:col>
                    <xdr:colOff>241300</xdr:colOff>
                    <xdr:row>84</xdr:row>
                    <xdr:rowOff>12700</xdr:rowOff>
                  </from>
                  <to>
                    <xdr:col>2</xdr:col>
                    <xdr:colOff>565150</xdr:colOff>
                    <xdr:row>85</xdr:row>
                    <xdr:rowOff>0</xdr:rowOff>
                  </to>
                </anchor>
              </controlPr>
            </control>
          </mc:Choice>
        </mc:AlternateContent>
        <mc:AlternateContent xmlns:mc="http://schemas.openxmlformats.org/markup-compatibility/2006">
          <mc:Choice Requires="x14">
            <control shapeId="30875" r:id="rId27" name="Check Box 155">
              <controlPr defaultSize="0" autoFill="0" autoLine="0" autoPict="0">
                <anchor moveWithCells="1">
                  <from>
                    <xdr:col>1</xdr:col>
                    <xdr:colOff>241300</xdr:colOff>
                    <xdr:row>84</xdr:row>
                    <xdr:rowOff>12700</xdr:rowOff>
                  </from>
                  <to>
                    <xdr:col>1</xdr:col>
                    <xdr:colOff>558800</xdr:colOff>
                    <xdr:row>85</xdr:row>
                    <xdr:rowOff>0</xdr:rowOff>
                  </to>
                </anchor>
              </controlPr>
            </control>
          </mc:Choice>
        </mc:AlternateContent>
        <mc:AlternateContent xmlns:mc="http://schemas.openxmlformats.org/markup-compatibility/2006">
          <mc:Choice Requires="x14">
            <control shapeId="30876" r:id="rId28" name="Check Box 156">
              <controlPr defaultSize="0" autoFill="0" autoLine="0" autoPict="0">
                <anchor moveWithCells="1">
                  <from>
                    <xdr:col>2</xdr:col>
                    <xdr:colOff>241300</xdr:colOff>
                    <xdr:row>91</xdr:row>
                    <xdr:rowOff>12700</xdr:rowOff>
                  </from>
                  <to>
                    <xdr:col>2</xdr:col>
                    <xdr:colOff>565150</xdr:colOff>
                    <xdr:row>92</xdr:row>
                    <xdr:rowOff>0</xdr:rowOff>
                  </to>
                </anchor>
              </controlPr>
            </control>
          </mc:Choice>
        </mc:AlternateContent>
        <mc:AlternateContent xmlns:mc="http://schemas.openxmlformats.org/markup-compatibility/2006">
          <mc:Choice Requires="x14">
            <control shapeId="30877" r:id="rId29" name="Check Box 157">
              <controlPr defaultSize="0" autoFill="0" autoLine="0" autoPict="0">
                <anchor moveWithCells="1">
                  <from>
                    <xdr:col>1</xdr:col>
                    <xdr:colOff>241300</xdr:colOff>
                    <xdr:row>91</xdr:row>
                    <xdr:rowOff>12700</xdr:rowOff>
                  </from>
                  <to>
                    <xdr:col>1</xdr:col>
                    <xdr:colOff>558800</xdr:colOff>
                    <xdr:row>92</xdr:row>
                    <xdr:rowOff>0</xdr:rowOff>
                  </to>
                </anchor>
              </controlPr>
            </control>
          </mc:Choice>
        </mc:AlternateContent>
        <mc:AlternateContent xmlns:mc="http://schemas.openxmlformats.org/markup-compatibility/2006">
          <mc:Choice Requires="x14">
            <control shapeId="30878" r:id="rId30" name="Check Box 158">
              <controlPr defaultSize="0" autoFill="0" autoLine="0" autoPict="0">
                <anchor moveWithCells="1">
                  <from>
                    <xdr:col>2</xdr:col>
                    <xdr:colOff>241300</xdr:colOff>
                    <xdr:row>98</xdr:row>
                    <xdr:rowOff>12700</xdr:rowOff>
                  </from>
                  <to>
                    <xdr:col>2</xdr:col>
                    <xdr:colOff>565150</xdr:colOff>
                    <xdr:row>99</xdr:row>
                    <xdr:rowOff>0</xdr:rowOff>
                  </to>
                </anchor>
              </controlPr>
            </control>
          </mc:Choice>
        </mc:AlternateContent>
        <mc:AlternateContent xmlns:mc="http://schemas.openxmlformats.org/markup-compatibility/2006">
          <mc:Choice Requires="x14">
            <control shapeId="30879" r:id="rId31" name="Check Box 159">
              <controlPr defaultSize="0" autoFill="0" autoLine="0" autoPict="0">
                <anchor moveWithCells="1">
                  <from>
                    <xdr:col>1</xdr:col>
                    <xdr:colOff>241300</xdr:colOff>
                    <xdr:row>98</xdr:row>
                    <xdr:rowOff>12700</xdr:rowOff>
                  </from>
                  <to>
                    <xdr:col>1</xdr:col>
                    <xdr:colOff>558800</xdr:colOff>
                    <xdr:row>99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09685-B66A-4194-A093-304D049FCD1E}">
  <sheetPr>
    <tabColor theme="5" tint="0.39997558519241921"/>
    <pageSetUpPr fitToPage="1"/>
  </sheetPr>
  <dimension ref="A1:Y39"/>
  <sheetViews>
    <sheetView topLeftCell="A2" zoomScaleNormal="100" workbookViewId="0">
      <selection activeCell="B27" sqref="B27:C27"/>
    </sheetView>
  </sheetViews>
  <sheetFormatPr defaultRowHeight="14.5" x14ac:dyDescent="0.35"/>
  <cols>
    <col min="1" max="1" width="41.453125" customWidth="1"/>
    <col min="2" max="25" width="7.7265625" customWidth="1"/>
  </cols>
  <sheetData>
    <row r="1" spans="1:25" ht="66" customHeight="1" x14ac:dyDescent="0.35">
      <c r="A1" s="145" t="s">
        <v>85</v>
      </c>
      <c r="B1" s="145"/>
      <c r="C1" s="145"/>
      <c r="D1" s="145"/>
      <c r="E1" s="145"/>
      <c r="F1" s="145"/>
      <c r="G1" s="145"/>
      <c r="H1" s="145"/>
      <c r="I1" s="145"/>
      <c r="J1" s="145"/>
      <c r="K1" s="145"/>
      <c r="L1" s="145"/>
      <c r="M1" s="145"/>
      <c r="N1" s="145"/>
      <c r="O1" s="145"/>
      <c r="P1" s="145"/>
      <c r="Q1" s="145"/>
      <c r="R1" s="145"/>
      <c r="S1" s="145"/>
      <c r="T1" s="145"/>
      <c r="U1" s="145"/>
      <c r="V1" s="145"/>
      <c r="W1" s="145"/>
      <c r="X1" s="145"/>
      <c r="Y1" s="145"/>
    </row>
    <row r="2" spans="1:25" ht="100" customHeight="1" x14ac:dyDescent="0.35">
      <c r="A2" s="146" t="s">
        <v>121</v>
      </c>
      <c r="B2" s="140"/>
      <c r="C2" s="140"/>
      <c r="D2" s="140"/>
      <c r="E2" s="140"/>
      <c r="F2" s="140"/>
      <c r="G2" s="140"/>
      <c r="H2" s="140"/>
      <c r="I2" s="140"/>
      <c r="J2" s="140"/>
      <c r="K2" s="140"/>
      <c r="L2" s="140"/>
      <c r="M2" s="140"/>
      <c r="N2" s="140"/>
      <c r="O2" s="140"/>
      <c r="P2" s="140"/>
      <c r="Q2" s="140"/>
      <c r="R2" s="140"/>
      <c r="S2" s="140"/>
      <c r="T2" s="140"/>
      <c r="U2" s="140"/>
      <c r="V2" s="140"/>
      <c r="W2" s="140"/>
      <c r="X2" s="140"/>
      <c r="Y2" s="140"/>
    </row>
    <row r="3" spans="1:25" s="60" customFormat="1" ht="25" customHeight="1" x14ac:dyDescent="0.35">
      <c r="A3" s="59" t="s">
        <v>130</v>
      </c>
      <c r="B3" s="147"/>
      <c r="C3" s="148"/>
      <c r="D3" s="149" t="s">
        <v>118</v>
      </c>
      <c r="E3" s="150"/>
    </row>
    <row r="4" spans="1:25" s="60" customFormat="1" ht="25" customHeight="1" x14ac:dyDescent="0.35">
      <c r="A4" s="80" t="s">
        <v>131</v>
      </c>
      <c r="B4" s="61" t="s">
        <v>86</v>
      </c>
      <c r="C4" s="62" t="s">
        <v>87</v>
      </c>
      <c r="D4" s="149"/>
      <c r="E4" s="150"/>
    </row>
    <row r="5" spans="1:25" s="21" customFormat="1" ht="95.15" customHeight="1" x14ac:dyDescent="0.35">
      <c r="A5" s="63" t="s">
        <v>83</v>
      </c>
      <c r="B5" s="64" t="s">
        <v>78</v>
      </c>
      <c r="C5" s="65" t="s">
        <v>80</v>
      </c>
      <c r="D5" s="151"/>
      <c r="E5" s="152"/>
      <c r="F5" s="114"/>
      <c r="G5" s="22"/>
    </row>
    <row r="6" spans="1:25" ht="25" customHeight="1" x14ac:dyDescent="0.35">
      <c r="A6" s="67" t="s">
        <v>81</v>
      </c>
      <c r="B6" s="67"/>
      <c r="C6" s="67"/>
      <c r="D6" s="22"/>
    </row>
    <row r="7" spans="1:25" ht="25" customHeight="1" x14ac:dyDescent="0.35">
      <c r="A7" s="53"/>
      <c r="B7" s="53"/>
      <c r="C7" s="53"/>
      <c r="D7" s="134"/>
      <c r="E7" s="134"/>
    </row>
    <row r="8" spans="1:25" ht="25" customHeight="1" x14ac:dyDescent="0.35">
      <c r="A8" s="53"/>
      <c r="B8" s="53"/>
      <c r="C8" s="53"/>
      <c r="D8" s="135"/>
      <c r="E8" s="135"/>
    </row>
    <row r="9" spans="1:25" ht="25" customHeight="1" x14ac:dyDescent="0.35">
      <c r="A9" s="53"/>
      <c r="B9" s="53"/>
      <c r="C9" s="53"/>
      <c r="D9" s="134"/>
      <c r="E9" s="134"/>
    </row>
    <row r="10" spans="1:25" ht="25" customHeight="1" x14ac:dyDescent="0.35">
      <c r="A10" s="53"/>
      <c r="B10" s="53"/>
      <c r="C10" s="53"/>
      <c r="D10" s="135"/>
      <c r="E10" s="135"/>
    </row>
    <row r="11" spans="1:25" ht="25" customHeight="1" x14ac:dyDescent="0.35">
      <c r="A11" s="53"/>
      <c r="B11" s="53"/>
      <c r="C11" s="53"/>
      <c r="D11" s="134"/>
      <c r="E11" s="134"/>
    </row>
    <row r="12" spans="1:25" ht="25" customHeight="1" x14ac:dyDescent="0.35">
      <c r="A12" s="53"/>
      <c r="B12" s="53"/>
      <c r="C12" s="53"/>
      <c r="D12" s="135"/>
      <c r="E12" s="135"/>
    </row>
    <row r="13" spans="1:25" ht="25" customHeight="1" x14ac:dyDescent="0.35">
      <c r="A13" s="53"/>
      <c r="B13" s="53"/>
      <c r="C13" s="53"/>
      <c r="D13" s="134"/>
      <c r="E13" s="134"/>
    </row>
    <row r="14" spans="1:25" ht="25" customHeight="1" x14ac:dyDescent="0.35">
      <c r="A14" s="53"/>
      <c r="B14" s="53"/>
      <c r="C14" s="53"/>
      <c r="D14" s="135"/>
      <c r="E14" s="135"/>
    </row>
    <row r="15" spans="1:25" ht="25" customHeight="1" x14ac:dyDescent="0.35">
      <c r="A15" s="53"/>
      <c r="B15" s="53"/>
      <c r="C15" s="53"/>
      <c r="D15" s="134"/>
      <c r="E15" s="134"/>
    </row>
    <row r="16" spans="1:25" ht="25" customHeight="1" x14ac:dyDescent="0.35">
      <c r="A16" s="53"/>
      <c r="B16" s="53"/>
      <c r="C16" s="53"/>
      <c r="D16" s="135"/>
      <c r="E16" s="135"/>
    </row>
    <row r="17" spans="1:25" ht="25" customHeight="1" x14ac:dyDescent="0.35">
      <c r="A17" s="53"/>
      <c r="B17" s="53"/>
      <c r="C17" s="53"/>
      <c r="D17" s="134"/>
      <c r="E17" s="134"/>
    </row>
    <row r="18" spans="1:25" ht="25" customHeight="1" x14ac:dyDescent="0.35">
      <c r="A18" s="53"/>
      <c r="B18" s="53"/>
      <c r="C18" s="53"/>
      <c r="D18" s="135"/>
      <c r="E18" s="135"/>
    </row>
    <row r="19" spans="1:25" ht="25" customHeight="1" x14ac:dyDescent="0.35">
      <c r="A19" s="53"/>
      <c r="B19" s="53"/>
      <c r="C19" s="53"/>
      <c r="D19" s="134"/>
      <c r="E19" s="134"/>
    </row>
    <row r="20" spans="1:25" ht="25" customHeight="1" x14ac:dyDescent="0.35">
      <c r="A20" s="53"/>
      <c r="B20" s="53"/>
      <c r="C20" s="53"/>
      <c r="D20" s="135"/>
      <c r="E20" s="135"/>
    </row>
    <row r="21" spans="1:25" ht="25" customHeight="1" x14ac:dyDescent="0.35">
      <c r="A21" s="53"/>
      <c r="B21" s="53"/>
      <c r="C21" s="53"/>
      <c r="D21" s="134"/>
      <c r="E21" s="134"/>
    </row>
    <row r="22" spans="1:25" ht="25" customHeight="1" x14ac:dyDescent="0.35">
      <c r="A22" s="53"/>
      <c r="B22" s="53"/>
      <c r="C22" s="53"/>
      <c r="D22" s="135"/>
      <c r="E22" s="135"/>
    </row>
    <row r="23" spans="1:25" s="60" customFormat="1" ht="25" customHeight="1" x14ac:dyDescent="0.35">
      <c r="A23" s="53"/>
      <c r="B23" s="53"/>
      <c r="C23" s="53"/>
      <c r="D23" s="136"/>
      <c r="E23" s="136"/>
    </row>
    <row r="24" spans="1:25" ht="25" customHeight="1" x14ac:dyDescent="0.35">
      <c r="A24" s="56" t="s">
        <v>82</v>
      </c>
      <c r="B24" s="57">
        <f>SUBTOTAL(109,Table13267['# in Program])</f>
        <v>0</v>
      </c>
      <c r="C24" s="57">
        <f>SUBTOTAL(109,Table13267['# Earned / Completed])</f>
        <v>0</v>
      </c>
    </row>
    <row r="25" spans="1:25" ht="95.15" customHeight="1" x14ac:dyDescent="0.35">
      <c r="A25" s="144" t="s">
        <v>85</v>
      </c>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row>
    <row r="26" spans="1:25" ht="25" customHeight="1" x14ac:dyDescent="0.35">
      <c r="A26" s="140" t="s">
        <v>88</v>
      </c>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row>
    <row r="27" spans="1:25" ht="25" customHeight="1" x14ac:dyDescent="0.35">
      <c r="A27" s="66" t="s">
        <v>130</v>
      </c>
      <c r="B27" s="141"/>
      <c r="C27" s="142"/>
      <c r="D27" s="157" t="s">
        <v>129</v>
      </c>
      <c r="E27" s="158"/>
    </row>
    <row r="28" spans="1:25" ht="25" customHeight="1" thickBot="1" x14ac:dyDescent="0.4">
      <c r="A28" s="79" t="s">
        <v>131</v>
      </c>
      <c r="B28" s="72" t="s">
        <v>86</v>
      </c>
      <c r="C28" s="73" t="s">
        <v>87</v>
      </c>
      <c r="D28" s="157"/>
      <c r="E28" s="158"/>
    </row>
    <row r="29" spans="1:25" ht="85" customHeight="1" thickTop="1" x14ac:dyDescent="0.35">
      <c r="A29" s="71" t="s">
        <v>84</v>
      </c>
      <c r="B29" s="74" t="s">
        <v>78</v>
      </c>
      <c r="C29" s="74" t="s">
        <v>79</v>
      </c>
      <c r="D29" s="159"/>
      <c r="E29" s="160"/>
    </row>
    <row r="30" spans="1:25" ht="25" customHeight="1" x14ac:dyDescent="0.35">
      <c r="A30" s="52" t="s">
        <v>105</v>
      </c>
      <c r="B30" s="58"/>
      <c r="C30" s="58"/>
      <c r="D30" s="161"/>
      <c r="E30" s="161"/>
    </row>
    <row r="31" spans="1:25" ht="25" customHeight="1" x14ac:dyDescent="0.35">
      <c r="A31" s="52" t="s">
        <v>106</v>
      </c>
      <c r="B31" s="58"/>
      <c r="C31" s="58"/>
      <c r="D31" s="131"/>
      <c r="E31" s="131"/>
    </row>
    <row r="32" spans="1:25" ht="25" customHeight="1" x14ac:dyDescent="0.35">
      <c r="A32" s="52" t="s">
        <v>75</v>
      </c>
      <c r="B32" s="58"/>
      <c r="C32" s="58"/>
      <c r="D32" s="133"/>
      <c r="E32" s="133"/>
    </row>
    <row r="33" spans="1:5" ht="25" customHeight="1" x14ac:dyDescent="0.35">
      <c r="A33" s="52" t="s">
        <v>104</v>
      </c>
      <c r="B33" s="58"/>
      <c r="C33" s="58"/>
      <c r="D33" s="131"/>
      <c r="E33" s="131"/>
    </row>
    <row r="34" spans="1:5" ht="25" customHeight="1" x14ac:dyDescent="0.35">
      <c r="A34" s="52" t="s">
        <v>102</v>
      </c>
      <c r="B34" s="58"/>
      <c r="C34" s="58"/>
      <c r="D34" s="133"/>
      <c r="E34" s="133"/>
    </row>
    <row r="35" spans="1:5" ht="25" customHeight="1" x14ac:dyDescent="0.35">
      <c r="A35" s="52" t="s">
        <v>103</v>
      </c>
      <c r="B35" s="58"/>
      <c r="C35" s="58"/>
      <c r="D35" s="131"/>
      <c r="E35" s="131"/>
    </row>
    <row r="36" spans="1:5" ht="25" customHeight="1" x14ac:dyDescent="0.35">
      <c r="A36" s="52" t="s">
        <v>77</v>
      </c>
      <c r="B36" s="58"/>
      <c r="C36" s="58"/>
      <c r="D36" s="133"/>
      <c r="E36" s="133"/>
    </row>
    <row r="37" spans="1:5" ht="25" customHeight="1" x14ac:dyDescent="0.35">
      <c r="A37" s="52" t="s">
        <v>108</v>
      </c>
      <c r="B37" s="58"/>
      <c r="C37" s="58"/>
      <c r="D37" s="131"/>
      <c r="E37" s="131"/>
    </row>
    <row r="38" spans="1:5" ht="25" customHeight="1" x14ac:dyDescent="0.35">
      <c r="A38" s="52" t="s">
        <v>109</v>
      </c>
      <c r="B38" s="58"/>
      <c r="C38" s="58"/>
      <c r="D38" s="133"/>
      <c r="E38" s="133"/>
    </row>
    <row r="39" spans="1:5" ht="15.5" x14ac:dyDescent="0.35">
      <c r="A39" s="54" t="s">
        <v>82</v>
      </c>
      <c r="B39" s="55">
        <f>SUBTOTAL(109,Table13789['# in Program])</f>
        <v>0</v>
      </c>
      <c r="C39" s="55">
        <f>SUBTOTAL(109,Table13789['# Completed/
Graduated])</f>
        <v>0</v>
      </c>
    </row>
  </sheetData>
  <mergeCells count="34">
    <mergeCell ref="A1:Y1"/>
    <mergeCell ref="A2:Y2"/>
    <mergeCell ref="B3:C3"/>
    <mergeCell ref="D3:E5"/>
    <mergeCell ref="A26:Y26"/>
    <mergeCell ref="B27:C27"/>
    <mergeCell ref="A25:Y25"/>
    <mergeCell ref="D14:E14"/>
    <mergeCell ref="D15:E15"/>
    <mergeCell ref="D16:E16"/>
    <mergeCell ref="D17:E17"/>
    <mergeCell ref="D23:E23"/>
    <mergeCell ref="D7:E7"/>
    <mergeCell ref="D8:E8"/>
    <mergeCell ref="D9:E9"/>
    <mergeCell ref="D10:E10"/>
    <mergeCell ref="D11:E11"/>
    <mergeCell ref="D12:E12"/>
    <mergeCell ref="D13:E13"/>
    <mergeCell ref="D18:E18"/>
    <mergeCell ref="D19:E19"/>
    <mergeCell ref="D20:E20"/>
    <mergeCell ref="D21:E21"/>
    <mergeCell ref="D22:E22"/>
    <mergeCell ref="D27:E29"/>
    <mergeCell ref="D30:E30"/>
    <mergeCell ref="D31:E31"/>
    <mergeCell ref="D32:E32"/>
    <mergeCell ref="D33:E33"/>
    <mergeCell ref="D34:E34"/>
    <mergeCell ref="D35:E35"/>
    <mergeCell ref="D36:E36"/>
    <mergeCell ref="D37:E37"/>
    <mergeCell ref="D38:E38"/>
  </mergeCells>
  <dataValidations count="5">
    <dataValidation allowBlank="1" showErrorMessage="1" prompt="Select from drop-down" sqref="A30:A38" xr:uid="{21A4524D-4384-4927-BCB3-FB859C663720}"/>
    <dataValidation allowBlank="1" showInputMessage="1" showErrorMessage="1" prompt="Enter Year" sqref="A28" xr:uid="{E8F7F6DC-7E0E-44C8-838C-57E2D03E7C96}"/>
    <dataValidation allowBlank="1" showErrorMessage="1" prompt="Enter year" sqref="A3" xr:uid="{0447DB83-6E3A-4739-AC3C-568BCCA6A6FB}"/>
    <dataValidation allowBlank="1" showInputMessage="1" showErrorMessage="1" prompt="Enter year" sqref="A4" xr:uid="{3ED410B2-2A13-4D91-8E64-BBD80F36D797}"/>
    <dataValidation allowBlank="1" showErrorMessage="1" prompt="Enter Year " sqref="A27" xr:uid="{662DF0EB-51A3-4086-B655-B3B8844C2DD8}"/>
  </dataValidations>
  <pageMargins left="0.5" right="0.5" top="0.25" bottom="0.25" header="0.25" footer="0.25"/>
  <pageSetup scale="56" fitToHeight="0" orientation="landscape" r:id="rId1"/>
  <headerFooter>
    <oddFooter>&amp;C_x000D_&amp;1#&amp;"Calibri"&amp;10&amp;K000000 Level 2 - Limited&amp;RVESOY Annual Report - &amp;9page &amp;P of &amp;N</oddFooter>
  </headerFooter>
  <rowBreaks count="1" manualBreakCount="1">
    <brk id="24" max="24" man="1"/>
  </rowBreaks>
  <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0E02C-BB26-4943-B9A7-5530AC030F6F}">
  <sheetPr>
    <pageSetUpPr fitToPage="1"/>
  </sheetPr>
  <dimension ref="A1:F21"/>
  <sheetViews>
    <sheetView workbookViewId="0">
      <selection sqref="A1:F1"/>
    </sheetView>
  </sheetViews>
  <sheetFormatPr defaultRowHeight="14.5" x14ac:dyDescent="0.35"/>
  <cols>
    <col min="1" max="1" width="31.26953125" customWidth="1"/>
    <col min="2" max="2" width="24.1796875" customWidth="1"/>
    <col min="3" max="3" width="28.81640625" customWidth="1"/>
    <col min="4" max="4" width="47.26953125" customWidth="1"/>
    <col min="5" max="5" width="17.453125" bestFit="1" customWidth="1"/>
    <col min="6" max="6" width="43.1796875" customWidth="1"/>
  </cols>
  <sheetData>
    <row r="1" spans="1:6" ht="55" customHeight="1" x14ac:dyDescent="0.35">
      <c r="A1" s="162" t="s">
        <v>71</v>
      </c>
      <c r="B1" s="162"/>
      <c r="C1" s="162"/>
      <c r="D1" s="162"/>
      <c r="E1" s="162"/>
      <c r="F1" s="162"/>
    </row>
    <row r="2" spans="1:6" s="21" customFormat="1" ht="38.25" customHeight="1" x14ac:dyDescent="0.35">
      <c r="A2" s="21" t="s">
        <v>19</v>
      </c>
      <c r="B2" s="22" t="s">
        <v>21</v>
      </c>
      <c r="C2" s="22" t="s">
        <v>22</v>
      </c>
      <c r="D2" s="22" t="s">
        <v>23</v>
      </c>
      <c r="E2" s="22" t="s">
        <v>24</v>
      </c>
      <c r="F2" s="21" t="s">
        <v>20</v>
      </c>
    </row>
    <row r="3" spans="1:6" ht="20.149999999999999" customHeight="1" x14ac:dyDescent="0.35">
      <c r="A3" s="24"/>
      <c r="B3" s="24"/>
      <c r="C3" s="24"/>
      <c r="D3" s="24"/>
      <c r="E3" s="25"/>
      <c r="F3" s="24"/>
    </row>
    <row r="4" spans="1:6" ht="20.149999999999999" customHeight="1" x14ac:dyDescent="0.35"/>
    <row r="5" spans="1:6" ht="20.149999999999999" customHeight="1" x14ac:dyDescent="0.35"/>
    <row r="6" spans="1:6" ht="20.149999999999999" customHeight="1" x14ac:dyDescent="0.35"/>
    <row r="7" spans="1:6" ht="20.149999999999999" customHeight="1" x14ac:dyDescent="0.35"/>
    <row r="8" spans="1:6" ht="20.149999999999999" customHeight="1" x14ac:dyDescent="0.35"/>
    <row r="9" spans="1:6" ht="20.149999999999999" customHeight="1" x14ac:dyDescent="0.35"/>
    <row r="10" spans="1:6" ht="20.149999999999999" customHeight="1" x14ac:dyDescent="0.35"/>
    <row r="11" spans="1:6" ht="20.149999999999999" customHeight="1" x14ac:dyDescent="0.35"/>
    <row r="12" spans="1:6" ht="20.149999999999999" customHeight="1" x14ac:dyDescent="0.35"/>
    <row r="13" spans="1:6" ht="20.149999999999999" customHeight="1" x14ac:dyDescent="0.35"/>
    <row r="14" spans="1:6" ht="20.149999999999999" customHeight="1" x14ac:dyDescent="0.35"/>
    <row r="15" spans="1:6" ht="20.149999999999999" customHeight="1" x14ac:dyDescent="0.35"/>
    <row r="16" spans="1:6" ht="20.149999999999999" customHeight="1" x14ac:dyDescent="0.35"/>
    <row r="17" ht="20.149999999999999" customHeight="1" x14ac:dyDescent="0.35"/>
    <row r="18" ht="20.149999999999999" customHeight="1" x14ac:dyDescent="0.35"/>
    <row r="19" ht="20.149999999999999" customHeight="1" x14ac:dyDescent="0.35"/>
    <row r="20" ht="20.149999999999999" customHeight="1" x14ac:dyDescent="0.35"/>
    <row r="21" ht="20.149999999999999" customHeight="1" x14ac:dyDescent="0.35"/>
  </sheetData>
  <mergeCells count="1">
    <mergeCell ref="A1:F1"/>
  </mergeCells>
  <pageMargins left="0.7" right="0.7" top="0.75" bottom="0.75" header="0.3" footer="0.3"/>
  <pageSetup scale="58" fitToHeight="0" orientation="landscape" r:id="rId1"/>
  <headerFooter>
    <oddFooter>&amp;C_x000D_&amp;1#&amp;"Calibri"&amp;10&amp;K000000 Level 2 - Limited</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DA69A-B62F-49AE-A455-F0E92602FF54}">
  <sheetPr>
    <pageSetUpPr fitToPage="1"/>
  </sheetPr>
  <dimension ref="A1:G21"/>
  <sheetViews>
    <sheetView workbookViewId="0">
      <selection sqref="A1:G22"/>
    </sheetView>
  </sheetViews>
  <sheetFormatPr defaultRowHeight="14.5" x14ac:dyDescent="0.35"/>
  <cols>
    <col min="1" max="1" width="31.26953125" customWidth="1"/>
    <col min="2" max="2" width="24.1796875" customWidth="1"/>
    <col min="3" max="3" width="28.81640625" customWidth="1"/>
    <col min="4" max="4" width="47.26953125" customWidth="1"/>
    <col min="5" max="5" width="17.453125" bestFit="1" customWidth="1"/>
    <col min="6" max="6" width="18" customWidth="1"/>
    <col min="7" max="7" width="43.1796875" customWidth="1"/>
  </cols>
  <sheetData>
    <row r="1" spans="1:7" ht="55" customHeight="1" x14ac:dyDescent="0.35">
      <c r="A1" s="162" t="s">
        <v>72</v>
      </c>
      <c r="B1" s="162"/>
      <c r="C1" s="162"/>
      <c r="D1" s="162"/>
      <c r="E1" s="162"/>
      <c r="F1" s="162"/>
      <c r="G1" s="162"/>
    </row>
    <row r="2" spans="1:7" s="21" customFormat="1" ht="38.25" customHeight="1" x14ac:dyDescent="0.35">
      <c r="A2" s="21" t="s">
        <v>19</v>
      </c>
      <c r="B2" s="22" t="s">
        <v>21</v>
      </c>
      <c r="C2" s="22" t="s">
        <v>22</v>
      </c>
      <c r="D2" s="22" t="s">
        <v>23</v>
      </c>
      <c r="E2" s="22" t="s">
        <v>24</v>
      </c>
      <c r="F2" s="22" t="s">
        <v>25</v>
      </c>
      <c r="G2" s="21" t="s">
        <v>20</v>
      </c>
    </row>
    <row r="3" spans="1:7" ht="20.149999999999999" customHeight="1" x14ac:dyDescent="0.35">
      <c r="A3" s="24" t="s">
        <v>26</v>
      </c>
      <c r="B3" s="24">
        <v>20</v>
      </c>
      <c r="C3" s="24">
        <v>3</v>
      </c>
      <c r="D3" s="24">
        <v>4</v>
      </c>
      <c r="E3" s="25">
        <v>100000</v>
      </c>
      <c r="F3" s="24" t="s">
        <v>27</v>
      </c>
      <c r="G3" s="24" t="s">
        <v>28</v>
      </c>
    </row>
    <row r="4" spans="1:7" ht="20.149999999999999" customHeight="1" x14ac:dyDescent="0.35"/>
    <row r="5" spans="1:7" ht="20.149999999999999" customHeight="1" x14ac:dyDescent="0.35"/>
    <row r="6" spans="1:7" ht="20.149999999999999" customHeight="1" x14ac:dyDescent="0.35"/>
    <row r="7" spans="1:7" ht="20.149999999999999" customHeight="1" x14ac:dyDescent="0.35"/>
    <row r="8" spans="1:7" ht="20.149999999999999" customHeight="1" x14ac:dyDescent="0.35"/>
    <row r="9" spans="1:7" ht="20.149999999999999" customHeight="1" x14ac:dyDescent="0.35"/>
    <row r="10" spans="1:7" ht="20.149999999999999" customHeight="1" x14ac:dyDescent="0.35"/>
    <row r="11" spans="1:7" ht="20.149999999999999" customHeight="1" x14ac:dyDescent="0.35"/>
    <row r="12" spans="1:7" ht="20.149999999999999" customHeight="1" x14ac:dyDescent="0.35"/>
    <row r="13" spans="1:7" ht="20.149999999999999" customHeight="1" x14ac:dyDescent="0.35"/>
    <row r="14" spans="1:7" ht="20.149999999999999" customHeight="1" x14ac:dyDescent="0.35"/>
    <row r="15" spans="1:7" ht="20.149999999999999" customHeight="1" x14ac:dyDescent="0.35"/>
    <row r="16" spans="1:7" ht="20.149999999999999" customHeight="1" x14ac:dyDescent="0.35"/>
    <row r="17" ht="20.149999999999999" customHeight="1" x14ac:dyDescent="0.35"/>
    <row r="18" ht="20.149999999999999" customHeight="1" x14ac:dyDescent="0.35"/>
    <row r="19" ht="20.149999999999999" customHeight="1" x14ac:dyDescent="0.35"/>
    <row r="20" ht="20.149999999999999" customHeight="1" x14ac:dyDescent="0.35"/>
    <row r="21" ht="20.149999999999999" customHeight="1" x14ac:dyDescent="0.35"/>
  </sheetData>
  <mergeCells count="1">
    <mergeCell ref="A1:G1"/>
  </mergeCells>
  <pageMargins left="0.7" right="0.7" top="0.75" bottom="0.75" header="0.3" footer="0.3"/>
  <pageSetup scale="58" fitToHeight="0" orientation="landscape" r:id="rId1"/>
  <headerFooter>
    <oddFooter>&amp;C_x000D_&amp;1#&amp;"Calibri"&amp;10&amp;K000000 Level 2 - Limited</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23A89-0DDA-4AE5-8634-A31D402A6E3B}">
  <sheetPr>
    <pageSetUpPr fitToPage="1"/>
  </sheetPr>
  <dimension ref="A1:G26"/>
  <sheetViews>
    <sheetView workbookViewId="0">
      <selection activeCell="J7" sqref="J7"/>
    </sheetView>
  </sheetViews>
  <sheetFormatPr defaultRowHeight="14.5" x14ac:dyDescent="0.35"/>
  <cols>
    <col min="1" max="1" width="48" customWidth="1"/>
    <col min="2" max="2" width="16.7265625" customWidth="1"/>
    <col min="3" max="3" width="57.7265625" customWidth="1"/>
    <col min="4" max="4" width="16.7265625" customWidth="1"/>
    <col min="5" max="5" width="4.1796875" customWidth="1"/>
    <col min="6" max="6" width="39.81640625" customWidth="1"/>
    <col min="7" max="7" width="11" customWidth="1"/>
  </cols>
  <sheetData>
    <row r="1" spans="1:7" s="27" customFormat="1" ht="55" customHeight="1" x14ac:dyDescent="0.35">
      <c r="A1" s="163" t="s">
        <v>29</v>
      </c>
      <c r="B1" s="163"/>
      <c r="C1" s="163"/>
      <c r="D1" s="163"/>
      <c r="E1" s="163"/>
      <c r="F1" s="163"/>
      <c r="G1" s="163"/>
    </row>
    <row r="2" spans="1:7" s="21" customFormat="1" ht="38.25" customHeight="1" x14ac:dyDescent="0.35">
      <c r="A2" s="21" t="s">
        <v>31</v>
      </c>
      <c r="B2" s="22" t="s">
        <v>44</v>
      </c>
      <c r="C2" s="22" t="s">
        <v>30</v>
      </c>
      <c r="D2" s="22" t="s">
        <v>43</v>
      </c>
      <c r="E2" s="29"/>
      <c r="F2" s="21" t="s">
        <v>32</v>
      </c>
      <c r="G2" s="22" t="s">
        <v>33</v>
      </c>
    </row>
    <row r="3" spans="1:7" ht="20.149999999999999" customHeight="1" x14ac:dyDescent="0.35">
      <c r="B3" s="31"/>
      <c r="E3" s="30"/>
      <c r="F3" s="28" t="s">
        <v>34</v>
      </c>
      <c r="G3" s="2"/>
    </row>
    <row r="4" spans="1:7" ht="20.149999999999999" customHeight="1" x14ac:dyDescent="0.35">
      <c r="B4" s="31"/>
      <c r="E4" s="30"/>
      <c r="F4" s="28" t="s">
        <v>35</v>
      </c>
      <c r="G4" s="2"/>
    </row>
    <row r="5" spans="1:7" ht="20.149999999999999" customHeight="1" x14ac:dyDescent="0.35">
      <c r="B5" s="31"/>
      <c r="E5" s="30"/>
      <c r="F5" s="28" t="s">
        <v>36</v>
      </c>
      <c r="G5" s="2"/>
    </row>
    <row r="6" spans="1:7" ht="20.149999999999999" customHeight="1" x14ac:dyDescent="0.35">
      <c r="B6" s="31"/>
      <c r="E6" s="30"/>
      <c r="F6" s="28" t="s">
        <v>37</v>
      </c>
      <c r="G6" s="2"/>
    </row>
    <row r="7" spans="1:7" ht="20.149999999999999" customHeight="1" x14ac:dyDescent="0.35">
      <c r="B7" s="31"/>
      <c r="E7" s="30"/>
      <c r="F7" s="28" t="s">
        <v>38</v>
      </c>
      <c r="G7" s="2"/>
    </row>
    <row r="8" spans="1:7" ht="20.149999999999999" customHeight="1" x14ac:dyDescent="0.35">
      <c r="B8" s="31"/>
      <c r="E8" s="30"/>
      <c r="F8" s="28" t="s">
        <v>39</v>
      </c>
      <c r="G8" s="2"/>
    </row>
    <row r="9" spans="1:7" ht="20.149999999999999" customHeight="1" x14ac:dyDescent="0.35">
      <c r="B9" s="31"/>
      <c r="E9" s="30"/>
      <c r="F9" s="28" t="s">
        <v>40</v>
      </c>
      <c r="G9" s="2"/>
    </row>
    <row r="10" spans="1:7" ht="20.149999999999999" customHeight="1" x14ac:dyDescent="0.35">
      <c r="B10" s="31"/>
      <c r="E10" s="30"/>
      <c r="F10" s="28" t="s">
        <v>41</v>
      </c>
      <c r="G10" s="2"/>
    </row>
    <row r="11" spans="1:7" ht="20.149999999999999" customHeight="1" x14ac:dyDescent="0.35">
      <c r="B11" s="31"/>
      <c r="E11" s="30"/>
      <c r="F11" s="28" t="s">
        <v>42</v>
      </c>
      <c r="G11" s="2"/>
    </row>
    <row r="12" spans="1:7" ht="20.149999999999999" customHeight="1" x14ac:dyDescent="0.35">
      <c r="B12" s="31"/>
      <c r="E12" s="30"/>
    </row>
    <row r="13" spans="1:7" ht="20.149999999999999" customHeight="1" x14ac:dyDescent="0.35">
      <c r="B13" s="31"/>
      <c r="E13" s="30"/>
    </row>
    <row r="14" spans="1:7" ht="20.149999999999999" customHeight="1" x14ac:dyDescent="0.35">
      <c r="B14" s="31"/>
      <c r="E14" s="30"/>
    </row>
    <row r="15" spans="1:7" ht="20.149999999999999" customHeight="1" x14ac:dyDescent="0.35">
      <c r="B15" s="31"/>
      <c r="E15" s="30"/>
    </row>
    <row r="16" spans="1:7" ht="20.149999999999999" customHeight="1" x14ac:dyDescent="0.35">
      <c r="B16" s="31"/>
      <c r="E16" s="30"/>
    </row>
    <row r="17" spans="2:5" ht="20.149999999999999" customHeight="1" x14ac:dyDescent="0.35">
      <c r="B17" s="31"/>
      <c r="E17" s="30"/>
    </row>
    <row r="18" spans="2:5" ht="20.149999999999999" customHeight="1" x14ac:dyDescent="0.35">
      <c r="B18" s="31"/>
      <c r="E18" s="30"/>
    </row>
    <row r="19" spans="2:5" ht="20.149999999999999" customHeight="1" x14ac:dyDescent="0.35">
      <c r="B19" s="31"/>
      <c r="E19" s="30"/>
    </row>
    <row r="20" spans="2:5" ht="20.149999999999999" customHeight="1" x14ac:dyDescent="0.35">
      <c r="B20" s="31"/>
      <c r="E20" s="30"/>
    </row>
    <row r="21" spans="2:5" ht="20.149999999999999" customHeight="1" x14ac:dyDescent="0.35">
      <c r="B21" s="31"/>
      <c r="E21" s="30"/>
    </row>
    <row r="22" spans="2:5" ht="20.149999999999999" customHeight="1" x14ac:dyDescent="0.35">
      <c r="B22" s="31"/>
      <c r="E22" s="30"/>
    </row>
    <row r="23" spans="2:5" ht="20.149999999999999" customHeight="1" x14ac:dyDescent="0.35">
      <c r="B23" s="31"/>
      <c r="E23" s="30"/>
    </row>
    <row r="24" spans="2:5" ht="20.149999999999999" customHeight="1" x14ac:dyDescent="0.35">
      <c r="B24" s="31"/>
      <c r="E24" s="30"/>
    </row>
    <row r="25" spans="2:5" ht="20.149999999999999" customHeight="1" x14ac:dyDescent="0.35">
      <c r="B25" s="31"/>
      <c r="E25" s="30"/>
    </row>
    <row r="26" spans="2:5" ht="20.149999999999999" customHeight="1" x14ac:dyDescent="0.35">
      <c r="B26" s="31"/>
      <c r="E26" s="30"/>
    </row>
  </sheetData>
  <mergeCells count="1">
    <mergeCell ref="A1:G1"/>
  </mergeCells>
  <pageMargins left="0.7" right="0.7" top="0.75" bottom="0.75" header="0.3" footer="0.3"/>
  <pageSetup scale="63" fitToHeight="0" orientation="landscape" r:id="rId1"/>
  <headerFooter>
    <oddFooter>&amp;C_x000D_&amp;1#&amp;"Calibri"&amp;10&amp;K000000 Level 2 - Limited</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E7D04-F5B4-45B5-B542-4D85B21CC6AF}">
  <sheetPr>
    <tabColor theme="5" tint="0.39997558519241921"/>
    <pageSetUpPr fitToPage="1"/>
  </sheetPr>
  <dimension ref="A1:Y39"/>
  <sheetViews>
    <sheetView topLeftCell="A2" zoomScaleNormal="100" workbookViewId="0">
      <selection activeCell="A4" sqref="A4"/>
    </sheetView>
  </sheetViews>
  <sheetFormatPr defaultRowHeight="14.5" x14ac:dyDescent="0.35"/>
  <cols>
    <col min="1" max="1" width="41.453125" customWidth="1"/>
    <col min="2" max="25" width="7.7265625" customWidth="1"/>
  </cols>
  <sheetData>
    <row r="1" spans="1:25" ht="66" customHeight="1" x14ac:dyDescent="0.35">
      <c r="A1" s="145" t="s">
        <v>85</v>
      </c>
      <c r="B1" s="145"/>
      <c r="C1" s="145"/>
      <c r="D1" s="145"/>
      <c r="E1" s="145"/>
      <c r="F1" s="145"/>
      <c r="G1" s="145"/>
      <c r="H1" s="145"/>
      <c r="I1" s="145"/>
      <c r="J1" s="145"/>
      <c r="K1" s="145"/>
      <c r="L1" s="145"/>
      <c r="M1" s="145"/>
      <c r="N1" s="145"/>
      <c r="O1" s="145"/>
      <c r="P1" s="145"/>
      <c r="Q1" s="145"/>
      <c r="R1" s="145"/>
      <c r="S1" s="145"/>
      <c r="T1" s="145"/>
      <c r="U1" s="145"/>
      <c r="V1" s="145"/>
      <c r="W1" s="145"/>
      <c r="X1" s="145"/>
      <c r="Y1" s="145"/>
    </row>
    <row r="2" spans="1:25" ht="100" customHeight="1" x14ac:dyDescent="0.35">
      <c r="A2" s="146" t="s">
        <v>121</v>
      </c>
      <c r="B2" s="140"/>
      <c r="C2" s="140"/>
      <c r="D2" s="140"/>
      <c r="E2" s="140"/>
      <c r="F2" s="140"/>
      <c r="G2" s="140"/>
      <c r="H2" s="140"/>
      <c r="I2" s="140"/>
      <c r="J2" s="140"/>
      <c r="K2" s="140"/>
      <c r="L2" s="140"/>
      <c r="M2" s="140"/>
      <c r="N2" s="140"/>
      <c r="O2" s="140"/>
      <c r="P2" s="140"/>
      <c r="Q2" s="140"/>
      <c r="R2" s="140"/>
      <c r="S2" s="140"/>
      <c r="T2" s="140"/>
      <c r="U2" s="140"/>
      <c r="V2" s="140"/>
      <c r="W2" s="140"/>
      <c r="X2" s="140"/>
      <c r="Y2" s="140"/>
    </row>
    <row r="3" spans="1:25" s="60" customFormat="1" ht="25" customHeight="1" x14ac:dyDescent="0.35">
      <c r="A3" s="59" t="s">
        <v>130</v>
      </c>
      <c r="B3" s="147"/>
      <c r="C3" s="148"/>
      <c r="D3" s="149" t="s">
        <v>118</v>
      </c>
      <c r="E3" s="150"/>
    </row>
    <row r="4" spans="1:25" s="60" customFormat="1" ht="25" customHeight="1" x14ac:dyDescent="0.35">
      <c r="A4" s="80" t="s">
        <v>136</v>
      </c>
      <c r="B4" s="61" t="s">
        <v>86</v>
      </c>
      <c r="C4" s="62" t="s">
        <v>87</v>
      </c>
      <c r="D4" s="149"/>
      <c r="E4" s="150"/>
    </row>
    <row r="5" spans="1:25" s="21" customFormat="1" ht="95.15" customHeight="1" x14ac:dyDescent="0.35">
      <c r="A5" s="63" t="s">
        <v>83</v>
      </c>
      <c r="B5" s="64" t="s">
        <v>78</v>
      </c>
      <c r="C5" s="65" t="s">
        <v>80</v>
      </c>
      <c r="D5" s="151"/>
      <c r="E5" s="152"/>
      <c r="F5" s="114"/>
      <c r="G5" s="22"/>
    </row>
    <row r="6" spans="1:25" ht="25" customHeight="1" x14ac:dyDescent="0.35">
      <c r="A6" s="67" t="s">
        <v>81</v>
      </c>
      <c r="B6" s="67"/>
      <c r="C6" s="67"/>
      <c r="D6" s="22"/>
    </row>
    <row r="7" spans="1:25" ht="25" customHeight="1" x14ac:dyDescent="0.35">
      <c r="A7" s="53"/>
      <c r="B7" s="53"/>
      <c r="C7" s="53"/>
      <c r="D7" s="134"/>
      <c r="E7" s="134"/>
    </row>
    <row r="8" spans="1:25" ht="25" customHeight="1" x14ac:dyDescent="0.35">
      <c r="A8" s="53"/>
      <c r="B8" s="53"/>
      <c r="C8" s="53"/>
      <c r="D8" s="135"/>
      <c r="E8" s="135"/>
    </row>
    <row r="9" spans="1:25" ht="25" customHeight="1" x14ac:dyDescent="0.35">
      <c r="A9" s="53"/>
      <c r="B9" s="53"/>
      <c r="C9" s="53"/>
      <c r="D9" s="134"/>
      <c r="E9" s="134"/>
    </row>
    <row r="10" spans="1:25" ht="25" customHeight="1" x14ac:dyDescent="0.35">
      <c r="A10" s="53"/>
      <c r="B10" s="53"/>
      <c r="C10" s="53"/>
      <c r="D10" s="135"/>
      <c r="E10" s="135"/>
    </row>
    <row r="11" spans="1:25" ht="25" customHeight="1" x14ac:dyDescent="0.35">
      <c r="A11" s="53"/>
      <c r="B11" s="53"/>
      <c r="C11" s="53"/>
      <c r="D11" s="134"/>
      <c r="E11" s="134"/>
    </row>
    <row r="12" spans="1:25" ht="25" customHeight="1" x14ac:dyDescent="0.35">
      <c r="A12" s="53"/>
      <c r="B12" s="53"/>
      <c r="C12" s="53"/>
      <c r="D12" s="135"/>
      <c r="E12" s="135"/>
    </row>
    <row r="13" spans="1:25" ht="25" customHeight="1" x14ac:dyDescent="0.35">
      <c r="A13" s="53"/>
      <c r="B13" s="53"/>
      <c r="C13" s="53"/>
      <c r="D13" s="134"/>
      <c r="E13" s="134"/>
    </row>
    <row r="14" spans="1:25" ht="25" customHeight="1" x14ac:dyDescent="0.35">
      <c r="A14" s="53"/>
      <c r="B14" s="53"/>
      <c r="C14" s="53"/>
      <c r="D14" s="135"/>
      <c r="E14" s="135"/>
    </row>
    <row r="15" spans="1:25" ht="25" customHeight="1" x14ac:dyDescent="0.35">
      <c r="A15" s="53"/>
      <c r="B15" s="53"/>
      <c r="C15" s="53"/>
      <c r="D15" s="134"/>
      <c r="E15" s="134"/>
    </row>
    <row r="16" spans="1:25" ht="25" customHeight="1" x14ac:dyDescent="0.35">
      <c r="A16" s="53"/>
      <c r="B16" s="53"/>
      <c r="C16" s="53"/>
      <c r="D16" s="135"/>
      <c r="E16" s="135"/>
    </row>
    <row r="17" spans="1:25" ht="25" customHeight="1" x14ac:dyDescent="0.35">
      <c r="A17" s="53"/>
      <c r="B17" s="53"/>
      <c r="C17" s="53"/>
      <c r="D17" s="134"/>
      <c r="E17" s="134"/>
    </row>
    <row r="18" spans="1:25" ht="25" customHeight="1" x14ac:dyDescent="0.35">
      <c r="A18" s="53"/>
      <c r="B18" s="53"/>
      <c r="C18" s="53"/>
      <c r="D18" s="135"/>
      <c r="E18" s="135"/>
    </row>
    <row r="19" spans="1:25" ht="25" customHeight="1" x14ac:dyDescent="0.35">
      <c r="A19" s="53"/>
      <c r="B19" s="53"/>
      <c r="C19" s="53"/>
      <c r="D19" s="134"/>
      <c r="E19" s="134"/>
    </row>
    <row r="20" spans="1:25" ht="25" customHeight="1" x14ac:dyDescent="0.35">
      <c r="A20" s="53"/>
      <c r="B20" s="53"/>
      <c r="C20" s="53"/>
      <c r="D20" s="135"/>
      <c r="E20" s="135"/>
    </row>
    <row r="21" spans="1:25" ht="25" customHeight="1" x14ac:dyDescent="0.35">
      <c r="A21" s="53"/>
      <c r="B21" s="53"/>
      <c r="C21" s="53"/>
      <c r="D21" s="134"/>
      <c r="E21" s="134"/>
    </row>
    <row r="22" spans="1:25" ht="25" customHeight="1" x14ac:dyDescent="0.35">
      <c r="A22" s="53"/>
      <c r="B22" s="53"/>
      <c r="C22" s="53"/>
      <c r="D22" s="135"/>
      <c r="E22" s="135"/>
    </row>
    <row r="23" spans="1:25" s="60" customFormat="1" ht="25" customHeight="1" x14ac:dyDescent="0.35">
      <c r="A23" s="53"/>
      <c r="B23" s="53"/>
      <c r="C23" s="53"/>
      <c r="D23" s="136"/>
      <c r="E23" s="136"/>
    </row>
    <row r="24" spans="1:25" ht="25" customHeight="1" x14ac:dyDescent="0.35">
      <c r="A24" s="56" t="s">
        <v>82</v>
      </c>
      <c r="B24" s="57">
        <f>SUBTOTAL(109,Table132676['# in Program])</f>
        <v>0</v>
      </c>
      <c r="C24" s="57">
        <f>SUBTOTAL(109,Table132676['# Earned / Completed])</f>
        <v>0</v>
      </c>
    </row>
    <row r="25" spans="1:25" ht="95.15" customHeight="1" x14ac:dyDescent="0.35">
      <c r="A25" s="144" t="s">
        <v>85</v>
      </c>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row>
    <row r="26" spans="1:25" ht="25" customHeight="1" x14ac:dyDescent="0.35">
      <c r="A26" s="140" t="s">
        <v>88</v>
      </c>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row>
    <row r="27" spans="1:25" ht="25" customHeight="1" x14ac:dyDescent="0.35">
      <c r="A27" s="66" t="s">
        <v>130</v>
      </c>
      <c r="B27" s="141"/>
      <c r="C27" s="142"/>
      <c r="D27" s="157" t="s">
        <v>129</v>
      </c>
      <c r="E27" s="158"/>
    </row>
    <row r="28" spans="1:25" ht="25" customHeight="1" thickBot="1" x14ac:dyDescent="0.4">
      <c r="A28" s="79" t="s">
        <v>131</v>
      </c>
      <c r="B28" s="72" t="s">
        <v>86</v>
      </c>
      <c r="C28" s="73" t="s">
        <v>87</v>
      </c>
      <c r="D28" s="157"/>
      <c r="E28" s="158"/>
    </row>
    <row r="29" spans="1:25" ht="85" customHeight="1" thickTop="1" x14ac:dyDescent="0.35">
      <c r="A29" s="71" t="s">
        <v>84</v>
      </c>
      <c r="B29" s="74" t="s">
        <v>78</v>
      </c>
      <c r="C29" s="74" t="s">
        <v>79</v>
      </c>
      <c r="D29" s="159"/>
      <c r="E29" s="160"/>
    </row>
    <row r="30" spans="1:25" ht="25" customHeight="1" x14ac:dyDescent="0.35">
      <c r="A30" s="52" t="s">
        <v>105</v>
      </c>
      <c r="B30" s="58"/>
      <c r="C30" s="58"/>
      <c r="D30" s="161"/>
      <c r="E30" s="161"/>
    </row>
    <row r="31" spans="1:25" ht="25" customHeight="1" x14ac:dyDescent="0.35">
      <c r="A31" s="52" t="s">
        <v>106</v>
      </c>
      <c r="B31" s="58"/>
      <c r="C31" s="58"/>
      <c r="D31" s="131"/>
      <c r="E31" s="131"/>
    </row>
    <row r="32" spans="1:25" ht="25" customHeight="1" x14ac:dyDescent="0.35">
      <c r="A32" s="52" t="s">
        <v>75</v>
      </c>
      <c r="B32" s="58"/>
      <c r="C32" s="58"/>
      <c r="D32" s="133"/>
      <c r="E32" s="133"/>
    </row>
    <row r="33" spans="1:5" ht="25" customHeight="1" x14ac:dyDescent="0.35">
      <c r="A33" s="52" t="s">
        <v>104</v>
      </c>
      <c r="B33" s="58"/>
      <c r="C33" s="58"/>
      <c r="D33" s="131"/>
      <c r="E33" s="131"/>
    </row>
    <row r="34" spans="1:5" ht="25" customHeight="1" x14ac:dyDescent="0.35">
      <c r="A34" s="52" t="s">
        <v>102</v>
      </c>
      <c r="B34" s="58"/>
      <c r="C34" s="58"/>
      <c r="D34" s="133"/>
      <c r="E34" s="133"/>
    </row>
    <row r="35" spans="1:5" ht="25" customHeight="1" x14ac:dyDescent="0.35">
      <c r="A35" s="52" t="s">
        <v>103</v>
      </c>
      <c r="B35" s="58"/>
      <c r="C35" s="58"/>
      <c r="D35" s="131"/>
      <c r="E35" s="131"/>
    </row>
    <row r="36" spans="1:5" ht="25" customHeight="1" x14ac:dyDescent="0.35">
      <c r="A36" s="52" t="s">
        <v>77</v>
      </c>
      <c r="B36" s="58"/>
      <c r="C36" s="58"/>
      <c r="D36" s="133"/>
      <c r="E36" s="133"/>
    </row>
    <row r="37" spans="1:5" ht="25" customHeight="1" x14ac:dyDescent="0.35">
      <c r="A37" s="52" t="s">
        <v>108</v>
      </c>
      <c r="B37" s="58"/>
      <c r="C37" s="58"/>
      <c r="D37" s="131"/>
      <c r="E37" s="131"/>
    </row>
    <row r="38" spans="1:5" ht="25" customHeight="1" x14ac:dyDescent="0.35">
      <c r="A38" s="52" t="s">
        <v>109</v>
      </c>
      <c r="B38" s="58"/>
      <c r="C38" s="58"/>
      <c r="D38" s="133"/>
      <c r="E38" s="133"/>
    </row>
    <row r="39" spans="1:5" ht="15.5" x14ac:dyDescent="0.35">
      <c r="A39" s="54" t="s">
        <v>82</v>
      </c>
      <c r="B39" s="55">
        <f>SUBTOTAL(109,Table137898['# in Program])</f>
        <v>0</v>
      </c>
      <c r="C39" s="55">
        <f>SUBTOTAL(109,Table137898['# Completed/
Graduated])</f>
        <v>0</v>
      </c>
    </row>
  </sheetData>
  <mergeCells count="34">
    <mergeCell ref="D36:E36"/>
    <mergeCell ref="D37:E37"/>
    <mergeCell ref="D38:E38"/>
    <mergeCell ref="D30:E30"/>
    <mergeCell ref="D31:E31"/>
    <mergeCell ref="D32:E32"/>
    <mergeCell ref="D33:E33"/>
    <mergeCell ref="D34:E34"/>
    <mergeCell ref="D35:E35"/>
    <mergeCell ref="D21:E21"/>
    <mergeCell ref="D22:E22"/>
    <mergeCell ref="D23:E23"/>
    <mergeCell ref="A25:Y25"/>
    <mergeCell ref="A26:Y26"/>
    <mergeCell ref="B27:C27"/>
    <mergeCell ref="D27:E29"/>
    <mergeCell ref="D15:E15"/>
    <mergeCell ref="D16:E16"/>
    <mergeCell ref="D17:E17"/>
    <mergeCell ref="D18:E18"/>
    <mergeCell ref="D19:E19"/>
    <mergeCell ref="D20:E20"/>
    <mergeCell ref="D9:E9"/>
    <mergeCell ref="D10:E10"/>
    <mergeCell ref="D11:E11"/>
    <mergeCell ref="D12:E12"/>
    <mergeCell ref="D13:E13"/>
    <mergeCell ref="D14:E14"/>
    <mergeCell ref="A1:Y1"/>
    <mergeCell ref="A2:Y2"/>
    <mergeCell ref="B3:C3"/>
    <mergeCell ref="D3:E5"/>
    <mergeCell ref="D7:E7"/>
    <mergeCell ref="D8:E8"/>
  </mergeCells>
  <dataValidations count="5">
    <dataValidation allowBlank="1" showErrorMessage="1" prompt="Enter Year " sqref="A27" xr:uid="{DFB66FE5-A2FB-4128-9E19-415A02B9A663}"/>
    <dataValidation allowBlank="1" showInputMessage="1" showErrorMessage="1" prompt="Enter year" sqref="A4" xr:uid="{D8EBED73-08DA-4664-926D-61FDBA85FD88}"/>
    <dataValidation allowBlank="1" showErrorMessage="1" prompt="Enter year" sqref="A3" xr:uid="{3AB6DC66-0BE1-4293-9A4C-6C488117B273}"/>
    <dataValidation allowBlank="1" showInputMessage="1" showErrorMessage="1" prompt="Enter Year" sqref="A28" xr:uid="{AA8A4483-BCA6-4F2C-87DB-7C027F9077AF}"/>
    <dataValidation allowBlank="1" showErrorMessage="1" prompt="Select from drop-down" sqref="A30:A38" xr:uid="{1C8776AB-23F4-4925-A788-C6875B275B02}"/>
  </dataValidations>
  <pageMargins left="0.5" right="0.5" top="0.25" bottom="0.25" header="0.25" footer="0.25"/>
  <pageSetup scale="56" fitToHeight="0" orientation="landscape" r:id="rId1"/>
  <headerFooter>
    <oddFooter>&amp;C_x000D_&amp;1#&amp;"Calibri"&amp;10&amp;K000000 Level 2 - Limited&amp;RVESOY Annual Report - &amp;9page &amp;P of &amp;N</oddFooter>
  </headerFooter>
  <rowBreaks count="1" manualBreakCount="1">
    <brk id="24" max="24" man="1"/>
  </rowBreaks>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76AF048C093E43BBB5B45AFE8D7EC9" ma:contentTypeVersion="5" ma:contentTypeDescription="Create a new document." ma:contentTypeScope="" ma:versionID="49acd18c580c411eeecca2ff97522b4b">
  <xsd:schema xmlns:xsd="http://www.w3.org/2001/XMLSchema" xmlns:xs="http://www.w3.org/2001/XMLSchema" xmlns:p="http://schemas.microsoft.com/office/2006/metadata/properties" xmlns:ns2="e4229023-0fa7-444d-a391-43564a8ac39c" xmlns:ns3="72fc8961-afdc-4c2c-8172-34e19e7ceddc" targetNamespace="http://schemas.microsoft.com/office/2006/metadata/properties" ma:root="true" ma:fieldsID="72e299175e496f8c6b031d5df8414f0b" ns2:_="" ns3:_="">
    <xsd:import namespace="e4229023-0fa7-444d-a391-43564a8ac39c"/>
    <xsd:import namespace="72fc8961-afdc-4c2c-8172-34e19e7ceddc"/>
    <xsd:element name="properties">
      <xsd:complexType>
        <xsd:sequence>
          <xsd:element name="documentManagement">
            <xsd:complexType>
              <xsd:all>
                <xsd:element ref="ns2:OYA_x0020_Form_x0020_Owner_x0020_Division" minOccurs="0"/>
                <xsd:element ref="ns2:Form_x0020__x0023_" minOccurs="0"/>
                <xsd:element ref="ns2:Language_x002f_Accessibility" minOccurs="0"/>
                <xsd:element ref="ns3:SharedWithUsers" minOccurs="0"/>
                <xsd:element ref="ns2:Notes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229023-0fa7-444d-a391-43564a8ac39c" elementFormDefault="qualified">
    <xsd:import namespace="http://schemas.microsoft.com/office/2006/documentManagement/types"/>
    <xsd:import namespace="http://schemas.microsoft.com/office/infopath/2007/PartnerControls"/>
    <xsd:element name="OYA_x0020_Form_x0020_Owner_x0020_Division" ma:index="8" nillable="true" ma:displayName="OYA Form Owner Division" ma:format="Dropdown" ma:internalName="OYA_x0020_Form_x0020_Owner_x0020_Division">
      <xsd:simpleType>
        <xsd:restriction base="dms:Choice">
          <xsd:enumeration value="Business Services"/>
          <xsd:enumeration value="Community Services"/>
          <xsd:enumeration value="Director's Office"/>
          <xsd:enumeration value="Development Services"/>
          <xsd:enumeration value="Facility Services"/>
          <xsd:enumeration value="Health Services"/>
          <xsd:enumeration value="Information Services"/>
        </xsd:restriction>
      </xsd:simpleType>
    </xsd:element>
    <xsd:element name="Form_x0020__x0023_" ma:index="9" nillable="true" ma:displayName="Form #" ma:internalName="Form_x0020__x0023_">
      <xsd:simpleType>
        <xsd:restriction base="dms:Text">
          <xsd:maxLength value="255"/>
        </xsd:restriction>
      </xsd:simpleType>
    </xsd:element>
    <xsd:element name="Language_x002f_Accessibility" ma:index="10" nillable="true" ma:displayName="Language/Accessibility" ma:format="Dropdown" ma:internalName="Language_x002f_Accessibility">
      <xsd:simpleType>
        <xsd:restriction base="dms:Choice">
          <xsd:enumeration value="Spanish"/>
          <xsd:enumeration value="Russian"/>
          <xsd:enumeration value="English/Spanish"/>
        </xsd:restriction>
      </xsd:simpleType>
    </xsd:element>
    <xsd:element name="Notes0" ma:index="12" nillable="true" ma:displayName="Notes" ma:internalName="Notes0">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fc8961-afdc-4c2c-8172-34e19e7cedd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orm_x0020__x0023_ xmlns="e4229023-0fa7-444d-a391-43564a8ac39c">2025</Form_x0020__x0023_>
    <OYA_x0020_Form_x0020_Owner_x0020_Division xmlns="e4229023-0fa7-444d-a391-43564a8ac39c">Business Services</OYA_x0020_Form_x0020_Owner_x0020_Division>
    <Language_x002f_Accessibility xmlns="e4229023-0fa7-444d-a391-43564a8ac39c" xsi:nil="true"/>
    <Notes0 xmlns="e4229023-0fa7-444d-a391-43564a8ac39c" xsi:nil="true"/>
  </documentManagement>
</p:properties>
</file>

<file path=customXml/itemProps1.xml><?xml version="1.0" encoding="utf-8"?>
<ds:datastoreItem xmlns:ds="http://schemas.openxmlformats.org/officeDocument/2006/customXml" ds:itemID="{2D7004C5-1F99-412E-AD8F-DC5E92BC6F0D}"/>
</file>

<file path=customXml/itemProps2.xml><?xml version="1.0" encoding="utf-8"?>
<ds:datastoreItem xmlns:ds="http://schemas.openxmlformats.org/officeDocument/2006/customXml" ds:itemID="{E58A69ED-9BD0-4657-8A81-45A4AB3EE655}"/>
</file>

<file path=customXml/itemProps3.xml><?xml version="1.0" encoding="utf-8"?>
<ds:datastoreItem xmlns:ds="http://schemas.openxmlformats.org/officeDocument/2006/customXml" ds:itemID="{E1E8CDF8-2536-4E49-A97F-AA13F6FDA0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VESOY Annual Rpt &amp; Plan Cover</vt:lpstr>
      <vt:lpstr>2023-2024 Outcomes Report</vt:lpstr>
      <vt:lpstr>Service Plan Overview</vt:lpstr>
      <vt:lpstr>Service Plan Detail</vt:lpstr>
      <vt:lpstr>Summer 24 Quarter Outcomes</vt:lpstr>
      <vt:lpstr>2028 Transition Programs</vt:lpstr>
      <vt:lpstr>2028 Ed &amp; Voc Programs</vt:lpstr>
      <vt:lpstr>2028 Svc Plan Year Outcomes</vt:lpstr>
      <vt:lpstr>Fall 24 Quarter Outcomes </vt:lpstr>
      <vt:lpstr>Winter 25 Quarter Outcomes (2)</vt:lpstr>
      <vt:lpstr>Spring 25 Quarter Outcomes</vt:lpstr>
      <vt:lpstr>(Add a Service Plan Row)</vt:lpstr>
      <vt:lpstr>Drop-Down Source</vt:lpstr>
      <vt:lpstr>'2023-2024 Outcomes Report'!Print_Area</vt:lpstr>
      <vt:lpstr>'2028 Ed &amp; Voc Programs'!Print_Area</vt:lpstr>
      <vt:lpstr>'2028 Transition Programs'!Print_Area</vt:lpstr>
      <vt:lpstr>'Fall 24 Quarter Outcomes '!Print_Area</vt:lpstr>
      <vt:lpstr>'Spring 25 Quarter Outcomes'!Print_Area</vt:lpstr>
      <vt:lpstr>'Summer 24 Quarter Outcomes'!Print_Area</vt:lpstr>
      <vt:lpstr>'Winter 25 Quarter Outcomes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MOGENSEN Jan</dc:creator>
  <cp:lastModifiedBy>FALZERANO Jennifer * OYA</cp:lastModifiedBy>
  <cp:lastPrinted>2019-01-30T19:05:13Z</cp:lastPrinted>
  <dcterms:created xsi:type="dcterms:W3CDTF">2018-07-16T21:53:37Z</dcterms:created>
  <dcterms:modified xsi:type="dcterms:W3CDTF">2024-06-14T23:17:10Z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edcbd5-6606-4a5d-b1ee-32a269c0a4b5_Enabled">
    <vt:lpwstr>true</vt:lpwstr>
  </property>
  <property fmtid="{D5CDD505-2E9C-101B-9397-08002B2CF9AE}" pid="3" name="MSIP_Label_38edcbd5-6606-4a5d-b1ee-32a269c0a4b5_SetDate">
    <vt:lpwstr>2024-05-02T18:01:14Z</vt:lpwstr>
  </property>
  <property fmtid="{D5CDD505-2E9C-101B-9397-08002B2CF9AE}" pid="4" name="MSIP_Label_38edcbd5-6606-4a5d-b1ee-32a269c0a4b5_Method">
    <vt:lpwstr>Privileged</vt:lpwstr>
  </property>
  <property fmtid="{D5CDD505-2E9C-101B-9397-08002B2CF9AE}" pid="5" name="MSIP_Label_38edcbd5-6606-4a5d-b1ee-32a269c0a4b5_Name">
    <vt:lpwstr>Level 2 - Limited (Items)</vt:lpwstr>
  </property>
  <property fmtid="{D5CDD505-2E9C-101B-9397-08002B2CF9AE}" pid="6" name="MSIP_Label_38edcbd5-6606-4a5d-b1ee-32a269c0a4b5_SiteId">
    <vt:lpwstr>ed20e773-9774-43f4-9113-0bc00d2cbf78</vt:lpwstr>
  </property>
  <property fmtid="{D5CDD505-2E9C-101B-9397-08002B2CF9AE}" pid="7" name="MSIP_Label_38edcbd5-6606-4a5d-b1ee-32a269c0a4b5_ActionId">
    <vt:lpwstr>10e39039-881d-476d-99b1-8c9696346804</vt:lpwstr>
  </property>
  <property fmtid="{D5CDD505-2E9C-101B-9397-08002B2CF9AE}" pid="8" name="MSIP_Label_38edcbd5-6606-4a5d-b1ee-32a269c0a4b5_ContentBits">
    <vt:lpwstr>2</vt:lpwstr>
  </property>
  <property fmtid="{D5CDD505-2E9C-101B-9397-08002B2CF9AE}" pid="9" name="ContentTypeId">
    <vt:lpwstr>0x0101002976AF048C093E43BBB5B45AFE8D7EC9</vt:lpwstr>
  </property>
</Properties>
</file>