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Agency Projects\BizApps Dockets and Discovery Replacement\PPM Documents\Stage Gate 3 Documents\"/>
    </mc:Choice>
  </mc:AlternateContent>
  <bookViews>
    <workbookView xWindow="0" yWindow="0" windowWidth="25920" windowHeight="12864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1" l="1"/>
  <c r="D35" i="1"/>
  <c r="F69" i="1"/>
  <c r="F19" i="1"/>
  <c r="D66" i="1" l="1"/>
  <c r="F73" i="1" l="1"/>
  <c r="F71" i="1"/>
</calcChain>
</file>

<file path=xl/sharedStrings.xml><?xml version="1.0" encoding="utf-8"?>
<sst xmlns="http://schemas.openxmlformats.org/spreadsheetml/2006/main" count="69" uniqueCount="48">
  <si>
    <t xml:space="preserve">SECTION A: One Time Implementation Costs </t>
  </si>
  <si>
    <t>Total</t>
  </si>
  <si>
    <t>Kickoff</t>
  </si>
  <si>
    <t>Discover</t>
  </si>
  <si>
    <t>Configure</t>
  </si>
  <si>
    <t>Build</t>
  </si>
  <si>
    <t>Migration</t>
  </si>
  <si>
    <t>UAT</t>
  </si>
  <si>
    <t>Training</t>
  </si>
  <si>
    <t>Pilot Phase</t>
  </si>
  <si>
    <t>Go Live</t>
  </si>
  <si>
    <t>Post-Go-Live Support</t>
  </si>
  <si>
    <t xml:space="preserve">TOTAL ONE TIME IMPLEMENTATION </t>
  </si>
  <si>
    <t>Ongoing Costs Include:</t>
  </si>
  <si>
    <t>Year</t>
  </si>
  <si>
    <t>Description</t>
  </si>
  <si>
    <t>Microsoft Dynamics 365 for Customer Service Base</t>
  </si>
  <si>
    <t>Microsoft Dynamics 365 for Case Management</t>
  </si>
  <si>
    <t>Microsoft Dynamics 365 Portal</t>
  </si>
  <si>
    <t>AquaForest Searchlight Suite</t>
  </si>
  <si>
    <t>Prorated Annual User Support (from end of PGL Support - end of fiscal)</t>
  </si>
  <si>
    <t>Annual User Support</t>
  </si>
  <si>
    <t>5-YEAR TOTAL:</t>
  </si>
  <si>
    <t>TOTAL FIXED PRICE DELIVERABLES PROPOSAL</t>
  </si>
  <si>
    <t>eDockets Project Budget</t>
  </si>
  <si>
    <t>Vendor Costs</t>
  </si>
  <si>
    <t>Project Manager</t>
  </si>
  <si>
    <t>Project Sponsor</t>
  </si>
  <si>
    <t>AHD SME</t>
  </si>
  <si>
    <t>IS Staff</t>
  </si>
  <si>
    <t>Steering Committee</t>
  </si>
  <si>
    <t>Advisory Committee</t>
  </si>
  <si>
    <t>CCB</t>
  </si>
  <si>
    <t xml:space="preserve">Hours </t>
  </si>
  <si>
    <t>Project Team</t>
  </si>
  <si>
    <t>Human Resources</t>
  </si>
  <si>
    <t>Financial Team</t>
  </si>
  <si>
    <t>QA Team</t>
  </si>
  <si>
    <t>Asst. PM</t>
  </si>
  <si>
    <t>Hour Rate</t>
  </si>
  <si>
    <t>Loaded Rate</t>
  </si>
  <si>
    <t>Procurement</t>
  </si>
  <si>
    <r>
      <t>Description</t>
    </r>
    <r>
      <rPr>
        <sz val="14"/>
        <color indexed="8"/>
        <rFont val="Calibri"/>
        <family val="2"/>
        <scheme val="minor"/>
      </rPr>
      <t> </t>
    </r>
  </si>
  <si>
    <r>
      <t>SECTION B:  Ongoing Costs:  Licensing</t>
    </r>
    <r>
      <rPr>
        <sz val="14"/>
        <color indexed="8"/>
        <rFont val="Calibri"/>
        <family val="2"/>
        <scheme val="minor"/>
      </rPr>
      <t> </t>
    </r>
    <r>
      <rPr>
        <b/>
        <sz val="14"/>
        <color indexed="8"/>
        <rFont val="Calibri"/>
        <family val="2"/>
        <scheme val="minor"/>
      </rPr>
      <t>/Subscription, Operations and Maintenance for 5 years</t>
    </r>
  </si>
  <si>
    <t>Total Project Cost</t>
  </si>
  <si>
    <t>Plus 10%</t>
  </si>
  <si>
    <t>Minus 10%</t>
  </si>
  <si>
    <r>
      <t>Staff Costs</t>
    </r>
    <r>
      <rPr>
        <i/>
        <sz val="14"/>
        <color theme="1"/>
        <rFont val="Calibri"/>
        <family val="2"/>
        <scheme val="minor"/>
      </rPr>
      <t xml:space="preserve"> (Not incremental - Based on 15 month project)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</si>
</sst>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  <numFmt numFmtId="165" formatCode="_(&quot;$&quot;* #,##0_);_(&quot;$&quot;* \(#,##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Cambria"/>
      <family val="1"/>
    </font>
    <font>
      <sz val="14"/>
      <color rgb="FF000000"/>
      <name val="Cambria"/>
      <family val="1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8" fontId="5" fillId="0" borderId="0" xfId="0" applyNumberFormat="1" applyFont="1" applyFill="1" applyBorder="1" applyAlignment="1">
      <alignment horizontal="right" vertical="center" wrapText="1"/>
    </xf>
    <xf numFmtId="8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Border="1"/>
    <xf numFmtId="0" fontId="3" fillId="0" borderId="0" xfId="0" applyFont="1" applyFill="1"/>
    <xf numFmtId="6" fontId="4" fillId="0" borderId="0" xfId="0" applyNumberFormat="1" applyFont="1" applyFill="1" applyBorder="1" applyAlignment="1">
      <alignment horizontal="right" vertical="center" wrapText="1"/>
    </xf>
    <xf numFmtId="6" fontId="7" fillId="0" borderId="0" xfId="0" applyNumberFormat="1" applyFont="1" applyFill="1" applyBorder="1" applyAlignment="1">
      <alignment horizontal="right" vertical="center" wrapText="1"/>
    </xf>
    <xf numFmtId="165" fontId="6" fillId="0" borderId="0" xfId="0" applyNumberFormat="1" applyFont="1"/>
    <xf numFmtId="0" fontId="8" fillId="4" borderId="4" xfId="0" applyFont="1" applyFill="1" applyBorder="1" applyAlignment="1">
      <alignment horizontal="center" vertical="center" wrapText="1"/>
    </xf>
    <xf numFmtId="8" fontId="8" fillId="0" borderId="4" xfId="0" applyNumberFormat="1" applyFont="1" applyBorder="1" applyAlignment="1">
      <alignment horizontal="right" vertical="center" wrapText="1"/>
    </xf>
    <xf numFmtId="0" fontId="8" fillId="0" borderId="6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8" fontId="7" fillId="5" borderId="4" xfId="0" applyNumberFormat="1" applyFont="1" applyFill="1" applyBorder="1" applyAlignment="1">
      <alignment horizontal="right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vertical="center" wrapText="1"/>
    </xf>
    <xf numFmtId="0" fontId="8" fillId="6" borderId="4" xfId="0" applyFont="1" applyFill="1" applyBorder="1" applyAlignment="1">
      <alignment vertical="center" wrapText="1"/>
    </xf>
    <xf numFmtId="8" fontId="8" fillId="6" borderId="4" xfId="0" applyNumberFormat="1" applyFont="1" applyFill="1" applyBorder="1" applyAlignment="1">
      <alignment horizontal="right" vertical="center" wrapText="1"/>
    </xf>
    <xf numFmtId="8" fontId="7" fillId="3" borderId="14" xfId="0" applyNumberFormat="1" applyFont="1" applyFill="1" applyBorder="1" applyAlignment="1">
      <alignment horizontal="right" vertical="center" wrapText="1"/>
    </xf>
    <xf numFmtId="8" fontId="7" fillId="7" borderId="14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horizontal="left"/>
    </xf>
    <xf numFmtId="0" fontId="12" fillId="0" borderId="13" xfId="0" applyFont="1" applyBorder="1" applyAlignment="1">
      <alignment horizontal="left"/>
    </xf>
    <xf numFmtId="0" fontId="13" fillId="0" borderId="0" xfId="0" applyFont="1"/>
    <xf numFmtId="9" fontId="6" fillId="0" borderId="0" xfId="0" applyNumberFormat="1" applyFont="1"/>
    <xf numFmtId="0" fontId="6" fillId="0" borderId="0" xfId="0" applyFont="1" applyAlignment="1">
      <alignment wrapText="1"/>
    </xf>
    <xf numFmtId="6" fontId="3" fillId="0" borderId="0" xfId="0" applyNumberFormat="1" applyFont="1"/>
    <xf numFmtId="165" fontId="12" fillId="0" borderId="0" xfId="1" applyNumberFormat="1" applyFont="1" applyAlignment="1">
      <alignment horizontal="left"/>
    </xf>
    <xf numFmtId="164" fontId="12" fillId="0" borderId="13" xfId="1" applyNumberFormat="1" applyFont="1" applyBorder="1" applyAlignment="1">
      <alignment horizontal="left"/>
    </xf>
    <xf numFmtId="165" fontId="12" fillId="0" borderId="13" xfId="1" applyNumberFormat="1" applyFont="1" applyBorder="1" applyAlignment="1">
      <alignment horizontal="left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right" vertical="center" wrapText="1"/>
    </xf>
    <xf numFmtId="0" fontId="7" fillId="5" borderId="3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right" vertical="center" wrapText="1"/>
    </xf>
    <xf numFmtId="0" fontId="7" fillId="3" borderId="12" xfId="0" applyFont="1" applyFill="1" applyBorder="1" applyAlignment="1">
      <alignment horizontal="right" vertical="center" wrapText="1"/>
    </xf>
    <xf numFmtId="0" fontId="7" fillId="2" borderId="15" xfId="0" applyFont="1" applyFill="1" applyBorder="1" applyAlignment="1">
      <alignment horizontal="right" vertical="center" wrapText="1"/>
    </xf>
    <xf numFmtId="3" fontId="14" fillId="0" borderId="0" xfId="0" applyNumberFormat="1" applyFont="1"/>
    <xf numFmtId="3" fontId="6" fillId="0" borderId="0" xfId="0" applyNumberFormat="1" applyFont="1" applyAlignment="1">
      <alignment horizontal="left"/>
    </xf>
    <xf numFmtId="0" fontId="6" fillId="0" borderId="13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tabSelected="1" zoomScaleNormal="100" workbookViewId="0">
      <selection activeCell="D9" sqref="D9"/>
    </sheetView>
  </sheetViews>
  <sheetFormatPr defaultRowHeight="14.4" x14ac:dyDescent="0.3"/>
  <cols>
    <col min="1" max="1" width="27" customWidth="1"/>
    <col min="2" max="2" width="26.88671875" customWidth="1"/>
    <col min="3" max="3" width="19.33203125" customWidth="1"/>
    <col min="4" max="5" width="21.5546875" customWidth="1"/>
    <col min="6" max="6" width="19.44140625" customWidth="1"/>
    <col min="8" max="8" width="18.33203125" customWidth="1"/>
  </cols>
  <sheetData>
    <row r="1" spans="1:6" ht="34.799999999999997" customHeight="1" x14ac:dyDescent="0.45">
      <c r="A1" s="1" t="s">
        <v>24</v>
      </c>
    </row>
    <row r="2" spans="1:6" s="2" customFormat="1" ht="18" x14ac:dyDescent="0.35"/>
    <row r="3" spans="1:6" s="2" customFormat="1" ht="18" x14ac:dyDescent="0.35"/>
    <row r="4" spans="1:6" s="2" customFormat="1" ht="54" x14ac:dyDescent="0.35">
      <c r="A4" s="30" t="s">
        <v>47</v>
      </c>
      <c r="C4" s="66" t="s">
        <v>33</v>
      </c>
      <c r="D4" s="66" t="s">
        <v>39</v>
      </c>
      <c r="E4" s="66" t="s">
        <v>40</v>
      </c>
      <c r="F4" s="66" t="s">
        <v>1</v>
      </c>
    </row>
    <row r="5" spans="1:6" s="2" customFormat="1" ht="18" x14ac:dyDescent="0.35">
      <c r="A5" s="4"/>
      <c r="C5" s="10"/>
      <c r="D5" s="10"/>
      <c r="E5" s="10"/>
      <c r="F5" s="10"/>
    </row>
    <row r="6" spans="1:6" s="2" customFormat="1" ht="18" x14ac:dyDescent="0.35">
      <c r="B6" s="2" t="s">
        <v>27</v>
      </c>
      <c r="C6" s="26"/>
      <c r="D6" s="32"/>
      <c r="E6" s="32"/>
      <c r="F6" s="32"/>
    </row>
    <row r="7" spans="1:6" s="2" customFormat="1" ht="18" x14ac:dyDescent="0.35">
      <c r="B7" s="2" t="s">
        <v>26</v>
      </c>
      <c r="C7" s="26"/>
      <c r="D7" s="32"/>
      <c r="E7" s="32"/>
      <c r="F7" s="32"/>
    </row>
    <row r="8" spans="1:6" s="2" customFormat="1" ht="18" x14ac:dyDescent="0.35">
      <c r="B8" s="2" t="s">
        <v>38</v>
      </c>
      <c r="C8" s="26"/>
      <c r="D8" s="32"/>
      <c r="E8" s="32"/>
      <c r="F8" s="32"/>
    </row>
    <row r="9" spans="1:6" s="2" customFormat="1" ht="18" x14ac:dyDescent="0.35">
      <c r="B9" s="2" t="s">
        <v>30</v>
      </c>
      <c r="C9" s="26"/>
      <c r="D9" s="32"/>
      <c r="E9" s="32"/>
      <c r="F9" s="32"/>
    </row>
    <row r="10" spans="1:6" s="2" customFormat="1" ht="18" x14ac:dyDescent="0.35">
      <c r="B10" s="2" t="s">
        <v>31</v>
      </c>
      <c r="C10" s="26"/>
      <c r="D10" s="32"/>
      <c r="E10" s="32"/>
      <c r="F10" s="32"/>
    </row>
    <row r="11" spans="1:6" s="2" customFormat="1" ht="18" x14ac:dyDescent="0.35">
      <c r="B11" s="2" t="s">
        <v>32</v>
      </c>
      <c r="C11" s="26"/>
      <c r="D11" s="32"/>
      <c r="E11" s="32"/>
      <c r="F11" s="32"/>
    </row>
    <row r="12" spans="1:6" s="2" customFormat="1" ht="18" x14ac:dyDescent="0.35">
      <c r="B12" s="2" t="s">
        <v>34</v>
      </c>
      <c r="C12" s="26"/>
      <c r="D12" s="32"/>
      <c r="E12" s="32"/>
      <c r="F12" s="32"/>
    </row>
    <row r="13" spans="1:6" s="2" customFormat="1" ht="18" x14ac:dyDescent="0.35">
      <c r="B13" s="2" t="s">
        <v>28</v>
      </c>
      <c r="C13" s="26"/>
      <c r="D13" s="32"/>
      <c r="E13" s="32"/>
      <c r="F13" s="32"/>
    </row>
    <row r="14" spans="1:6" s="2" customFormat="1" ht="18" x14ac:dyDescent="0.35">
      <c r="B14" s="2" t="s">
        <v>29</v>
      </c>
      <c r="C14" s="26"/>
      <c r="D14" s="32"/>
      <c r="E14" s="32"/>
      <c r="F14" s="32"/>
    </row>
    <row r="15" spans="1:6" s="2" customFormat="1" ht="18" x14ac:dyDescent="0.35">
      <c r="B15" s="2" t="s">
        <v>35</v>
      </c>
      <c r="C15" s="26"/>
      <c r="D15" s="32"/>
      <c r="E15" s="32"/>
      <c r="F15" s="32"/>
    </row>
    <row r="16" spans="1:6" s="2" customFormat="1" ht="18" x14ac:dyDescent="0.35">
      <c r="B16" s="2" t="s">
        <v>36</v>
      </c>
      <c r="C16" s="26"/>
      <c r="D16" s="32"/>
      <c r="E16" s="32"/>
      <c r="F16" s="32"/>
    </row>
    <row r="17" spans="1:6" s="2" customFormat="1" ht="18" x14ac:dyDescent="0.35">
      <c r="B17" s="2" t="s">
        <v>37</v>
      </c>
      <c r="C17" s="26"/>
      <c r="D17" s="32"/>
      <c r="E17" s="32"/>
      <c r="F17" s="32"/>
    </row>
    <row r="18" spans="1:6" s="2" customFormat="1" ht="18" x14ac:dyDescent="0.35">
      <c r="B18" s="2" t="s">
        <v>41</v>
      </c>
      <c r="C18" s="27"/>
      <c r="D18" s="33"/>
      <c r="E18" s="34"/>
      <c r="F18" s="34"/>
    </row>
    <row r="19" spans="1:6" s="2" customFormat="1" ht="18" x14ac:dyDescent="0.35">
      <c r="B19" s="4" t="s">
        <v>1</v>
      </c>
      <c r="C19" s="65">
        <v>6350</v>
      </c>
      <c r="F19" s="14">
        <f>F21</f>
        <v>472636</v>
      </c>
    </row>
    <row r="20" spans="1:6" s="2" customFormat="1" ht="18" x14ac:dyDescent="0.35"/>
    <row r="21" spans="1:6" s="2" customFormat="1" ht="18.600000000000001" thickBot="1" x14ac:dyDescent="0.4">
      <c r="A21" s="4" t="s">
        <v>25</v>
      </c>
      <c r="F21" s="64">
        <v>472636</v>
      </c>
    </row>
    <row r="22" spans="1:6" s="2" customFormat="1" ht="18.600000000000001" thickBot="1" x14ac:dyDescent="0.4">
      <c r="B22" s="35"/>
      <c r="C22" s="36"/>
      <c r="D22" s="37"/>
      <c r="E22" s="5"/>
    </row>
    <row r="23" spans="1:6" s="2" customFormat="1" ht="18.600000000000001" thickBot="1" x14ac:dyDescent="0.4">
      <c r="B23" s="38" t="s">
        <v>0</v>
      </c>
      <c r="C23" s="39"/>
      <c r="D23" s="40"/>
      <c r="E23" s="5"/>
    </row>
    <row r="24" spans="1:6" s="2" customFormat="1" ht="18.600000000000001" thickBot="1" x14ac:dyDescent="0.4">
      <c r="B24" s="41" t="s">
        <v>42</v>
      </c>
      <c r="C24" s="42"/>
      <c r="D24" s="15" t="s">
        <v>1</v>
      </c>
      <c r="E24" s="6"/>
    </row>
    <row r="25" spans="1:6" s="2" customFormat="1" ht="18.600000000000001" thickBot="1" x14ac:dyDescent="0.4">
      <c r="B25" s="43" t="s">
        <v>2</v>
      </c>
      <c r="C25" s="44"/>
      <c r="D25" s="16"/>
      <c r="E25" s="7"/>
    </row>
    <row r="26" spans="1:6" s="2" customFormat="1" ht="18.600000000000001" thickBot="1" x14ac:dyDescent="0.4">
      <c r="B26" s="43" t="s">
        <v>3</v>
      </c>
      <c r="C26" s="44"/>
      <c r="D26" s="16"/>
      <c r="E26" s="7"/>
    </row>
    <row r="27" spans="1:6" s="2" customFormat="1" ht="18.600000000000001" thickBot="1" x14ac:dyDescent="0.4">
      <c r="B27" s="43" t="s">
        <v>4</v>
      </c>
      <c r="C27" s="44"/>
      <c r="D27" s="16"/>
      <c r="E27" s="7"/>
    </row>
    <row r="28" spans="1:6" s="2" customFormat="1" ht="18.600000000000001" thickBot="1" x14ac:dyDescent="0.4">
      <c r="B28" s="43" t="s">
        <v>5</v>
      </c>
      <c r="C28" s="44"/>
      <c r="D28" s="16"/>
      <c r="E28" s="7"/>
    </row>
    <row r="29" spans="1:6" s="2" customFormat="1" ht="18.600000000000001" thickBot="1" x14ac:dyDescent="0.4">
      <c r="B29" s="17" t="s">
        <v>6</v>
      </c>
      <c r="C29" s="18"/>
      <c r="D29" s="16"/>
      <c r="E29" s="7"/>
    </row>
    <row r="30" spans="1:6" s="2" customFormat="1" ht="18.600000000000001" thickBot="1" x14ac:dyDescent="0.4">
      <c r="B30" s="43" t="s">
        <v>7</v>
      </c>
      <c r="C30" s="44"/>
      <c r="D30" s="16"/>
      <c r="E30" s="7"/>
    </row>
    <row r="31" spans="1:6" s="2" customFormat="1" ht="18.600000000000001" thickBot="1" x14ac:dyDescent="0.4">
      <c r="B31" s="43" t="s">
        <v>8</v>
      </c>
      <c r="C31" s="44"/>
      <c r="D31" s="16"/>
      <c r="E31" s="7"/>
    </row>
    <row r="32" spans="1:6" s="2" customFormat="1" ht="18.600000000000001" thickBot="1" x14ac:dyDescent="0.4">
      <c r="B32" s="43" t="s">
        <v>9</v>
      </c>
      <c r="C32" s="44"/>
      <c r="D32" s="16"/>
      <c r="E32" s="7"/>
    </row>
    <row r="33" spans="2:6" s="2" customFormat="1" ht="18.600000000000001" thickBot="1" x14ac:dyDescent="0.4">
      <c r="B33" s="43" t="s">
        <v>10</v>
      </c>
      <c r="C33" s="44"/>
      <c r="D33" s="16"/>
      <c r="E33" s="7"/>
    </row>
    <row r="34" spans="2:6" s="2" customFormat="1" ht="18.600000000000001" customHeight="1" thickBot="1" x14ac:dyDescent="0.4">
      <c r="B34" s="43" t="s">
        <v>11</v>
      </c>
      <c r="C34" s="44"/>
      <c r="D34" s="16"/>
      <c r="E34" s="7"/>
    </row>
    <row r="35" spans="2:6" s="2" customFormat="1" ht="37.799999999999997" customHeight="1" thickBot="1" x14ac:dyDescent="0.4">
      <c r="B35" s="48" t="s">
        <v>12</v>
      </c>
      <c r="C35" s="49"/>
      <c r="D35" s="19">
        <f>F35</f>
        <v>510925</v>
      </c>
      <c r="E35" s="8"/>
      <c r="F35" s="31">
        <v>510925</v>
      </c>
    </row>
    <row r="36" spans="2:6" s="2" customFormat="1" ht="18.600000000000001" thickBot="1" x14ac:dyDescent="0.4">
      <c r="B36" s="50"/>
      <c r="C36" s="51"/>
      <c r="D36" s="52"/>
      <c r="E36" s="9"/>
    </row>
    <row r="37" spans="2:6" s="2" customFormat="1" ht="36.6" customHeight="1" thickBot="1" x14ac:dyDescent="0.4">
      <c r="B37" s="38" t="s">
        <v>43</v>
      </c>
      <c r="C37" s="39"/>
      <c r="D37" s="40"/>
      <c r="E37" s="5"/>
    </row>
    <row r="38" spans="2:6" s="2" customFormat="1" ht="18.600000000000001" thickBot="1" x14ac:dyDescent="0.4">
      <c r="B38" s="53" t="s">
        <v>13</v>
      </c>
      <c r="C38" s="54"/>
      <c r="D38" s="55"/>
      <c r="E38" s="5"/>
    </row>
    <row r="39" spans="2:6" s="2" customFormat="1" ht="18.600000000000001" thickBot="1" x14ac:dyDescent="0.4">
      <c r="B39" s="20" t="s">
        <v>14</v>
      </c>
      <c r="C39" s="21" t="s">
        <v>15</v>
      </c>
      <c r="D39" s="15" t="s">
        <v>1</v>
      </c>
      <c r="E39" s="6"/>
    </row>
    <row r="40" spans="2:6" s="2" customFormat="1" ht="72.599999999999994" thickBot="1" x14ac:dyDescent="0.4">
      <c r="B40" s="45">
        <v>1</v>
      </c>
      <c r="C40" s="22" t="s">
        <v>16</v>
      </c>
      <c r="D40" s="23"/>
      <c r="E40" s="7"/>
    </row>
    <row r="41" spans="2:6" s="2" customFormat="1" ht="72.599999999999994" thickBot="1" x14ac:dyDescent="0.4">
      <c r="B41" s="46"/>
      <c r="C41" s="22" t="s">
        <v>17</v>
      </c>
      <c r="D41" s="23"/>
      <c r="E41" s="7"/>
    </row>
    <row r="42" spans="2:6" s="2" customFormat="1" ht="54.6" thickBot="1" x14ac:dyDescent="0.4">
      <c r="B42" s="46"/>
      <c r="C42" s="22" t="s">
        <v>18</v>
      </c>
      <c r="D42" s="23"/>
      <c r="E42" s="7"/>
    </row>
    <row r="43" spans="2:6" s="2" customFormat="1" ht="36.6" thickBot="1" x14ac:dyDescent="0.4">
      <c r="B43" s="47"/>
      <c r="C43" s="22" t="s">
        <v>19</v>
      </c>
      <c r="D43" s="23"/>
      <c r="E43" s="7"/>
    </row>
    <row r="44" spans="2:6" s="2" customFormat="1" ht="72.599999999999994" thickBot="1" x14ac:dyDescent="0.4">
      <c r="B44" s="56">
        <v>2</v>
      </c>
      <c r="C44" s="22" t="s">
        <v>16</v>
      </c>
      <c r="D44" s="23"/>
      <c r="E44" s="7"/>
    </row>
    <row r="45" spans="2:6" s="2" customFormat="1" ht="72.599999999999994" thickBot="1" x14ac:dyDescent="0.4">
      <c r="B45" s="57"/>
      <c r="C45" s="22" t="s">
        <v>17</v>
      </c>
      <c r="D45" s="23"/>
      <c r="E45" s="7"/>
    </row>
    <row r="46" spans="2:6" s="2" customFormat="1" ht="54.6" thickBot="1" x14ac:dyDescent="0.4">
      <c r="B46" s="57"/>
      <c r="C46" s="22" t="s">
        <v>18</v>
      </c>
      <c r="D46" s="23"/>
      <c r="E46" s="7"/>
    </row>
    <row r="47" spans="2:6" s="2" customFormat="1" ht="36.6" thickBot="1" x14ac:dyDescent="0.4">
      <c r="B47" s="57"/>
      <c r="C47" s="22" t="s">
        <v>19</v>
      </c>
      <c r="D47" s="23"/>
      <c r="E47" s="7"/>
    </row>
    <row r="48" spans="2:6" s="2" customFormat="1" ht="90.6" thickBot="1" x14ac:dyDescent="0.4">
      <c r="B48" s="58"/>
      <c r="C48" s="22" t="s">
        <v>20</v>
      </c>
      <c r="D48" s="23"/>
      <c r="E48" s="7"/>
    </row>
    <row r="49" spans="2:6" s="2" customFormat="1" ht="72.599999999999994" thickBot="1" x14ac:dyDescent="0.4">
      <c r="B49" s="56">
        <v>3</v>
      </c>
      <c r="C49" s="22" t="s">
        <v>16</v>
      </c>
      <c r="D49" s="23"/>
      <c r="E49" s="7"/>
    </row>
    <row r="50" spans="2:6" s="2" customFormat="1" ht="72.599999999999994" thickBot="1" x14ac:dyDescent="0.4">
      <c r="B50" s="57"/>
      <c r="C50" s="22" t="s">
        <v>17</v>
      </c>
      <c r="D50" s="23"/>
      <c r="E50" s="7"/>
    </row>
    <row r="51" spans="2:6" s="2" customFormat="1" ht="54.6" thickBot="1" x14ac:dyDescent="0.4">
      <c r="B51" s="57"/>
      <c r="C51" s="22" t="s">
        <v>18</v>
      </c>
      <c r="D51" s="23"/>
      <c r="E51" s="7"/>
    </row>
    <row r="52" spans="2:6" s="2" customFormat="1" ht="36.6" thickBot="1" x14ac:dyDescent="0.4">
      <c r="B52" s="57"/>
      <c r="C52" s="22" t="s">
        <v>19</v>
      </c>
      <c r="D52" s="23"/>
      <c r="E52" s="7"/>
    </row>
    <row r="53" spans="2:6" s="2" customFormat="1" ht="36.6" thickBot="1" x14ac:dyDescent="0.4">
      <c r="B53" s="58"/>
      <c r="C53" s="22" t="s">
        <v>21</v>
      </c>
      <c r="D53" s="23"/>
      <c r="E53" s="7"/>
    </row>
    <row r="54" spans="2:6" s="2" customFormat="1" ht="72.599999999999994" thickBot="1" x14ac:dyDescent="0.4">
      <c r="B54" s="56">
        <v>4</v>
      </c>
      <c r="C54" s="22" t="s">
        <v>16</v>
      </c>
      <c r="D54" s="23"/>
      <c r="E54" s="7"/>
    </row>
    <row r="55" spans="2:6" s="2" customFormat="1" ht="72.599999999999994" thickBot="1" x14ac:dyDescent="0.4">
      <c r="B55" s="57"/>
      <c r="C55" s="22" t="s">
        <v>17</v>
      </c>
      <c r="D55" s="23"/>
      <c r="E55" s="7"/>
    </row>
    <row r="56" spans="2:6" s="2" customFormat="1" ht="54.6" thickBot="1" x14ac:dyDescent="0.4">
      <c r="B56" s="57"/>
      <c r="C56" s="22" t="s">
        <v>18</v>
      </c>
      <c r="D56" s="23"/>
      <c r="E56" s="7"/>
    </row>
    <row r="57" spans="2:6" s="2" customFormat="1" ht="36.6" thickBot="1" x14ac:dyDescent="0.4">
      <c r="B57" s="57"/>
      <c r="C57" s="22" t="s">
        <v>19</v>
      </c>
      <c r="D57" s="23"/>
      <c r="E57" s="7"/>
    </row>
    <row r="58" spans="2:6" s="2" customFormat="1" ht="36.6" thickBot="1" x14ac:dyDescent="0.4">
      <c r="B58" s="57"/>
      <c r="C58" s="22" t="s">
        <v>21</v>
      </c>
      <c r="D58" s="23"/>
      <c r="E58" s="7"/>
    </row>
    <row r="59" spans="2:6" s="2" customFormat="1" ht="72.599999999999994" thickBot="1" x14ac:dyDescent="0.4">
      <c r="B59" s="59">
        <v>5</v>
      </c>
      <c r="C59" s="22" t="s">
        <v>16</v>
      </c>
      <c r="D59" s="23"/>
      <c r="E59" s="7"/>
    </row>
    <row r="60" spans="2:6" s="2" customFormat="1" ht="72.599999999999994" thickBot="1" x14ac:dyDescent="0.4">
      <c r="B60" s="57"/>
      <c r="C60" s="22" t="s">
        <v>17</v>
      </c>
      <c r="D60" s="23"/>
      <c r="E60" s="7"/>
    </row>
    <row r="61" spans="2:6" s="2" customFormat="1" ht="54.6" thickBot="1" x14ac:dyDescent="0.4">
      <c r="B61" s="57"/>
      <c r="C61" s="22" t="s">
        <v>18</v>
      </c>
      <c r="D61" s="23"/>
      <c r="E61" s="7"/>
    </row>
    <row r="62" spans="2:6" s="2" customFormat="1" ht="36.6" thickBot="1" x14ac:dyDescent="0.4">
      <c r="B62" s="57"/>
      <c r="C62" s="22" t="s">
        <v>19</v>
      </c>
      <c r="D62" s="23"/>
      <c r="E62" s="7"/>
    </row>
    <row r="63" spans="2:6" s="2" customFormat="1" ht="36.6" thickBot="1" x14ac:dyDescent="0.4">
      <c r="B63" s="60"/>
      <c r="C63" s="22" t="s">
        <v>21</v>
      </c>
      <c r="D63" s="23"/>
      <c r="E63" s="7"/>
    </row>
    <row r="64" spans="2:6" s="2" customFormat="1" ht="18.600000000000001" thickBot="1" x14ac:dyDescent="0.4">
      <c r="B64" s="61" t="s">
        <v>22</v>
      </c>
      <c r="C64" s="62"/>
      <c r="D64" s="24">
        <f>F64</f>
        <v>535132</v>
      </c>
      <c r="E64" s="11"/>
      <c r="F64" s="12">
        <v>535132</v>
      </c>
    </row>
    <row r="65" spans="1:6" s="2" customFormat="1" ht="18.600000000000001" thickBot="1" x14ac:dyDescent="0.4">
      <c r="B65" s="50"/>
      <c r="C65" s="51"/>
      <c r="D65" s="63"/>
      <c r="E65" s="11"/>
      <c r="F65" s="9"/>
    </row>
    <row r="66" spans="1:6" s="2" customFormat="1" ht="39.6" customHeight="1" thickBot="1" x14ac:dyDescent="0.4">
      <c r="B66" s="48" t="s">
        <v>23</v>
      </c>
      <c r="C66" s="49"/>
      <c r="D66" s="25">
        <f>SUM(D64+D35)</f>
        <v>1046057</v>
      </c>
      <c r="E66" s="11"/>
      <c r="F66" s="13">
        <v>1046057</v>
      </c>
    </row>
    <row r="67" spans="1:6" s="2" customFormat="1" ht="18" x14ac:dyDescent="0.35">
      <c r="B67" s="3"/>
    </row>
    <row r="68" spans="1:6" s="2" customFormat="1" ht="18" x14ac:dyDescent="0.35"/>
    <row r="69" spans="1:6" s="2" customFormat="1" ht="40.799999999999997" customHeight="1" x14ac:dyDescent="0.4">
      <c r="A69" s="28" t="s">
        <v>44</v>
      </c>
      <c r="B69" s="4"/>
      <c r="C69" s="4"/>
      <c r="D69" s="4"/>
      <c r="E69" s="4"/>
      <c r="F69" s="14">
        <f>F19+F66</f>
        <v>1518693</v>
      </c>
    </row>
    <row r="70" spans="1:6" s="2" customFormat="1" ht="18" x14ac:dyDescent="0.35">
      <c r="A70" s="4"/>
      <c r="B70" s="4"/>
      <c r="C70" s="4"/>
      <c r="D70" s="4"/>
      <c r="E70" s="4"/>
      <c r="F70" s="4"/>
    </row>
    <row r="71" spans="1:6" s="2" customFormat="1" ht="18" x14ac:dyDescent="0.35">
      <c r="A71" s="29" t="s">
        <v>45</v>
      </c>
      <c r="B71" s="4"/>
      <c r="C71" s="4"/>
      <c r="D71" s="4"/>
      <c r="E71" s="4"/>
      <c r="F71" s="14">
        <f>F69*1.1</f>
        <v>1670562.3</v>
      </c>
    </row>
    <row r="72" spans="1:6" s="2" customFormat="1" ht="18" x14ac:dyDescent="0.35">
      <c r="A72" s="4"/>
      <c r="B72" s="4"/>
      <c r="C72" s="4"/>
      <c r="D72" s="4"/>
      <c r="E72" s="4"/>
      <c r="F72" s="14"/>
    </row>
    <row r="73" spans="1:6" s="2" customFormat="1" ht="18" x14ac:dyDescent="0.35">
      <c r="A73" s="4" t="s">
        <v>46</v>
      </c>
      <c r="B73" s="4"/>
      <c r="C73" s="4"/>
      <c r="D73" s="4"/>
      <c r="E73" s="4"/>
      <c r="F73" s="14">
        <f>F69*0.9</f>
        <v>1366823.7</v>
      </c>
    </row>
    <row r="74" spans="1:6" s="2" customFormat="1" ht="18" x14ac:dyDescent="0.35"/>
    <row r="75" spans="1:6" s="2" customFormat="1" ht="18" x14ac:dyDescent="0.35"/>
    <row r="76" spans="1:6" s="2" customFormat="1" ht="18" x14ac:dyDescent="0.35"/>
    <row r="77" spans="1:6" s="2" customFormat="1" ht="18" x14ac:dyDescent="0.35"/>
    <row r="78" spans="1:6" s="2" customFormat="1" ht="18" x14ac:dyDescent="0.35"/>
    <row r="79" spans="1:6" s="2" customFormat="1" ht="18" x14ac:dyDescent="0.35"/>
    <row r="80" spans="1:6" s="2" customFormat="1" ht="18" x14ac:dyDescent="0.35"/>
    <row r="81" s="2" customFormat="1" ht="18" x14ac:dyDescent="0.35"/>
    <row r="82" s="2" customFormat="1" ht="18" x14ac:dyDescent="0.35"/>
    <row r="83" s="2" customFormat="1" ht="18" x14ac:dyDescent="0.35"/>
    <row r="84" s="2" customFormat="1" ht="18" x14ac:dyDescent="0.35"/>
    <row r="85" s="2" customFormat="1" ht="18" x14ac:dyDescent="0.35"/>
    <row r="86" s="2" customFormat="1" ht="18" x14ac:dyDescent="0.35"/>
    <row r="87" s="2" customFormat="1" ht="18" x14ac:dyDescent="0.35"/>
    <row r="88" s="2" customFormat="1" ht="18" x14ac:dyDescent="0.35"/>
    <row r="89" s="2" customFormat="1" ht="18" x14ac:dyDescent="0.35"/>
    <row r="90" s="2" customFormat="1" ht="18" x14ac:dyDescent="0.35"/>
    <row r="91" s="2" customFormat="1" ht="18" x14ac:dyDescent="0.35"/>
    <row r="92" s="2" customFormat="1" ht="18" x14ac:dyDescent="0.35"/>
    <row r="93" s="2" customFormat="1" ht="18" x14ac:dyDescent="0.35"/>
    <row r="94" s="2" customFormat="1" ht="18" x14ac:dyDescent="0.35"/>
    <row r="95" s="2" customFormat="1" ht="18" x14ac:dyDescent="0.35"/>
    <row r="96" s="2" customFormat="1" ht="18" x14ac:dyDescent="0.35"/>
    <row r="97" s="2" customFormat="1" ht="18" x14ac:dyDescent="0.35"/>
    <row r="98" s="2" customFormat="1" ht="18" x14ac:dyDescent="0.35"/>
    <row r="99" s="2" customFormat="1" ht="18" x14ac:dyDescent="0.35"/>
    <row r="100" s="2" customFormat="1" ht="18" x14ac:dyDescent="0.35"/>
    <row r="101" s="2" customFormat="1" ht="18" x14ac:dyDescent="0.35"/>
    <row r="102" s="2" customFormat="1" ht="18" x14ac:dyDescent="0.35"/>
    <row r="103" s="2" customFormat="1" ht="18" x14ac:dyDescent="0.35"/>
    <row r="104" s="2" customFormat="1" ht="18" x14ac:dyDescent="0.35"/>
    <row r="105" s="2" customFormat="1" ht="18" x14ac:dyDescent="0.35"/>
    <row r="106" s="2" customFormat="1" ht="18" x14ac:dyDescent="0.35"/>
    <row r="107" s="2" customFormat="1" ht="18" x14ac:dyDescent="0.35"/>
    <row r="108" s="2" customFormat="1" ht="18" x14ac:dyDescent="0.35"/>
    <row r="109" s="2" customFormat="1" ht="18" x14ac:dyDescent="0.35"/>
    <row r="110" s="2" customFormat="1" ht="18" x14ac:dyDescent="0.35"/>
    <row r="111" s="2" customFormat="1" ht="18" x14ac:dyDescent="0.35"/>
    <row r="112" s="2" customFormat="1" ht="18" x14ac:dyDescent="0.35"/>
    <row r="113" s="2" customFormat="1" ht="18" x14ac:dyDescent="0.35"/>
    <row r="114" s="2" customFormat="1" ht="18" x14ac:dyDescent="0.35"/>
    <row r="115" s="2" customFormat="1" ht="18" x14ac:dyDescent="0.35"/>
    <row r="116" s="2" customFormat="1" ht="18" x14ac:dyDescent="0.35"/>
    <row r="117" s="2" customFormat="1" ht="18" x14ac:dyDescent="0.35"/>
    <row r="118" s="2" customFormat="1" ht="18" x14ac:dyDescent="0.35"/>
    <row r="119" s="2" customFormat="1" ht="18" x14ac:dyDescent="0.35"/>
    <row r="120" s="2" customFormat="1" ht="18" x14ac:dyDescent="0.35"/>
    <row r="121" s="2" customFormat="1" ht="18" x14ac:dyDescent="0.35"/>
    <row r="122" s="2" customFormat="1" ht="18" x14ac:dyDescent="0.35"/>
    <row r="123" s="2" customFormat="1" ht="18" x14ac:dyDescent="0.35"/>
    <row r="124" s="2" customFormat="1" ht="18" x14ac:dyDescent="0.35"/>
    <row r="125" s="2" customFormat="1" ht="18" x14ac:dyDescent="0.35"/>
    <row r="126" s="2" customFormat="1" ht="18" x14ac:dyDescent="0.35"/>
    <row r="127" s="2" customFormat="1" ht="18" x14ac:dyDescent="0.35"/>
    <row r="128" s="2" customFormat="1" ht="18" x14ac:dyDescent="0.35"/>
    <row r="129" s="2" customFormat="1" ht="18" x14ac:dyDescent="0.35"/>
    <row r="130" s="2" customFormat="1" ht="18" x14ac:dyDescent="0.35"/>
    <row r="131" s="2" customFormat="1" ht="18" x14ac:dyDescent="0.35"/>
    <row r="132" s="2" customFormat="1" ht="18" x14ac:dyDescent="0.35"/>
    <row r="133" s="2" customFormat="1" ht="18" x14ac:dyDescent="0.35"/>
    <row r="134" s="2" customFormat="1" ht="18" x14ac:dyDescent="0.35"/>
    <row r="135" s="2" customFormat="1" ht="18" x14ac:dyDescent="0.35"/>
    <row r="136" s="2" customFormat="1" ht="18" x14ac:dyDescent="0.35"/>
    <row r="137" s="2" customFormat="1" ht="18" x14ac:dyDescent="0.35"/>
    <row r="138" s="2" customFormat="1" ht="18" x14ac:dyDescent="0.35"/>
    <row r="139" s="2" customFormat="1" ht="18" x14ac:dyDescent="0.35"/>
    <row r="140" s="2" customFormat="1" ht="18" x14ac:dyDescent="0.35"/>
    <row r="141" s="2" customFormat="1" ht="18" x14ac:dyDescent="0.35"/>
    <row r="142" s="2" customFormat="1" ht="18" x14ac:dyDescent="0.35"/>
    <row r="143" s="2" customFormat="1" ht="18" x14ac:dyDescent="0.35"/>
    <row r="144" s="2" customFormat="1" ht="18" x14ac:dyDescent="0.35"/>
    <row r="145" s="2" customFormat="1" ht="18" x14ac:dyDescent="0.35"/>
    <row r="146" s="2" customFormat="1" ht="18" x14ac:dyDescent="0.35"/>
    <row r="147" s="2" customFormat="1" ht="18" x14ac:dyDescent="0.35"/>
    <row r="148" s="2" customFormat="1" ht="18" x14ac:dyDescent="0.35"/>
    <row r="149" s="2" customFormat="1" ht="18" x14ac:dyDescent="0.35"/>
    <row r="150" s="2" customFormat="1" ht="18" x14ac:dyDescent="0.35"/>
    <row r="151" s="2" customFormat="1" ht="18" x14ac:dyDescent="0.35"/>
    <row r="152" s="2" customFormat="1" ht="18" x14ac:dyDescent="0.35"/>
    <row r="153" s="2" customFormat="1" ht="18" x14ac:dyDescent="0.35"/>
  </sheetData>
  <mergeCells count="24">
    <mergeCell ref="B66:C66"/>
    <mergeCell ref="B44:B48"/>
    <mergeCell ref="B49:B53"/>
    <mergeCell ref="B54:B58"/>
    <mergeCell ref="B59:B63"/>
    <mergeCell ref="B64:C64"/>
    <mergeCell ref="B65:D65"/>
    <mergeCell ref="B40:B43"/>
    <mergeCell ref="B27:C27"/>
    <mergeCell ref="B28:C28"/>
    <mergeCell ref="B30:C30"/>
    <mergeCell ref="B31:C31"/>
    <mergeCell ref="B32:C32"/>
    <mergeCell ref="B33:C33"/>
    <mergeCell ref="B34:C34"/>
    <mergeCell ref="B35:C35"/>
    <mergeCell ref="B36:D36"/>
    <mergeCell ref="B37:D37"/>
    <mergeCell ref="B38:D38"/>
    <mergeCell ref="B22:D22"/>
    <mergeCell ref="B23:D23"/>
    <mergeCell ref="B24:C24"/>
    <mergeCell ref="B25:C25"/>
    <mergeCell ref="B26:C26"/>
  </mergeCells>
  <pageMargins left="0.7" right="0.7" top="0.75" bottom="0.75" header="0.3" footer="0.3"/>
  <pageSetup scale="34" orientation="portrait" r:id="rId1"/>
  <rowBreaks count="1" manualBreakCount="1">
    <brk id="3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6FA3C23825FA4E966CC7A2F27FA0D8" ma:contentTypeVersion="15" ma:contentTypeDescription="Create a new document." ma:contentTypeScope="" ma:versionID="acbb136c7cc025f43c4409fd83ff6e15">
  <xsd:schema xmlns:xsd="http://www.w3.org/2001/XMLSchema" xmlns:xs="http://www.w3.org/2001/XMLSchema" xmlns:p="http://schemas.microsoft.com/office/2006/metadata/properties" xmlns:ns1="http://schemas.microsoft.com/sharepoint/v3" xmlns:ns2="c258912b-74df-4bc5-90b7-cf49fd04545f" targetNamespace="http://schemas.microsoft.com/office/2006/metadata/properties" ma:root="true" ma:fieldsID="2c1c1cd47239eadbd853b5200831b1d7" ns1:_="" ns2:_="">
    <xsd:import namespace="http://schemas.microsoft.com/sharepoint/v3"/>
    <xsd:import namespace="c258912b-74df-4bc5-90b7-cf49fd04545f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58912b-74df-4bc5-90b7-cf49fd04545f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9B9EC4C-A50B-415A-A347-5E909BBB8245}"/>
</file>

<file path=customXml/itemProps2.xml><?xml version="1.0" encoding="utf-8"?>
<ds:datastoreItem xmlns:ds="http://schemas.openxmlformats.org/officeDocument/2006/customXml" ds:itemID="{5F16B294-67EE-45A9-995D-20435863BDDD}"/>
</file>

<file path=customXml/itemProps3.xml><?xml version="1.0" encoding="utf-8"?>
<ds:datastoreItem xmlns:ds="http://schemas.openxmlformats.org/officeDocument/2006/customXml" ds:itemID="{FC941977-F578-4DBE-BC67-EAD7C2D80E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Oregon Public Utility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DOUGHERTY Michael</dc:creator>
  <cp:lastModifiedBy>DOUGHERTY Michael</cp:lastModifiedBy>
  <dcterms:created xsi:type="dcterms:W3CDTF">2020-10-16T20:52:23Z</dcterms:created>
  <dcterms:modified xsi:type="dcterms:W3CDTF">2020-12-09T21:31:38Z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0x010100F46FA3C23825FA4E966CC7A2F27FA0D8</vt:lpwstr>
  </property>
</Properties>
</file>