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5.xml" ContentType="application/vnd.openxmlformats-officedocument.spreadsheetml.pivotTab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kmyoung\OneDrive - Oregon\Desktop\"/>
    </mc:Choice>
  </mc:AlternateContent>
  <bookViews>
    <workbookView xWindow="0" yWindow="0" windowWidth="14400" windowHeight="5250" tabRatio="911"/>
  </bookViews>
  <sheets>
    <sheet name="Reference" sheetId="7" r:id="rId1"/>
    <sheet name="Pivot Data" sheetId="8" r:id="rId2"/>
    <sheet name="Graphic 4" sheetId="3" r:id="rId3"/>
    <sheet name="Graphic 5" sheetId="9" r:id="rId4"/>
    <sheet name="Graphic 6" sheetId="5" r:id="rId5"/>
    <sheet name="Graphic 7 and  8" sheetId="10" r:id="rId6"/>
    <sheet name="Graphic 9" sheetId="11" r:id="rId7"/>
    <sheet name="Example Pivot, CO2 by Cust." sheetId="12" r:id="rId8"/>
  </sheets>
  <definedNames>
    <definedName name="_xlnm._FilterDatabase" localSheetId="1" hidden="1">'Pivot Data'!$A$1:$G$769</definedName>
  </definedNames>
  <calcPr calcId="162913"/>
  <pivotCaches>
    <pivotCache cacheId="0" r:id="rId9"/>
    <pivotCache cacheId="1"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 l="1"/>
  <c r="D4" i="5"/>
  <c r="D5" i="5" s="1"/>
  <c r="C4" i="5"/>
  <c r="C5" i="5" s="1"/>
  <c r="B4" i="5"/>
  <c r="E57" i="12"/>
  <c r="D57" i="12"/>
  <c r="C57" i="12"/>
  <c r="B57" i="12"/>
  <c r="E56" i="12"/>
  <c r="D56" i="12"/>
  <c r="C56" i="12"/>
  <c r="B56" i="12"/>
  <c r="E55" i="12"/>
  <c r="D55" i="12"/>
  <c r="B55" i="12"/>
  <c r="E54" i="12"/>
  <c r="D54" i="12"/>
  <c r="C54" i="12"/>
  <c r="B54" i="12"/>
  <c r="E49" i="12"/>
  <c r="D49" i="12"/>
  <c r="C49" i="12"/>
  <c r="B49" i="12"/>
  <c r="E41" i="12"/>
  <c r="D41" i="12"/>
  <c r="C41" i="12"/>
  <c r="B41" i="12"/>
  <c r="C35" i="11"/>
  <c r="C34" i="11"/>
  <c r="C33" i="11"/>
  <c r="C32" i="11"/>
  <c r="C31" i="11"/>
  <c r="C30" i="11"/>
  <c r="C29" i="11"/>
  <c r="C28" i="11"/>
  <c r="C27" i="11"/>
  <c r="C26" i="11"/>
  <c r="D8" i="3"/>
  <c r="B8" i="3"/>
  <c r="C8" i="3"/>
  <c r="C9" i="3"/>
  <c r="D9" i="3"/>
  <c r="B9" i="3"/>
  <c r="E8" i="3" l="1"/>
  <c r="E9" i="3"/>
  <c r="D10" i="3"/>
  <c r="C10" i="3"/>
  <c r="B10" i="3"/>
  <c r="E10" i="3" l="1"/>
</calcChain>
</file>

<file path=xl/comments1.xml><?xml version="1.0" encoding="utf-8"?>
<comments xmlns="http://schemas.openxmlformats.org/spreadsheetml/2006/main">
  <authors>
    <author>BATMALE JP</author>
  </authors>
  <commentList>
    <comment ref="D14" authorId="0" shapeId="0">
      <text>
        <r>
          <rPr>
            <b/>
            <sz val="9"/>
            <color indexed="81"/>
            <rFont val="Tahoma"/>
            <family val="2"/>
          </rPr>
          <t>BATMALE JP:</t>
        </r>
        <r>
          <rPr>
            <sz val="9"/>
            <color indexed="81"/>
            <rFont val="Tahoma"/>
            <family val="2"/>
          </rPr>
          <t xml:space="preserve">
Calculation:
.0053 tons CO2*Therms</t>
        </r>
      </text>
    </comment>
    <comment ref="D15" authorId="0" shapeId="0">
      <text>
        <r>
          <rPr>
            <b/>
            <sz val="9"/>
            <color indexed="81"/>
            <rFont val="Tahoma"/>
            <family val="2"/>
          </rPr>
          <t>BATMALE JP:</t>
        </r>
        <r>
          <rPr>
            <sz val="9"/>
            <color indexed="81"/>
            <rFont val="Tahoma"/>
            <family val="2"/>
          </rPr>
          <t xml:space="preserve">
Calculation:
.0053 tons CO2*Therms</t>
        </r>
      </text>
    </comment>
    <comment ref="D16" authorId="0" shapeId="0">
      <text>
        <r>
          <rPr>
            <b/>
            <sz val="9"/>
            <color indexed="81"/>
            <rFont val="Tahoma"/>
            <family val="2"/>
          </rPr>
          <t>BATMALE JP:</t>
        </r>
        <r>
          <rPr>
            <sz val="9"/>
            <color indexed="81"/>
            <rFont val="Tahoma"/>
            <family val="2"/>
          </rPr>
          <t xml:space="preserve">
Calculation:
.0053 tons CO2*Therms</t>
        </r>
      </text>
    </comment>
    <comment ref="D17" authorId="0" shapeId="0">
      <text>
        <r>
          <rPr>
            <b/>
            <sz val="9"/>
            <color indexed="81"/>
            <rFont val="Tahoma"/>
            <family val="2"/>
          </rPr>
          <t>BATMALE JP:</t>
        </r>
        <r>
          <rPr>
            <sz val="9"/>
            <color indexed="81"/>
            <rFont val="Tahoma"/>
            <family val="2"/>
          </rPr>
          <t xml:space="preserve">
Calculation:
.0053 tons CO2*Therms</t>
        </r>
      </text>
    </comment>
    <comment ref="D26" authorId="0" shapeId="0">
      <text>
        <r>
          <rPr>
            <b/>
            <sz val="9"/>
            <color indexed="81"/>
            <rFont val="Tahoma"/>
            <family val="2"/>
          </rPr>
          <t>BATMALE JP:</t>
        </r>
        <r>
          <rPr>
            <sz val="9"/>
            <color indexed="81"/>
            <rFont val="Tahoma"/>
            <family val="2"/>
          </rPr>
          <t xml:space="preserve">
Calculation:
.0053 tons CO2*Therms</t>
        </r>
      </text>
    </comment>
    <comment ref="D27" authorId="0" shapeId="0">
      <text>
        <r>
          <rPr>
            <b/>
            <sz val="9"/>
            <color indexed="81"/>
            <rFont val="Tahoma"/>
            <family val="2"/>
          </rPr>
          <t>BATMALE JP:</t>
        </r>
        <r>
          <rPr>
            <sz val="9"/>
            <color indexed="81"/>
            <rFont val="Tahoma"/>
            <family val="2"/>
          </rPr>
          <t xml:space="preserve">
Calculation:
.0053 tons CO2*Therms</t>
        </r>
      </text>
    </comment>
    <comment ref="D28" authorId="0" shapeId="0">
      <text>
        <r>
          <rPr>
            <b/>
            <sz val="9"/>
            <color indexed="81"/>
            <rFont val="Tahoma"/>
            <family val="2"/>
          </rPr>
          <t>BATMALE JP:</t>
        </r>
        <r>
          <rPr>
            <sz val="9"/>
            <color indexed="81"/>
            <rFont val="Tahoma"/>
            <family val="2"/>
          </rPr>
          <t xml:space="preserve">
Calculation:
.0053 tons CO2*Therms</t>
        </r>
      </text>
    </comment>
    <comment ref="D29" authorId="0" shapeId="0">
      <text>
        <r>
          <rPr>
            <b/>
            <sz val="9"/>
            <color indexed="81"/>
            <rFont val="Tahoma"/>
            <family val="2"/>
          </rPr>
          <t>BATMALE JP:</t>
        </r>
        <r>
          <rPr>
            <sz val="9"/>
            <color indexed="81"/>
            <rFont val="Tahoma"/>
            <family val="2"/>
          </rPr>
          <t xml:space="preserve">
Calculation:
.0053 tons CO2*Therms</t>
        </r>
      </text>
    </comment>
    <comment ref="D47" authorId="0" shapeId="0">
      <text>
        <r>
          <rPr>
            <b/>
            <sz val="9"/>
            <color indexed="81"/>
            <rFont val="Tahoma"/>
            <family val="2"/>
          </rPr>
          <t>BATMALE JP:</t>
        </r>
        <r>
          <rPr>
            <sz val="9"/>
            <color indexed="81"/>
            <rFont val="Tahoma"/>
            <family val="2"/>
          </rPr>
          <t xml:space="preserve">
Calculation:
.0053 tons CO2*Therms</t>
        </r>
      </text>
    </comment>
    <comment ref="D48" authorId="0" shapeId="0">
      <text>
        <r>
          <rPr>
            <b/>
            <sz val="9"/>
            <color indexed="81"/>
            <rFont val="Tahoma"/>
            <family val="2"/>
          </rPr>
          <t>BATMALE JP:</t>
        </r>
        <r>
          <rPr>
            <sz val="9"/>
            <color indexed="81"/>
            <rFont val="Tahoma"/>
            <family val="2"/>
          </rPr>
          <t xml:space="preserve">
Calculation:
.0053 tons CO2*Therms</t>
        </r>
      </text>
    </comment>
    <comment ref="D49" authorId="0" shapeId="0">
      <text>
        <r>
          <rPr>
            <b/>
            <sz val="9"/>
            <color indexed="81"/>
            <rFont val="Tahoma"/>
            <family val="2"/>
          </rPr>
          <t>BATMALE JP:</t>
        </r>
        <r>
          <rPr>
            <sz val="9"/>
            <color indexed="81"/>
            <rFont val="Tahoma"/>
            <family val="2"/>
          </rPr>
          <t xml:space="preserve">
Calculation:
.0053 tons CO2*Therms</t>
        </r>
      </text>
    </comment>
    <comment ref="D50" authorId="0" shapeId="0">
      <text>
        <r>
          <rPr>
            <b/>
            <sz val="9"/>
            <color indexed="81"/>
            <rFont val="Tahoma"/>
            <family val="2"/>
          </rPr>
          <t>BATMALE JP:</t>
        </r>
        <r>
          <rPr>
            <sz val="9"/>
            <color indexed="81"/>
            <rFont val="Tahoma"/>
            <family val="2"/>
          </rPr>
          <t xml:space="preserve">
Calculation:
.0053 tons CO2*Therms</t>
        </r>
      </text>
    </comment>
    <comment ref="D63" authorId="0" shapeId="0">
      <text>
        <r>
          <rPr>
            <b/>
            <sz val="9"/>
            <color indexed="81"/>
            <rFont val="Tahoma"/>
            <family val="2"/>
          </rPr>
          <t>BATMALE JP:</t>
        </r>
        <r>
          <rPr>
            <sz val="9"/>
            <color indexed="81"/>
            <rFont val="Tahoma"/>
            <family val="2"/>
          </rPr>
          <t xml:space="preserve">
Calculation:
.0053 tons CO2*Therms</t>
        </r>
      </text>
    </comment>
    <comment ref="D64" authorId="0" shapeId="0">
      <text>
        <r>
          <rPr>
            <b/>
            <sz val="9"/>
            <color indexed="81"/>
            <rFont val="Tahoma"/>
            <family val="2"/>
          </rPr>
          <t>BATMALE JP:</t>
        </r>
        <r>
          <rPr>
            <sz val="9"/>
            <color indexed="81"/>
            <rFont val="Tahoma"/>
            <family val="2"/>
          </rPr>
          <t xml:space="preserve">
Calculation:
.0053 tons CO2*Therms</t>
        </r>
      </text>
    </comment>
    <comment ref="D65" authorId="0" shapeId="0">
      <text>
        <r>
          <rPr>
            <b/>
            <sz val="9"/>
            <color indexed="81"/>
            <rFont val="Tahoma"/>
            <family val="2"/>
          </rPr>
          <t>BATMALE JP:</t>
        </r>
        <r>
          <rPr>
            <sz val="9"/>
            <color indexed="81"/>
            <rFont val="Tahoma"/>
            <family val="2"/>
          </rPr>
          <t xml:space="preserve">
Calculation:
.0053 tons CO2*Therms</t>
        </r>
      </text>
    </comment>
    <comment ref="D66" authorId="0" shapeId="0">
      <text>
        <r>
          <rPr>
            <b/>
            <sz val="9"/>
            <color indexed="81"/>
            <rFont val="Tahoma"/>
            <family val="2"/>
          </rPr>
          <t>BATMALE JP:</t>
        </r>
        <r>
          <rPr>
            <sz val="9"/>
            <color indexed="81"/>
            <rFont val="Tahoma"/>
            <family val="2"/>
          </rPr>
          <t xml:space="preserve">
Calculation:
.0053 tons CO2*Therms</t>
        </r>
      </text>
    </comment>
    <comment ref="D74" authorId="0" shapeId="0">
      <text>
        <r>
          <rPr>
            <b/>
            <sz val="9"/>
            <color indexed="81"/>
            <rFont val="Tahoma"/>
            <family val="2"/>
          </rPr>
          <t>BATMALE JP:</t>
        </r>
        <r>
          <rPr>
            <sz val="9"/>
            <color indexed="81"/>
            <rFont val="Tahoma"/>
            <family val="2"/>
          </rPr>
          <t xml:space="preserve">
Calculation:
.0053 tons CO2*Therms</t>
        </r>
      </text>
    </comment>
    <comment ref="D75" authorId="0" shapeId="0">
      <text>
        <r>
          <rPr>
            <b/>
            <sz val="9"/>
            <color indexed="81"/>
            <rFont val="Tahoma"/>
            <family val="2"/>
          </rPr>
          <t>BATMALE JP:</t>
        </r>
        <r>
          <rPr>
            <sz val="9"/>
            <color indexed="81"/>
            <rFont val="Tahoma"/>
            <family val="2"/>
          </rPr>
          <t xml:space="preserve">
Calculation:
.0053 tons CO2*Therms</t>
        </r>
      </text>
    </comment>
    <comment ref="D76" authorId="0" shapeId="0">
      <text>
        <r>
          <rPr>
            <b/>
            <sz val="9"/>
            <color indexed="81"/>
            <rFont val="Tahoma"/>
            <family val="2"/>
          </rPr>
          <t>BATMALE JP:</t>
        </r>
        <r>
          <rPr>
            <sz val="9"/>
            <color indexed="81"/>
            <rFont val="Tahoma"/>
            <family val="2"/>
          </rPr>
          <t xml:space="preserve">
Calculation:
.0053 tons CO2*Therms</t>
        </r>
      </text>
    </comment>
    <comment ref="D77" authorId="0" shapeId="0">
      <text>
        <r>
          <rPr>
            <b/>
            <sz val="9"/>
            <color indexed="81"/>
            <rFont val="Tahoma"/>
            <family val="2"/>
          </rPr>
          <t>BATMALE JP:</t>
        </r>
        <r>
          <rPr>
            <sz val="9"/>
            <color indexed="81"/>
            <rFont val="Tahoma"/>
            <family val="2"/>
          </rPr>
          <t xml:space="preserve">
Calculation:
.0053 tons CO2*Therms</t>
        </r>
      </text>
    </comment>
    <comment ref="D95" authorId="0" shapeId="0">
      <text>
        <r>
          <rPr>
            <b/>
            <sz val="9"/>
            <color indexed="81"/>
            <rFont val="Tahoma"/>
            <family val="2"/>
          </rPr>
          <t>BATMALE JP:</t>
        </r>
        <r>
          <rPr>
            <sz val="9"/>
            <color indexed="81"/>
            <rFont val="Tahoma"/>
            <family val="2"/>
          </rPr>
          <t xml:space="preserve">
Calculation:
.0053 tons CO2*Therms</t>
        </r>
      </text>
    </comment>
    <comment ref="D96" authorId="0" shapeId="0">
      <text>
        <r>
          <rPr>
            <b/>
            <sz val="9"/>
            <color indexed="81"/>
            <rFont val="Tahoma"/>
            <family val="2"/>
          </rPr>
          <t>BATMALE JP:</t>
        </r>
        <r>
          <rPr>
            <sz val="9"/>
            <color indexed="81"/>
            <rFont val="Tahoma"/>
            <family val="2"/>
          </rPr>
          <t xml:space="preserve">
Calculation:
.0053 tons CO2*Therms</t>
        </r>
      </text>
    </comment>
    <comment ref="D97" authorId="0" shapeId="0">
      <text>
        <r>
          <rPr>
            <b/>
            <sz val="9"/>
            <color indexed="81"/>
            <rFont val="Tahoma"/>
            <family val="2"/>
          </rPr>
          <t>BATMALE JP:</t>
        </r>
        <r>
          <rPr>
            <sz val="9"/>
            <color indexed="81"/>
            <rFont val="Tahoma"/>
            <family val="2"/>
          </rPr>
          <t xml:space="preserve">
Calculation:
.0053 tons CO2*Therms</t>
        </r>
      </text>
    </comment>
    <comment ref="D98" authorId="0" shapeId="0">
      <text>
        <r>
          <rPr>
            <b/>
            <sz val="9"/>
            <color indexed="81"/>
            <rFont val="Tahoma"/>
            <family val="2"/>
          </rPr>
          <t>BATMALE JP:</t>
        </r>
        <r>
          <rPr>
            <sz val="9"/>
            <color indexed="81"/>
            <rFont val="Tahoma"/>
            <family val="2"/>
          </rPr>
          <t xml:space="preserve">
Calculation:
.0053 tons CO2*Therms</t>
        </r>
      </text>
    </comment>
    <comment ref="D111" authorId="0" shapeId="0">
      <text>
        <r>
          <rPr>
            <b/>
            <sz val="9"/>
            <color indexed="81"/>
            <rFont val="Tahoma"/>
            <family val="2"/>
          </rPr>
          <t>BATMALE JP:</t>
        </r>
        <r>
          <rPr>
            <sz val="9"/>
            <color indexed="81"/>
            <rFont val="Tahoma"/>
            <family val="2"/>
          </rPr>
          <t xml:space="preserve">
Calculation:
.0053 tons CO2*Therms</t>
        </r>
      </text>
    </comment>
    <comment ref="D112" authorId="0" shapeId="0">
      <text>
        <r>
          <rPr>
            <b/>
            <sz val="9"/>
            <color indexed="81"/>
            <rFont val="Tahoma"/>
            <family val="2"/>
          </rPr>
          <t>BATMALE JP:</t>
        </r>
        <r>
          <rPr>
            <sz val="9"/>
            <color indexed="81"/>
            <rFont val="Tahoma"/>
            <family val="2"/>
          </rPr>
          <t xml:space="preserve">
Calculation:
.0053 tons CO2*Therms</t>
        </r>
      </text>
    </comment>
    <comment ref="D113" authorId="0" shapeId="0">
      <text>
        <r>
          <rPr>
            <b/>
            <sz val="9"/>
            <color indexed="81"/>
            <rFont val="Tahoma"/>
            <family val="2"/>
          </rPr>
          <t>BATMALE JP:</t>
        </r>
        <r>
          <rPr>
            <sz val="9"/>
            <color indexed="81"/>
            <rFont val="Tahoma"/>
            <family val="2"/>
          </rPr>
          <t xml:space="preserve">
Calculation:
.0053 tons CO2*Therms</t>
        </r>
      </text>
    </comment>
    <comment ref="D114" authorId="0" shapeId="0">
      <text>
        <r>
          <rPr>
            <b/>
            <sz val="9"/>
            <color indexed="81"/>
            <rFont val="Tahoma"/>
            <family val="2"/>
          </rPr>
          <t>BATMALE JP:</t>
        </r>
        <r>
          <rPr>
            <sz val="9"/>
            <color indexed="81"/>
            <rFont val="Tahoma"/>
            <family val="2"/>
          </rPr>
          <t xml:space="preserve">
Calculation:
.0053 tons CO2*Therms</t>
        </r>
      </text>
    </comment>
    <comment ref="D121" authorId="0" shapeId="0">
      <text>
        <r>
          <rPr>
            <b/>
            <sz val="9"/>
            <color indexed="81"/>
            <rFont val="Tahoma"/>
            <family val="2"/>
          </rPr>
          <t>BATMALE JP:</t>
        </r>
        <r>
          <rPr>
            <sz val="9"/>
            <color indexed="81"/>
            <rFont val="Tahoma"/>
            <family val="2"/>
          </rPr>
          <t xml:space="preserve">
Calculation:
.0053 tons CO2*Therms</t>
        </r>
      </text>
    </comment>
    <comment ref="D122" authorId="0" shapeId="0">
      <text>
        <r>
          <rPr>
            <b/>
            <sz val="9"/>
            <color indexed="81"/>
            <rFont val="Tahoma"/>
            <family val="2"/>
          </rPr>
          <t>BATMALE JP:</t>
        </r>
        <r>
          <rPr>
            <sz val="9"/>
            <color indexed="81"/>
            <rFont val="Tahoma"/>
            <family val="2"/>
          </rPr>
          <t xml:space="preserve">
Calculation:
.0053 tons CO2*Therms</t>
        </r>
      </text>
    </comment>
    <comment ref="D123" authorId="0" shapeId="0">
      <text>
        <r>
          <rPr>
            <b/>
            <sz val="9"/>
            <color indexed="81"/>
            <rFont val="Tahoma"/>
            <family val="2"/>
          </rPr>
          <t>BATMALE JP:</t>
        </r>
        <r>
          <rPr>
            <sz val="9"/>
            <color indexed="81"/>
            <rFont val="Tahoma"/>
            <family val="2"/>
          </rPr>
          <t xml:space="preserve">
Calculation:
.0053 tons CO2*Therms</t>
        </r>
      </text>
    </comment>
    <comment ref="D124" authorId="0" shapeId="0">
      <text>
        <r>
          <rPr>
            <b/>
            <sz val="9"/>
            <color indexed="81"/>
            <rFont val="Tahoma"/>
            <family val="2"/>
          </rPr>
          <t>BATMALE JP:</t>
        </r>
        <r>
          <rPr>
            <sz val="9"/>
            <color indexed="81"/>
            <rFont val="Tahoma"/>
            <family val="2"/>
          </rPr>
          <t xml:space="preserve">
Calculation:
.0053 tons CO2*Therms</t>
        </r>
      </text>
    </comment>
    <comment ref="D143" authorId="0" shapeId="0">
      <text>
        <r>
          <rPr>
            <b/>
            <sz val="9"/>
            <color indexed="81"/>
            <rFont val="Tahoma"/>
            <family val="2"/>
          </rPr>
          <t>BATMALE JP:</t>
        </r>
        <r>
          <rPr>
            <sz val="9"/>
            <color indexed="81"/>
            <rFont val="Tahoma"/>
            <family val="2"/>
          </rPr>
          <t xml:space="preserve">
Calculation:
.0053 tons CO2*Therms</t>
        </r>
      </text>
    </comment>
    <comment ref="D144" authorId="0" shapeId="0">
      <text>
        <r>
          <rPr>
            <b/>
            <sz val="9"/>
            <color indexed="81"/>
            <rFont val="Tahoma"/>
            <family val="2"/>
          </rPr>
          <t>BATMALE JP:</t>
        </r>
        <r>
          <rPr>
            <sz val="9"/>
            <color indexed="81"/>
            <rFont val="Tahoma"/>
            <family val="2"/>
          </rPr>
          <t xml:space="preserve">
Calculation:
.0053 tons CO2*Therms</t>
        </r>
      </text>
    </comment>
    <comment ref="D145" authorId="0" shapeId="0">
      <text>
        <r>
          <rPr>
            <b/>
            <sz val="9"/>
            <color indexed="81"/>
            <rFont val="Tahoma"/>
            <family val="2"/>
          </rPr>
          <t>BATMALE JP:</t>
        </r>
        <r>
          <rPr>
            <sz val="9"/>
            <color indexed="81"/>
            <rFont val="Tahoma"/>
            <family val="2"/>
          </rPr>
          <t xml:space="preserve">
Calculation:
.0053 tons CO2*Therms</t>
        </r>
      </text>
    </comment>
    <comment ref="D146" authorId="0" shapeId="0">
      <text>
        <r>
          <rPr>
            <b/>
            <sz val="9"/>
            <color indexed="81"/>
            <rFont val="Tahoma"/>
            <family val="2"/>
          </rPr>
          <t>BATMALE JP:</t>
        </r>
        <r>
          <rPr>
            <sz val="9"/>
            <color indexed="81"/>
            <rFont val="Tahoma"/>
            <family val="2"/>
          </rPr>
          <t xml:space="preserve">
Calculation:
.0053 tons CO2*Therms</t>
        </r>
      </text>
    </comment>
    <comment ref="D159" authorId="0" shapeId="0">
      <text>
        <r>
          <rPr>
            <b/>
            <sz val="9"/>
            <color indexed="81"/>
            <rFont val="Tahoma"/>
            <family val="2"/>
          </rPr>
          <t>BATMALE JP:</t>
        </r>
        <r>
          <rPr>
            <sz val="9"/>
            <color indexed="81"/>
            <rFont val="Tahoma"/>
            <family val="2"/>
          </rPr>
          <t xml:space="preserve">
Calculation:
.0053 tons CO2*Therms</t>
        </r>
      </text>
    </comment>
    <comment ref="D160" authorId="0" shapeId="0">
      <text>
        <r>
          <rPr>
            <b/>
            <sz val="9"/>
            <color indexed="81"/>
            <rFont val="Tahoma"/>
            <family val="2"/>
          </rPr>
          <t>BATMALE JP:</t>
        </r>
        <r>
          <rPr>
            <sz val="9"/>
            <color indexed="81"/>
            <rFont val="Tahoma"/>
            <family val="2"/>
          </rPr>
          <t xml:space="preserve">
Calculation:
.0053 tons CO2*Therms</t>
        </r>
      </text>
    </comment>
    <comment ref="D161" authorId="0" shapeId="0">
      <text>
        <r>
          <rPr>
            <b/>
            <sz val="9"/>
            <color indexed="81"/>
            <rFont val="Tahoma"/>
            <family val="2"/>
          </rPr>
          <t>BATMALE JP:</t>
        </r>
        <r>
          <rPr>
            <sz val="9"/>
            <color indexed="81"/>
            <rFont val="Tahoma"/>
            <family val="2"/>
          </rPr>
          <t xml:space="preserve">
Calculation:
.0053 tons CO2*Therms</t>
        </r>
      </text>
    </comment>
    <comment ref="D162" authorId="0" shapeId="0">
      <text>
        <r>
          <rPr>
            <b/>
            <sz val="9"/>
            <color indexed="81"/>
            <rFont val="Tahoma"/>
            <family val="2"/>
          </rPr>
          <t>BATMALE JP:</t>
        </r>
        <r>
          <rPr>
            <sz val="9"/>
            <color indexed="81"/>
            <rFont val="Tahoma"/>
            <family val="2"/>
          </rPr>
          <t xml:space="preserve">
Calculation:
.0053 tons CO2*Therms</t>
        </r>
      </text>
    </comment>
    <comment ref="D172" authorId="0" shapeId="0">
      <text>
        <r>
          <rPr>
            <b/>
            <sz val="9"/>
            <color indexed="81"/>
            <rFont val="Tahoma"/>
            <family val="2"/>
          </rPr>
          <t>BATMALE JP:</t>
        </r>
        <r>
          <rPr>
            <sz val="9"/>
            <color indexed="81"/>
            <rFont val="Tahoma"/>
            <family val="2"/>
          </rPr>
          <t xml:space="preserve">
Calculation:
.0053 tons CO2*Therms</t>
        </r>
      </text>
    </comment>
    <comment ref="D173" authorId="0" shapeId="0">
      <text>
        <r>
          <rPr>
            <b/>
            <sz val="9"/>
            <color indexed="81"/>
            <rFont val="Tahoma"/>
            <family val="2"/>
          </rPr>
          <t>BATMALE JP:</t>
        </r>
        <r>
          <rPr>
            <sz val="9"/>
            <color indexed="81"/>
            <rFont val="Tahoma"/>
            <family val="2"/>
          </rPr>
          <t xml:space="preserve">
Calculation:
.0053 tons CO2*Therms</t>
        </r>
      </text>
    </comment>
    <comment ref="D174" authorId="0" shapeId="0">
      <text>
        <r>
          <rPr>
            <b/>
            <sz val="9"/>
            <color indexed="81"/>
            <rFont val="Tahoma"/>
            <family val="2"/>
          </rPr>
          <t>BATMALE JP:</t>
        </r>
        <r>
          <rPr>
            <sz val="9"/>
            <color indexed="81"/>
            <rFont val="Tahoma"/>
            <family val="2"/>
          </rPr>
          <t xml:space="preserve">
Calculation:
.0053 tons CO2*Therms</t>
        </r>
      </text>
    </comment>
    <comment ref="D175" authorId="0" shapeId="0">
      <text>
        <r>
          <rPr>
            <b/>
            <sz val="9"/>
            <color indexed="81"/>
            <rFont val="Tahoma"/>
            <family val="2"/>
          </rPr>
          <t>BATMALE JP:</t>
        </r>
        <r>
          <rPr>
            <sz val="9"/>
            <color indexed="81"/>
            <rFont val="Tahoma"/>
            <family val="2"/>
          </rPr>
          <t xml:space="preserve">
Calculation:
.0053 tons CO2*Therms</t>
        </r>
      </text>
    </comment>
    <comment ref="D191" authorId="0" shapeId="0">
      <text>
        <r>
          <rPr>
            <b/>
            <sz val="9"/>
            <color indexed="81"/>
            <rFont val="Tahoma"/>
            <family val="2"/>
          </rPr>
          <t>BATMALE JP:</t>
        </r>
        <r>
          <rPr>
            <sz val="9"/>
            <color indexed="81"/>
            <rFont val="Tahoma"/>
            <family val="2"/>
          </rPr>
          <t xml:space="preserve">
Calculation:
.0053 tons CO2*Therms</t>
        </r>
      </text>
    </comment>
    <comment ref="D192" authorId="0" shapeId="0">
      <text>
        <r>
          <rPr>
            <b/>
            <sz val="9"/>
            <color indexed="81"/>
            <rFont val="Tahoma"/>
            <family val="2"/>
          </rPr>
          <t>BATMALE JP:</t>
        </r>
        <r>
          <rPr>
            <sz val="9"/>
            <color indexed="81"/>
            <rFont val="Tahoma"/>
            <family val="2"/>
          </rPr>
          <t xml:space="preserve">
Calculation:
.0053 tons CO2*Therms</t>
        </r>
      </text>
    </comment>
    <comment ref="D193" authorId="0" shapeId="0">
      <text>
        <r>
          <rPr>
            <b/>
            <sz val="9"/>
            <color indexed="81"/>
            <rFont val="Tahoma"/>
            <family val="2"/>
          </rPr>
          <t>BATMALE JP:</t>
        </r>
        <r>
          <rPr>
            <sz val="9"/>
            <color indexed="81"/>
            <rFont val="Tahoma"/>
            <family val="2"/>
          </rPr>
          <t xml:space="preserve">
Calculation:
.0053 tons CO2*Therms</t>
        </r>
      </text>
    </comment>
    <comment ref="D194" authorId="0" shapeId="0">
      <text>
        <r>
          <rPr>
            <b/>
            <sz val="9"/>
            <color indexed="81"/>
            <rFont val="Tahoma"/>
            <family val="2"/>
          </rPr>
          <t>BATMALE JP:</t>
        </r>
        <r>
          <rPr>
            <sz val="9"/>
            <color indexed="81"/>
            <rFont val="Tahoma"/>
            <family val="2"/>
          </rPr>
          <t xml:space="preserve">
Calculation:
.0053 tons CO2*Therms</t>
        </r>
      </text>
    </comment>
    <comment ref="D207" authorId="0" shapeId="0">
      <text>
        <r>
          <rPr>
            <b/>
            <sz val="9"/>
            <color indexed="81"/>
            <rFont val="Tahoma"/>
            <family val="2"/>
          </rPr>
          <t>BATMALE JP:</t>
        </r>
        <r>
          <rPr>
            <sz val="9"/>
            <color indexed="81"/>
            <rFont val="Tahoma"/>
            <family val="2"/>
          </rPr>
          <t xml:space="preserve">
Calculation:
.0053 tons CO2*Therms</t>
        </r>
      </text>
    </comment>
    <comment ref="D208" authorId="0" shapeId="0">
      <text>
        <r>
          <rPr>
            <b/>
            <sz val="9"/>
            <color indexed="81"/>
            <rFont val="Tahoma"/>
            <family val="2"/>
          </rPr>
          <t>BATMALE JP:</t>
        </r>
        <r>
          <rPr>
            <sz val="9"/>
            <color indexed="81"/>
            <rFont val="Tahoma"/>
            <family val="2"/>
          </rPr>
          <t xml:space="preserve">
Calculation:
.0053 tons CO2*Therms</t>
        </r>
      </text>
    </comment>
    <comment ref="D209" authorId="0" shapeId="0">
      <text>
        <r>
          <rPr>
            <b/>
            <sz val="9"/>
            <color indexed="81"/>
            <rFont val="Tahoma"/>
            <family val="2"/>
          </rPr>
          <t>BATMALE JP:</t>
        </r>
        <r>
          <rPr>
            <sz val="9"/>
            <color indexed="81"/>
            <rFont val="Tahoma"/>
            <family val="2"/>
          </rPr>
          <t xml:space="preserve">
Calculation:
.0053 tons CO2*Therms</t>
        </r>
      </text>
    </comment>
    <comment ref="D210" authorId="0" shapeId="0">
      <text>
        <r>
          <rPr>
            <b/>
            <sz val="9"/>
            <color indexed="81"/>
            <rFont val="Tahoma"/>
            <family val="2"/>
          </rPr>
          <t>BATMALE JP:</t>
        </r>
        <r>
          <rPr>
            <sz val="9"/>
            <color indexed="81"/>
            <rFont val="Tahoma"/>
            <family val="2"/>
          </rPr>
          <t xml:space="preserve">
Calculation:
.0053 tons CO2*Therms</t>
        </r>
      </text>
    </comment>
    <comment ref="D219" authorId="0" shapeId="0">
      <text>
        <r>
          <rPr>
            <b/>
            <sz val="9"/>
            <color indexed="81"/>
            <rFont val="Tahoma"/>
            <family val="2"/>
          </rPr>
          <t>BATMALE JP:</t>
        </r>
        <r>
          <rPr>
            <sz val="9"/>
            <color indexed="81"/>
            <rFont val="Tahoma"/>
            <family val="2"/>
          </rPr>
          <t xml:space="preserve">
Calculation:
.0053 tons CO2*Therms</t>
        </r>
      </text>
    </comment>
    <comment ref="D220" authorId="0" shapeId="0">
      <text>
        <r>
          <rPr>
            <b/>
            <sz val="9"/>
            <color indexed="81"/>
            <rFont val="Tahoma"/>
            <family val="2"/>
          </rPr>
          <t>BATMALE JP:</t>
        </r>
        <r>
          <rPr>
            <sz val="9"/>
            <color indexed="81"/>
            <rFont val="Tahoma"/>
            <family val="2"/>
          </rPr>
          <t xml:space="preserve">
Calculation:
.0053 tons CO2*Therms</t>
        </r>
      </text>
    </comment>
    <comment ref="D221" authorId="0" shapeId="0">
      <text>
        <r>
          <rPr>
            <b/>
            <sz val="9"/>
            <color indexed="81"/>
            <rFont val="Tahoma"/>
            <family val="2"/>
          </rPr>
          <t>BATMALE JP:</t>
        </r>
        <r>
          <rPr>
            <sz val="9"/>
            <color indexed="81"/>
            <rFont val="Tahoma"/>
            <family val="2"/>
          </rPr>
          <t xml:space="preserve">
Calculation:
.0053 tons CO2*Therms</t>
        </r>
      </text>
    </comment>
    <comment ref="D222" authorId="0" shapeId="0">
      <text>
        <r>
          <rPr>
            <b/>
            <sz val="9"/>
            <color indexed="81"/>
            <rFont val="Tahoma"/>
            <family val="2"/>
          </rPr>
          <t>BATMALE JP:</t>
        </r>
        <r>
          <rPr>
            <sz val="9"/>
            <color indexed="81"/>
            <rFont val="Tahoma"/>
            <family val="2"/>
          </rPr>
          <t xml:space="preserve">
Calculation:
.0053 tons CO2*Therms</t>
        </r>
      </text>
    </comment>
    <comment ref="D238" authorId="0" shapeId="0">
      <text>
        <r>
          <rPr>
            <b/>
            <sz val="9"/>
            <color indexed="81"/>
            <rFont val="Tahoma"/>
            <family val="2"/>
          </rPr>
          <t>BATMALE JP:</t>
        </r>
        <r>
          <rPr>
            <sz val="9"/>
            <color indexed="81"/>
            <rFont val="Tahoma"/>
            <family val="2"/>
          </rPr>
          <t xml:space="preserve">
Calculation:
.0053 tons CO2*Therms</t>
        </r>
      </text>
    </comment>
    <comment ref="D239" authorId="0" shapeId="0">
      <text>
        <r>
          <rPr>
            <b/>
            <sz val="9"/>
            <color indexed="81"/>
            <rFont val="Tahoma"/>
            <family val="2"/>
          </rPr>
          <t>BATMALE JP:</t>
        </r>
        <r>
          <rPr>
            <sz val="9"/>
            <color indexed="81"/>
            <rFont val="Tahoma"/>
            <family val="2"/>
          </rPr>
          <t xml:space="preserve">
Calculation:
.0053 tons CO2*Therms</t>
        </r>
      </text>
    </comment>
    <comment ref="D240" authorId="0" shapeId="0">
      <text>
        <r>
          <rPr>
            <b/>
            <sz val="9"/>
            <color indexed="81"/>
            <rFont val="Tahoma"/>
            <family val="2"/>
          </rPr>
          <t>BATMALE JP:</t>
        </r>
        <r>
          <rPr>
            <sz val="9"/>
            <color indexed="81"/>
            <rFont val="Tahoma"/>
            <family val="2"/>
          </rPr>
          <t xml:space="preserve">
Calculation:
.0053 tons CO2*Therms</t>
        </r>
      </text>
    </comment>
    <comment ref="D241" authorId="0" shapeId="0">
      <text>
        <r>
          <rPr>
            <b/>
            <sz val="9"/>
            <color indexed="81"/>
            <rFont val="Tahoma"/>
            <family val="2"/>
          </rPr>
          <t>BATMALE JP:</t>
        </r>
        <r>
          <rPr>
            <sz val="9"/>
            <color indexed="81"/>
            <rFont val="Tahoma"/>
            <family val="2"/>
          </rPr>
          <t xml:space="preserve">
Calculation:
.0053 tons CO2*Therms</t>
        </r>
      </text>
    </comment>
    <comment ref="D254" authorId="0" shapeId="0">
      <text>
        <r>
          <rPr>
            <b/>
            <sz val="9"/>
            <color indexed="81"/>
            <rFont val="Tahoma"/>
            <family val="2"/>
          </rPr>
          <t>BATMALE JP:</t>
        </r>
        <r>
          <rPr>
            <sz val="9"/>
            <color indexed="81"/>
            <rFont val="Tahoma"/>
            <family val="2"/>
          </rPr>
          <t xml:space="preserve">
Calculation:
.0053 tons CO2*Therms</t>
        </r>
      </text>
    </comment>
    <comment ref="D255" authorId="0" shapeId="0">
      <text>
        <r>
          <rPr>
            <b/>
            <sz val="9"/>
            <color indexed="81"/>
            <rFont val="Tahoma"/>
            <family val="2"/>
          </rPr>
          <t>BATMALE JP:</t>
        </r>
        <r>
          <rPr>
            <sz val="9"/>
            <color indexed="81"/>
            <rFont val="Tahoma"/>
            <family val="2"/>
          </rPr>
          <t xml:space="preserve">
Calculation:
.0053 tons CO2*Therms</t>
        </r>
      </text>
    </comment>
    <comment ref="D256" authorId="0" shapeId="0">
      <text>
        <r>
          <rPr>
            <b/>
            <sz val="9"/>
            <color indexed="81"/>
            <rFont val="Tahoma"/>
            <family val="2"/>
          </rPr>
          <t>BATMALE JP:</t>
        </r>
        <r>
          <rPr>
            <sz val="9"/>
            <color indexed="81"/>
            <rFont val="Tahoma"/>
            <family val="2"/>
          </rPr>
          <t xml:space="preserve">
Calculation:
.0053 tons CO2*Therms</t>
        </r>
      </text>
    </comment>
    <comment ref="D257" authorId="0" shapeId="0">
      <text>
        <r>
          <rPr>
            <b/>
            <sz val="9"/>
            <color indexed="81"/>
            <rFont val="Tahoma"/>
            <family val="2"/>
          </rPr>
          <t>BATMALE JP:</t>
        </r>
        <r>
          <rPr>
            <sz val="9"/>
            <color indexed="81"/>
            <rFont val="Tahoma"/>
            <family val="2"/>
          </rPr>
          <t xml:space="preserve">
Calculation:
.0053 tons CO2*Therms</t>
        </r>
      </text>
    </comment>
    <comment ref="D266" authorId="0" shapeId="0">
      <text>
        <r>
          <rPr>
            <b/>
            <sz val="9"/>
            <color indexed="81"/>
            <rFont val="Tahoma"/>
            <family val="2"/>
          </rPr>
          <t>BATMALE JP:</t>
        </r>
        <r>
          <rPr>
            <sz val="9"/>
            <color indexed="81"/>
            <rFont val="Tahoma"/>
            <family val="2"/>
          </rPr>
          <t xml:space="preserve">
Calculation:
.0053 tons CO2*Therms</t>
        </r>
      </text>
    </comment>
    <comment ref="D267" authorId="0" shapeId="0">
      <text>
        <r>
          <rPr>
            <b/>
            <sz val="9"/>
            <color indexed="81"/>
            <rFont val="Tahoma"/>
            <family val="2"/>
          </rPr>
          <t>BATMALE JP:</t>
        </r>
        <r>
          <rPr>
            <sz val="9"/>
            <color indexed="81"/>
            <rFont val="Tahoma"/>
            <family val="2"/>
          </rPr>
          <t xml:space="preserve">
Calculation:
.0053 tons CO2*Therms</t>
        </r>
      </text>
    </comment>
    <comment ref="D268" authorId="0" shapeId="0">
      <text>
        <r>
          <rPr>
            <b/>
            <sz val="9"/>
            <color indexed="81"/>
            <rFont val="Tahoma"/>
            <family val="2"/>
          </rPr>
          <t>BATMALE JP:</t>
        </r>
        <r>
          <rPr>
            <sz val="9"/>
            <color indexed="81"/>
            <rFont val="Tahoma"/>
            <family val="2"/>
          </rPr>
          <t xml:space="preserve">
Calculation:
.0053 tons CO2*Therms</t>
        </r>
      </text>
    </comment>
    <comment ref="D269" authorId="0" shapeId="0">
      <text>
        <r>
          <rPr>
            <b/>
            <sz val="9"/>
            <color indexed="81"/>
            <rFont val="Tahoma"/>
            <family val="2"/>
          </rPr>
          <t>BATMALE JP:</t>
        </r>
        <r>
          <rPr>
            <sz val="9"/>
            <color indexed="81"/>
            <rFont val="Tahoma"/>
            <family val="2"/>
          </rPr>
          <t xml:space="preserve">
Calculation:
.0053 tons CO2*Therms</t>
        </r>
      </text>
    </comment>
    <comment ref="D286" authorId="0" shapeId="0">
      <text>
        <r>
          <rPr>
            <b/>
            <sz val="9"/>
            <color indexed="81"/>
            <rFont val="Tahoma"/>
            <family val="2"/>
          </rPr>
          <t>BATMALE JP:</t>
        </r>
        <r>
          <rPr>
            <sz val="9"/>
            <color indexed="81"/>
            <rFont val="Tahoma"/>
            <family val="2"/>
          </rPr>
          <t xml:space="preserve">
Calculation:
.0053 tons CO2*Therms</t>
        </r>
      </text>
    </comment>
    <comment ref="D287" authorId="0" shapeId="0">
      <text>
        <r>
          <rPr>
            <b/>
            <sz val="9"/>
            <color indexed="81"/>
            <rFont val="Tahoma"/>
            <family val="2"/>
          </rPr>
          <t>BATMALE JP:</t>
        </r>
        <r>
          <rPr>
            <sz val="9"/>
            <color indexed="81"/>
            <rFont val="Tahoma"/>
            <family val="2"/>
          </rPr>
          <t xml:space="preserve">
Calculation:
.0053 tons CO2*Therms</t>
        </r>
      </text>
    </comment>
    <comment ref="D288" authorId="0" shapeId="0">
      <text>
        <r>
          <rPr>
            <b/>
            <sz val="9"/>
            <color indexed="81"/>
            <rFont val="Tahoma"/>
            <family val="2"/>
          </rPr>
          <t>BATMALE JP:</t>
        </r>
        <r>
          <rPr>
            <sz val="9"/>
            <color indexed="81"/>
            <rFont val="Tahoma"/>
            <family val="2"/>
          </rPr>
          <t xml:space="preserve">
Calculation:
.0053 tons CO2*Therms</t>
        </r>
      </text>
    </comment>
    <comment ref="D289" authorId="0" shapeId="0">
      <text>
        <r>
          <rPr>
            <b/>
            <sz val="9"/>
            <color indexed="81"/>
            <rFont val="Tahoma"/>
            <family val="2"/>
          </rPr>
          <t>BATMALE JP:</t>
        </r>
        <r>
          <rPr>
            <sz val="9"/>
            <color indexed="81"/>
            <rFont val="Tahoma"/>
            <family val="2"/>
          </rPr>
          <t xml:space="preserve">
Calculation:
.0053 tons CO2*Therms</t>
        </r>
      </text>
    </comment>
    <comment ref="D302" authorId="0" shapeId="0">
      <text>
        <r>
          <rPr>
            <b/>
            <sz val="9"/>
            <color indexed="81"/>
            <rFont val="Tahoma"/>
            <family val="2"/>
          </rPr>
          <t>BATMALE JP:</t>
        </r>
        <r>
          <rPr>
            <sz val="9"/>
            <color indexed="81"/>
            <rFont val="Tahoma"/>
            <family val="2"/>
          </rPr>
          <t xml:space="preserve">
Calculation:
.0053 tons CO2*Therms</t>
        </r>
      </text>
    </comment>
    <comment ref="D303" authorId="0" shapeId="0">
      <text>
        <r>
          <rPr>
            <b/>
            <sz val="9"/>
            <color indexed="81"/>
            <rFont val="Tahoma"/>
            <family val="2"/>
          </rPr>
          <t>BATMALE JP:</t>
        </r>
        <r>
          <rPr>
            <sz val="9"/>
            <color indexed="81"/>
            <rFont val="Tahoma"/>
            <family val="2"/>
          </rPr>
          <t xml:space="preserve">
Calculation:
.0053 tons CO2*Therms</t>
        </r>
      </text>
    </comment>
    <comment ref="D304" authorId="0" shapeId="0">
      <text>
        <r>
          <rPr>
            <b/>
            <sz val="9"/>
            <color indexed="81"/>
            <rFont val="Tahoma"/>
            <family val="2"/>
          </rPr>
          <t>BATMALE JP:</t>
        </r>
        <r>
          <rPr>
            <sz val="9"/>
            <color indexed="81"/>
            <rFont val="Tahoma"/>
            <family val="2"/>
          </rPr>
          <t xml:space="preserve">
Calculation:
.0053 tons CO2*Therms</t>
        </r>
      </text>
    </comment>
    <comment ref="D305" authorId="0" shapeId="0">
      <text>
        <r>
          <rPr>
            <b/>
            <sz val="9"/>
            <color indexed="81"/>
            <rFont val="Tahoma"/>
            <family val="2"/>
          </rPr>
          <t>BATMALE JP:</t>
        </r>
        <r>
          <rPr>
            <sz val="9"/>
            <color indexed="81"/>
            <rFont val="Tahoma"/>
            <family val="2"/>
          </rPr>
          <t xml:space="preserve">
Calculation:
.0053 tons CO2*Therms</t>
        </r>
      </text>
    </comment>
    <comment ref="D313" authorId="0" shapeId="0">
      <text>
        <r>
          <rPr>
            <b/>
            <sz val="9"/>
            <color indexed="81"/>
            <rFont val="Tahoma"/>
            <family val="2"/>
          </rPr>
          <t>BATMALE JP:</t>
        </r>
        <r>
          <rPr>
            <sz val="9"/>
            <color indexed="81"/>
            <rFont val="Tahoma"/>
            <family val="2"/>
          </rPr>
          <t xml:space="preserve">
Calculation:
.0053 tons CO2*Therms</t>
        </r>
      </text>
    </comment>
    <comment ref="D314" authorId="0" shapeId="0">
      <text>
        <r>
          <rPr>
            <b/>
            <sz val="9"/>
            <color indexed="81"/>
            <rFont val="Tahoma"/>
            <family val="2"/>
          </rPr>
          <t>BATMALE JP:</t>
        </r>
        <r>
          <rPr>
            <sz val="9"/>
            <color indexed="81"/>
            <rFont val="Tahoma"/>
            <family val="2"/>
          </rPr>
          <t xml:space="preserve">
Calculation:
.0053 tons CO2*Therms</t>
        </r>
      </text>
    </comment>
    <comment ref="D315" authorId="0" shapeId="0">
      <text>
        <r>
          <rPr>
            <b/>
            <sz val="9"/>
            <color indexed="81"/>
            <rFont val="Tahoma"/>
            <family val="2"/>
          </rPr>
          <t>BATMALE JP:</t>
        </r>
        <r>
          <rPr>
            <sz val="9"/>
            <color indexed="81"/>
            <rFont val="Tahoma"/>
            <family val="2"/>
          </rPr>
          <t xml:space="preserve">
Calculation:
.0053 tons CO2*Therms</t>
        </r>
      </text>
    </comment>
    <comment ref="D316" authorId="0" shapeId="0">
      <text>
        <r>
          <rPr>
            <b/>
            <sz val="9"/>
            <color indexed="81"/>
            <rFont val="Tahoma"/>
            <family val="2"/>
          </rPr>
          <t>BATMALE JP:</t>
        </r>
        <r>
          <rPr>
            <sz val="9"/>
            <color indexed="81"/>
            <rFont val="Tahoma"/>
            <family val="2"/>
          </rPr>
          <t xml:space="preserve">
Calculation:
.0053 tons CO2*Therms</t>
        </r>
      </text>
    </comment>
    <comment ref="D333" authorId="0" shapeId="0">
      <text>
        <r>
          <rPr>
            <b/>
            <sz val="9"/>
            <color indexed="81"/>
            <rFont val="Tahoma"/>
            <family val="2"/>
          </rPr>
          <t>BATMALE JP:</t>
        </r>
        <r>
          <rPr>
            <sz val="9"/>
            <color indexed="81"/>
            <rFont val="Tahoma"/>
            <family val="2"/>
          </rPr>
          <t xml:space="preserve">
Calculation:
.0053 tons CO2*Therms</t>
        </r>
      </text>
    </comment>
    <comment ref="D334" authorId="0" shapeId="0">
      <text>
        <r>
          <rPr>
            <b/>
            <sz val="9"/>
            <color indexed="81"/>
            <rFont val="Tahoma"/>
            <family val="2"/>
          </rPr>
          <t>BATMALE JP:</t>
        </r>
        <r>
          <rPr>
            <sz val="9"/>
            <color indexed="81"/>
            <rFont val="Tahoma"/>
            <family val="2"/>
          </rPr>
          <t xml:space="preserve">
Calculation:
.0053 tons CO2*Therms</t>
        </r>
      </text>
    </comment>
    <comment ref="D335" authorId="0" shapeId="0">
      <text>
        <r>
          <rPr>
            <b/>
            <sz val="9"/>
            <color indexed="81"/>
            <rFont val="Tahoma"/>
            <family val="2"/>
          </rPr>
          <t>BATMALE JP:</t>
        </r>
        <r>
          <rPr>
            <sz val="9"/>
            <color indexed="81"/>
            <rFont val="Tahoma"/>
            <family val="2"/>
          </rPr>
          <t xml:space="preserve">
Calculation:
.0053 tons CO2*Therms</t>
        </r>
      </text>
    </comment>
    <comment ref="D336" authorId="0" shapeId="0">
      <text>
        <r>
          <rPr>
            <b/>
            <sz val="9"/>
            <color indexed="81"/>
            <rFont val="Tahoma"/>
            <family val="2"/>
          </rPr>
          <t>BATMALE JP:</t>
        </r>
        <r>
          <rPr>
            <sz val="9"/>
            <color indexed="81"/>
            <rFont val="Tahoma"/>
            <family val="2"/>
          </rPr>
          <t xml:space="preserve">
Calculation:
.0053 tons CO2*Therms</t>
        </r>
      </text>
    </comment>
    <comment ref="D349" authorId="0" shapeId="0">
      <text>
        <r>
          <rPr>
            <b/>
            <sz val="9"/>
            <color indexed="81"/>
            <rFont val="Tahoma"/>
            <family val="2"/>
          </rPr>
          <t>BATMALE JP:</t>
        </r>
        <r>
          <rPr>
            <sz val="9"/>
            <color indexed="81"/>
            <rFont val="Tahoma"/>
            <family val="2"/>
          </rPr>
          <t xml:space="preserve">
Calculation:
.0053 tons CO2*Therms</t>
        </r>
      </text>
    </comment>
    <comment ref="D350" authorId="0" shapeId="0">
      <text>
        <r>
          <rPr>
            <b/>
            <sz val="9"/>
            <color indexed="81"/>
            <rFont val="Tahoma"/>
            <family val="2"/>
          </rPr>
          <t>BATMALE JP:</t>
        </r>
        <r>
          <rPr>
            <sz val="9"/>
            <color indexed="81"/>
            <rFont val="Tahoma"/>
            <family val="2"/>
          </rPr>
          <t xml:space="preserve">
Calculation:
.0053 tons CO2*Therms</t>
        </r>
      </text>
    </comment>
    <comment ref="D351" authorId="0" shapeId="0">
      <text>
        <r>
          <rPr>
            <b/>
            <sz val="9"/>
            <color indexed="81"/>
            <rFont val="Tahoma"/>
            <family val="2"/>
          </rPr>
          <t>BATMALE JP:</t>
        </r>
        <r>
          <rPr>
            <sz val="9"/>
            <color indexed="81"/>
            <rFont val="Tahoma"/>
            <family val="2"/>
          </rPr>
          <t xml:space="preserve">
Calculation:
.0053 tons CO2*Therms</t>
        </r>
      </text>
    </comment>
    <comment ref="D352" authorId="0" shapeId="0">
      <text>
        <r>
          <rPr>
            <b/>
            <sz val="9"/>
            <color indexed="81"/>
            <rFont val="Tahoma"/>
            <family val="2"/>
          </rPr>
          <t>BATMALE JP:</t>
        </r>
        <r>
          <rPr>
            <sz val="9"/>
            <color indexed="81"/>
            <rFont val="Tahoma"/>
            <family val="2"/>
          </rPr>
          <t xml:space="preserve">
Calculation:
.0053 tons CO2*Therms</t>
        </r>
      </text>
    </comment>
    <comment ref="D362" authorId="0" shapeId="0">
      <text>
        <r>
          <rPr>
            <b/>
            <sz val="9"/>
            <color indexed="81"/>
            <rFont val="Tahoma"/>
            <family val="2"/>
          </rPr>
          <t>BATMALE JP:</t>
        </r>
        <r>
          <rPr>
            <sz val="9"/>
            <color indexed="81"/>
            <rFont val="Tahoma"/>
            <family val="2"/>
          </rPr>
          <t xml:space="preserve">
Calculation:
.0053 tons CO2*Therms</t>
        </r>
      </text>
    </comment>
    <comment ref="D363" authorId="0" shapeId="0">
      <text>
        <r>
          <rPr>
            <b/>
            <sz val="9"/>
            <color indexed="81"/>
            <rFont val="Tahoma"/>
            <family val="2"/>
          </rPr>
          <t>BATMALE JP:</t>
        </r>
        <r>
          <rPr>
            <sz val="9"/>
            <color indexed="81"/>
            <rFont val="Tahoma"/>
            <family val="2"/>
          </rPr>
          <t xml:space="preserve">
Calculation:
.0053 tons CO2*Therms</t>
        </r>
      </text>
    </comment>
    <comment ref="D364" authorId="0" shapeId="0">
      <text>
        <r>
          <rPr>
            <b/>
            <sz val="9"/>
            <color indexed="81"/>
            <rFont val="Tahoma"/>
            <family val="2"/>
          </rPr>
          <t>BATMALE JP:</t>
        </r>
        <r>
          <rPr>
            <sz val="9"/>
            <color indexed="81"/>
            <rFont val="Tahoma"/>
            <family val="2"/>
          </rPr>
          <t xml:space="preserve">
Calculation:
.0053 tons CO2*Therms</t>
        </r>
      </text>
    </comment>
    <comment ref="D365" authorId="0" shapeId="0">
      <text>
        <r>
          <rPr>
            <b/>
            <sz val="9"/>
            <color indexed="81"/>
            <rFont val="Tahoma"/>
            <family val="2"/>
          </rPr>
          <t>BATMALE JP:</t>
        </r>
        <r>
          <rPr>
            <sz val="9"/>
            <color indexed="81"/>
            <rFont val="Tahoma"/>
            <family val="2"/>
          </rPr>
          <t xml:space="preserve">
Calculation:
.0053 tons CO2*Therms</t>
        </r>
      </text>
    </comment>
    <comment ref="D382" authorId="0" shapeId="0">
      <text>
        <r>
          <rPr>
            <b/>
            <sz val="9"/>
            <color indexed="81"/>
            <rFont val="Tahoma"/>
            <family val="2"/>
          </rPr>
          <t>BATMALE JP:</t>
        </r>
        <r>
          <rPr>
            <sz val="9"/>
            <color indexed="81"/>
            <rFont val="Tahoma"/>
            <family val="2"/>
          </rPr>
          <t xml:space="preserve">
Calculation:
.0053 tons CO2*Therms</t>
        </r>
      </text>
    </comment>
    <comment ref="D383" authorId="0" shapeId="0">
      <text>
        <r>
          <rPr>
            <b/>
            <sz val="9"/>
            <color indexed="81"/>
            <rFont val="Tahoma"/>
            <family val="2"/>
          </rPr>
          <t>BATMALE JP:</t>
        </r>
        <r>
          <rPr>
            <sz val="9"/>
            <color indexed="81"/>
            <rFont val="Tahoma"/>
            <family val="2"/>
          </rPr>
          <t xml:space="preserve">
Calculation:
.0053 tons CO2*Therms</t>
        </r>
      </text>
    </comment>
    <comment ref="D384" authorId="0" shapeId="0">
      <text>
        <r>
          <rPr>
            <b/>
            <sz val="9"/>
            <color indexed="81"/>
            <rFont val="Tahoma"/>
            <family val="2"/>
          </rPr>
          <t>BATMALE JP:</t>
        </r>
        <r>
          <rPr>
            <sz val="9"/>
            <color indexed="81"/>
            <rFont val="Tahoma"/>
            <family val="2"/>
          </rPr>
          <t xml:space="preserve">
Calculation:
.0053 tons CO2*Therms</t>
        </r>
      </text>
    </comment>
    <comment ref="D385" authorId="0" shapeId="0">
      <text>
        <r>
          <rPr>
            <b/>
            <sz val="9"/>
            <color indexed="81"/>
            <rFont val="Tahoma"/>
            <family val="2"/>
          </rPr>
          <t>BATMALE JP:</t>
        </r>
        <r>
          <rPr>
            <sz val="9"/>
            <color indexed="81"/>
            <rFont val="Tahoma"/>
            <family val="2"/>
          </rPr>
          <t xml:space="preserve">
Calculation:
.0053 tons CO2*Therms</t>
        </r>
      </text>
    </comment>
    <comment ref="D398" authorId="0" shapeId="0">
      <text>
        <r>
          <rPr>
            <b/>
            <sz val="9"/>
            <color indexed="81"/>
            <rFont val="Tahoma"/>
            <family val="2"/>
          </rPr>
          <t>BATMALE JP:</t>
        </r>
        <r>
          <rPr>
            <sz val="9"/>
            <color indexed="81"/>
            <rFont val="Tahoma"/>
            <family val="2"/>
          </rPr>
          <t xml:space="preserve">
Calculation:
.0053 tons CO2*Therms</t>
        </r>
      </text>
    </comment>
    <comment ref="D399" authorId="0" shapeId="0">
      <text>
        <r>
          <rPr>
            <b/>
            <sz val="9"/>
            <color indexed="81"/>
            <rFont val="Tahoma"/>
            <family val="2"/>
          </rPr>
          <t>BATMALE JP:</t>
        </r>
        <r>
          <rPr>
            <sz val="9"/>
            <color indexed="81"/>
            <rFont val="Tahoma"/>
            <family val="2"/>
          </rPr>
          <t xml:space="preserve">
Calculation:
.0053 tons CO2*Therms</t>
        </r>
      </text>
    </comment>
    <comment ref="D400" authorId="0" shapeId="0">
      <text>
        <r>
          <rPr>
            <b/>
            <sz val="9"/>
            <color indexed="81"/>
            <rFont val="Tahoma"/>
            <family val="2"/>
          </rPr>
          <t>BATMALE JP:</t>
        </r>
        <r>
          <rPr>
            <sz val="9"/>
            <color indexed="81"/>
            <rFont val="Tahoma"/>
            <family val="2"/>
          </rPr>
          <t xml:space="preserve">
Calculation:
.0053 tons CO2*Therms</t>
        </r>
      </text>
    </comment>
    <comment ref="D401" authorId="0" shapeId="0">
      <text>
        <r>
          <rPr>
            <b/>
            <sz val="9"/>
            <color indexed="81"/>
            <rFont val="Tahoma"/>
            <family val="2"/>
          </rPr>
          <t>BATMALE JP:</t>
        </r>
        <r>
          <rPr>
            <sz val="9"/>
            <color indexed="81"/>
            <rFont val="Tahoma"/>
            <family val="2"/>
          </rPr>
          <t xml:space="preserve">
Calculation:
.0053 tons CO2*Therms</t>
        </r>
      </text>
    </comment>
    <comment ref="D411" authorId="0" shapeId="0">
      <text>
        <r>
          <rPr>
            <b/>
            <sz val="9"/>
            <color indexed="81"/>
            <rFont val="Tahoma"/>
            <family val="2"/>
          </rPr>
          <t>BATMALE JP:</t>
        </r>
        <r>
          <rPr>
            <sz val="9"/>
            <color indexed="81"/>
            <rFont val="Tahoma"/>
            <family val="2"/>
          </rPr>
          <t xml:space="preserve">
Calculation:
.0053 tons CO2*Therms</t>
        </r>
      </text>
    </comment>
    <comment ref="D412" authorId="0" shapeId="0">
      <text>
        <r>
          <rPr>
            <b/>
            <sz val="9"/>
            <color indexed="81"/>
            <rFont val="Tahoma"/>
            <family val="2"/>
          </rPr>
          <t>BATMALE JP:</t>
        </r>
        <r>
          <rPr>
            <sz val="9"/>
            <color indexed="81"/>
            <rFont val="Tahoma"/>
            <family val="2"/>
          </rPr>
          <t xml:space="preserve">
Calculation:
.0053 tons CO2*Therms</t>
        </r>
      </text>
    </comment>
    <comment ref="D413" authorId="0" shapeId="0">
      <text>
        <r>
          <rPr>
            <b/>
            <sz val="9"/>
            <color indexed="81"/>
            <rFont val="Tahoma"/>
            <family val="2"/>
          </rPr>
          <t>BATMALE JP:</t>
        </r>
        <r>
          <rPr>
            <sz val="9"/>
            <color indexed="81"/>
            <rFont val="Tahoma"/>
            <family val="2"/>
          </rPr>
          <t xml:space="preserve">
Calculation:
.0053 tons CO2*Therms</t>
        </r>
      </text>
    </comment>
    <comment ref="D414" authorId="0" shapeId="0">
      <text>
        <r>
          <rPr>
            <b/>
            <sz val="9"/>
            <color indexed="81"/>
            <rFont val="Tahoma"/>
            <family val="2"/>
          </rPr>
          <t>BATMALE JP:</t>
        </r>
        <r>
          <rPr>
            <sz val="9"/>
            <color indexed="81"/>
            <rFont val="Tahoma"/>
            <family val="2"/>
          </rPr>
          <t xml:space="preserve">
Calculation:
.0053 tons CO2*Therms</t>
        </r>
      </text>
    </comment>
    <comment ref="D430" authorId="0" shapeId="0">
      <text>
        <r>
          <rPr>
            <b/>
            <sz val="9"/>
            <color indexed="81"/>
            <rFont val="Tahoma"/>
            <family val="2"/>
          </rPr>
          <t>BATMALE JP:</t>
        </r>
        <r>
          <rPr>
            <sz val="9"/>
            <color indexed="81"/>
            <rFont val="Tahoma"/>
            <family val="2"/>
          </rPr>
          <t xml:space="preserve">
Calculation:
.0053 tons CO2*Therms</t>
        </r>
      </text>
    </comment>
    <comment ref="D431" authorId="0" shapeId="0">
      <text>
        <r>
          <rPr>
            <b/>
            <sz val="9"/>
            <color indexed="81"/>
            <rFont val="Tahoma"/>
            <family val="2"/>
          </rPr>
          <t>BATMALE JP:</t>
        </r>
        <r>
          <rPr>
            <sz val="9"/>
            <color indexed="81"/>
            <rFont val="Tahoma"/>
            <family val="2"/>
          </rPr>
          <t xml:space="preserve">
Calculation:
.0053 tons CO2*Therms</t>
        </r>
      </text>
    </comment>
    <comment ref="D432" authorId="0" shapeId="0">
      <text>
        <r>
          <rPr>
            <b/>
            <sz val="9"/>
            <color indexed="81"/>
            <rFont val="Tahoma"/>
            <family val="2"/>
          </rPr>
          <t>BATMALE JP:</t>
        </r>
        <r>
          <rPr>
            <sz val="9"/>
            <color indexed="81"/>
            <rFont val="Tahoma"/>
            <family val="2"/>
          </rPr>
          <t xml:space="preserve">
Calculation:
.0053 tons CO2*Therms</t>
        </r>
      </text>
    </comment>
    <comment ref="D433" authorId="0" shapeId="0">
      <text>
        <r>
          <rPr>
            <b/>
            <sz val="9"/>
            <color indexed="81"/>
            <rFont val="Tahoma"/>
            <family val="2"/>
          </rPr>
          <t>BATMALE JP:</t>
        </r>
        <r>
          <rPr>
            <sz val="9"/>
            <color indexed="81"/>
            <rFont val="Tahoma"/>
            <family val="2"/>
          </rPr>
          <t xml:space="preserve">
Calculation:
.0053 tons CO2*Therms</t>
        </r>
      </text>
    </comment>
    <comment ref="D446" authorId="0" shapeId="0">
      <text>
        <r>
          <rPr>
            <b/>
            <sz val="9"/>
            <color indexed="81"/>
            <rFont val="Tahoma"/>
            <family val="2"/>
          </rPr>
          <t>BATMALE JP:</t>
        </r>
        <r>
          <rPr>
            <sz val="9"/>
            <color indexed="81"/>
            <rFont val="Tahoma"/>
            <family val="2"/>
          </rPr>
          <t xml:space="preserve">
Calculation:
.0053 tons CO2*Therms</t>
        </r>
      </text>
    </comment>
    <comment ref="D447" authorId="0" shapeId="0">
      <text>
        <r>
          <rPr>
            <b/>
            <sz val="9"/>
            <color indexed="81"/>
            <rFont val="Tahoma"/>
            <family val="2"/>
          </rPr>
          <t>BATMALE JP:</t>
        </r>
        <r>
          <rPr>
            <sz val="9"/>
            <color indexed="81"/>
            <rFont val="Tahoma"/>
            <family val="2"/>
          </rPr>
          <t xml:space="preserve">
Calculation:
.0053 tons CO2*Therms</t>
        </r>
      </text>
    </comment>
    <comment ref="D448" authorId="0" shapeId="0">
      <text>
        <r>
          <rPr>
            <b/>
            <sz val="9"/>
            <color indexed="81"/>
            <rFont val="Tahoma"/>
            <family val="2"/>
          </rPr>
          <t>BATMALE JP:</t>
        </r>
        <r>
          <rPr>
            <sz val="9"/>
            <color indexed="81"/>
            <rFont val="Tahoma"/>
            <family val="2"/>
          </rPr>
          <t xml:space="preserve">
Calculation:
.0053 tons CO2*Therms</t>
        </r>
      </text>
    </comment>
    <comment ref="D449" authorId="0" shapeId="0">
      <text>
        <r>
          <rPr>
            <b/>
            <sz val="9"/>
            <color indexed="81"/>
            <rFont val="Tahoma"/>
            <family val="2"/>
          </rPr>
          <t>BATMALE JP:</t>
        </r>
        <r>
          <rPr>
            <sz val="9"/>
            <color indexed="81"/>
            <rFont val="Tahoma"/>
            <family val="2"/>
          </rPr>
          <t xml:space="preserve">
Calculation:
.0053 tons CO2*Therms</t>
        </r>
      </text>
    </comment>
    <comment ref="D460" authorId="0" shapeId="0">
      <text>
        <r>
          <rPr>
            <b/>
            <sz val="9"/>
            <color indexed="81"/>
            <rFont val="Tahoma"/>
            <family val="2"/>
          </rPr>
          <t>BATMALE JP:</t>
        </r>
        <r>
          <rPr>
            <sz val="9"/>
            <color indexed="81"/>
            <rFont val="Tahoma"/>
            <family val="2"/>
          </rPr>
          <t xml:space="preserve">
Calculation:
.0053 tons CO2*Therms</t>
        </r>
      </text>
    </comment>
    <comment ref="D461" authorId="0" shapeId="0">
      <text>
        <r>
          <rPr>
            <b/>
            <sz val="9"/>
            <color indexed="81"/>
            <rFont val="Tahoma"/>
            <family val="2"/>
          </rPr>
          <t>BATMALE JP:</t>
        </r>
        <r>
          <rPr>
            <sz val="9"/>
            <color indexed="81"/>
            <rFont val="Tahoma"/>
            <family val="2"/>
          </rPr>
          <t xml:space="preserve">
Calculation:
.0053 tons CO2*Therms</t>
        </r>
      </text>
    </comment>
    <comment ref="D462" authorId="0" shapeId="0">
      <text>
        <r>
          <rPr>
            <b/>
            <sz val="9"/>
            <color indexed="81"/>
            <rFont val="Tahoma"/>
            <family val="2"/>
          </rPr>
          <t>BATMALE JP:</t>
        </r>
        <r>
          <rPr>
            <sz val="9"/>
            <color indexed="81"/>
            <rFont val="Tahoma"/>
            <family val="2"/>
          </rPr>
          <t xml:space="preserve">
Calculation:
.0053 tons CO2*Therms</t>
        </r>
      </text>
    </comment>
    <comment ref="D463" authorId="0" shapeId="0">
      <text>
        <r>
          <rPr>
            <b/>
            <sz val="9"/>
            <color indexed="81"/>
            <rFont val="Tahoma"/>
            <family val="2"/>
          </rPr>
          <t>BATMALE JP:</t>
        </r>
        <r>
          <rPr>
            <sz val="9"/>
            <color indexed="81"/>
            <rFont val="Tahoma"/>
            <family val="2"/>
          </rPr>
          <t xml:space="preserve">
Calculation:
.0053 tons CO2*Therms</t>
        </r>
      </text>
    </comment>
    <comment ref="D478" authorId="0" shapeId="0">
      <text>
        <r>
          <rPr>
            <b/>
            <sz val="9"/>
            <color indexed="81"/>
            <rFont val="Tahoma"/>
            <family val="2"/>
          </rPr>
          <t>BATMALE JP:</t>
        </r>
        <r>
          <rPr>
            <sz val="9"/>
            <color indexed="81"/>
            <rFont val="Tahoma"/>
            <family val="2"/>
          </rPr>
          <t xml:space="preserve">
Calculation:
.0053 tons CO2*Therms</t>
        </r>
      </text>
    </comment>
    <comment ref="D479" authorId="0" shapeId="0">
      <text>
        <r>
          <rPr>
            <b/>
            <sz val="9"/>
            <color indexed="81"/>
            <rFont val="Tahoma"/>
            <family val="2"/>
          </rPr>
          <t>BATMALE JP:</t>
        </r>
        <r>
          <rPr>
            <sz val="9"/>
            <color indexed="81"/>
            <rFont val="Tahoma"/>
            <family val="2"/>
          </rPr>
          <t xml:space="preserve">
Calculation:
.0053 tons CO2*Therms</t>
        </r>
      </text>
    </comment>
    <comment ref="D480" authorId="0" shapeId="0">
      <text>
        <r>
          <rPr>
            <b/>
            <sz val="9"/>
            <color indexed="81"/>
            <rFont val="Tahoma"/>
            <family val="2"/>
          </rPr>
          <t>BATMALE JP:</t>
        </r>
        <r>
          <rPr>
            <sz val="9"/>
            <color indexed="81"/>
            <rFont val="Tahoma"/>
            <family val="2"/>
          </rPr>
          <t xml:space="preserve">
Calculation:
.0053 tons CO2*Therms</t>
        </r>
      </text>
    </comment>
    <comment ref="D481" authorId="0" shapeId="0">
      <text>
        <r>
          <rPr>
            <b/>
            <sz val="9"/>
            <color indexed="81"/>
            <rFont val="Tahoma"/>
            <family val="2"/>
          </rPr>
          <t>BATMALE JP:</t>
        </r>
        <r>
          <rPr>
            <sz val="9"/>
            <color indexed="81"/>
            <rFont val="Tahoma"/>
            <family val="2"/>
          </rPr>
          <t xml:space="preserve">
Calculation:
.0053 tons CO2*Therms</t>
        </r>
      </text>
    </comment>
    <comment ref="D494" authorId="0" shapeId="0">
      <text>
        <r>
          <rPr>
            <b/>
            <sz val="9"/>
            <color indexed="81"/>
            <rFont val="Tahoma"/>
            <family val="2"/>
          </rPr>
          <t>BATMALE JP:</t>
        </r>
        <r>
          <rPr>
            <sz val="9"/>
            <color indexed="81"/>
            <rFont val="Tahoma"/>
            <family val="2"/>
          </rPr>
          <t xml:space="preserve">
Calculation:
.0053 tons CO2*Therms</t>
        </r>
      </text>
    </comment>
    <comment ref="D495" authorId="0" shapeId="0">
      <text>
        <r>
          <rPr>
            <b/>
            <sz val="9"/>
            <color indexed="81"/>
            <rFont val="Tahoma"/>
            <family val="2"/>
          </rPr>
          <t>BATMALE JP:</t>
        </r>
        <r>
          <rPr>
            <sz val="9"/>
            <color indexed="81"/>
            <rFont val="Tahoma"/>
            <family val="2"/>
          </rPr>
          <t xml:space="preserve">
Calculation:
.0053 tons CO2*Therms</t>
        </r>
      </text>
    </comment>
    <comment ref="D496" authorId="0" shapeId="0">
      <text>
        <r>
          <rPr>
            <b/>
            <sz val="9"/>
            <color indexed="81"/>
            <rFont val="Tahoma"/>
            <family val="2"/>
          </rPr>
          <t>BATMALE JP:</t>
        </r>
        <r>
          <rPr>
            <sz val="9"/>
            <color indexed="81"/>
            <rFont val="Tahoma"/>
            <family val="2"/>
          </rPr>
          <t xml:space="preserve">
Calculation:
.0053 tons CO2*Therms</t>
        </r>
      </text>
    </comment>
    <comment ref="D497" authorId="0" shapeId="0">
      <text>
        <r>
          <rPr>
            <b/>
            <sz val="9"/>
            <color indexed="81"/>
            <rFont val="Tahoma"/>
            <family val="2"/>
          </rPr>
          <t>BATMALE JP:</t>
        </r>
        <r>
          <rPr>
            <sz val="9"/>
            <color indexed="81"/>
            <rFont val="Tahoma"/>
            <family val="2"/>
          </rPr>
          <t xml:space="preserve">
Calculation:
.0053 tons CO2*Therms</t>
        </r>
      </text>
    </comment>
    <comment ref="D509" authorId="0" shapeId="0">
      <text>
        <r>
          <rPr>
            <b/>
            <sz val="9"/>
            <color indexed="81"/>
            <rFont val="Tahoma"/>
            <family val="2"/>
          </rPr>
          <t>BATMALE JP:</t>
        </r>
        <r>
          <rPr>
            <sz val="9"/>
            <color indexed="81"/>
            <rFont val="Tahoma"/>
            <family val="2"/>
          </rPr>
          <t xml:space="preserve">
Calculation:
.0053 tons CO2*Therms</t>
        </r>
      </text>
    </comment>
    <comment ref="D510" authorId="0" shapeId="0">
      <text>
        <r>
          <rPr>
            <b/>
            <sz val="9"/>
            <color indexed="81"/>
            <rFont val="Tahoma"/>
            <family val="2"/>
          </rPr>
          <t>BATMALE JP:</t>
        </r>
        <r>
          <rPr>
            <sz val="9"/>
            <color indexed="81"/>
            <rFont val="Tahoma"/>
            <family val="2"/>
          </rPr>
          <t xml:space="preserve">
Calculation:
.0053 tons CO2*Therms</t>
        </r>
      </text>
    </comment>
    <comment ref="D511" authorId="0" shapeId="0">
      <text>
        <r>
          <rPr>
            <b/>
            <sz val="9"/>
            <color indexed="81"/>
            <rFont val="Tahoma"/>
            <family val="2"/>
          </rPr>
          <t>BATMALE JP:</t>
        </r>
        <r>
          <rPr>
            <sz val="9"/>
            <color indexed="81"/>
            <rFont val="Tahoma"/>
            <family val="2"/>
          </rPr>
          <t xml:space="preserve">
Calculation:
.0053 tons CO2*Therms</t>
        </r>
      </text>
    </comment>
    <comment ref="D512" authorId="0" shapeId="0">
      <text>
        <r>
          <rPr>
            <b/>
            <sz val="9"/>
            <color indexed="81"/>
            <rFont val="Tahoma"/>
            <family val="2"/>
          </rPr>
          <t>BATMALE JP:</t>
        </r>
        <r>
          <rPr>
            <sz val="9"/>
            <color indexed="81"/>
            <rFont val="Tahoma"/>
            <family val="2"/>
          </rPr>
          <t xml:space="preserve">
Calculation:
.0053 tons CO2*Therms</t>
        </r>
      </text>
    </comment>
    <comment ref="D526" authorId="0" shapeId="0">
      <text>
        <r>
          <rPr>
            <b/>
            <sz val="9"/>
            <color indexed="81"/>
            <rFont val="Tahoma"/>
            <family val="2"/>
          </rPr>
          <t>BATMALE JP:</t>
        </r>
        <r>
          <rPr>
            <sz val="9"/>
            <color indexed="81"/>
            <rFont val="Tahoma"/>
            <family val="2"/>
          </rPr>
          <t xml:space="preserve">
Calculation:
.0053 tons CO2*Therms</t>
        </r>
      </text>
    </comment>
    <comment ref="D527" authorId="0" shapeId="0">
      <text>
        <r>
          <rPr>
            <b/>
            <sz val="9"/>
            <color indexed="81"/>
            <rFont val="Tahoma"/>
            <family val="2"/>
          </rPr>
          <t>BATMALE JP:</t>
        </r>
        <r>
          <rPr>
            <sz val="9"/>
            <color indexed="81"/>
            <rFont val="Tahoma"/>
            <family val="2"/>
          </rPr>
          <t xml:space="preserve">
Calculation:
.0053 tons CO2*Therms</t>
        </r>
      </text>
    </comment>
    <comment ref="D528" authorId="0" shapeId="0">
      <text>
        <r>
          <rPr>
            <b/>
            <sz val="9"/>
            <color indexed="81"/>
            <rFont val="Tahoma"/>
            <family val="2"/>
          </rPr>
          <t>BATMALE JP:</t>
        </r>
        <r>
          <rPr>
            <sz val="9"/>
            <color indexed="81"/>
            <rFont val="Tahoma"/>
            <family val="2"/>
          </rPr>
          <t xml:space="preserve">
Calculation:
.0053 tons CO2*Therms</t>
        </r>
      </text>
    </comment>
    <comment ref="D529" authorId="0" shapeId="0">
      <text>
        <r>
          <rPr>
            <b/>
            <sz val="9"/>
            <color indexed="81"/>
            <rFont val="Tahoma"/>
            <family val="2"/>
          </rPr>
          <t>BATMALE JP:</t>
        </r>
        <r>
          <rPr>
            <sz val="9"/>
            <color indexed="81"/>
            <rFont val="Tahoma"/>
            <family val="2"/>
          </rPr>
          <t xml:space="preserve">
Calculation:
.0053 tons CO2*Therms</t>
        </r>
      </text>
    </comment>
    <comment ref="D542" authorId="0" shapeId="0">
      <text>
        <r>
          <rPr>
            <b/>
            <sz val="9"/>
            <color indexed="81"/>
            <rFont val="Tahoma"/>
            <family val="2"/>
          </rPr>
          <t>BATMALE JP:</t>
        </r>
        <r>
          <rPr>
            <sz val="9"/>
            <color indexed="81"/>
            <rFont val="Tahoma"/>
            <family val="2"/>
          </rPr>
          <t xml:space="preserve">
Calculation:
.0053 tons CO2*Therms</t>
        </r>
      </text>
    </comment>
    <comment ref="D543" authorId="0" shapeId="0">
      <text>
        <r>
          <rPr>
            <b/>
            <sz val="9"/>
            <color indexed="81"/>
            <rFont val="Tahoma"/>
            <family val="2"/>
          </rPr>
          <t>BATMALE JP:</t>
        </r>
        <r>
          <rPr>
            <sz val="9"/>
            <color indexed="81"/>
            <rFont val="Tahoma"/>
            <family val="2"/>
          </rPr>
          <t xml:space="preserve">
Calculation:
.0053 tons CO2*Therms</t>
        </r>
      </text>
    </comment>
    <comment ref="D544" authorId="0" shapeId="0">
      <text>
        <r>
          <rPr>
            <b/>
            <sz val="9"/>
            <color indexed="81"/>
            <rFont val="Tahoma"/>
            <family val="2"/>
          </rPr>
          <t>BATMALE JP:</t>
        </r>
        <r>
          <rPr>
            <sz val="9"/>
            <color indexed="81"/>
            <rFont val="Tahoma"/>
            <family val="2"/>
          </rPr>
          <t xml:space="preserve">
Calculation:
.0053 tons CO2*Therms</t>
        </r>
      </text>
    </comment>
    <comment ref="D545" authorId="0" shapeId="0">
      <text>
        <r>
          <rPr>
            <b/>
            <sz val="9"/>
            <color indexed="81"/>
            <rFont val="Tahoma"/>
            <family val="2"/>
          </rPr>
          <t>BATMALE JP:</t>
        </r>
        <r>
          <rPr>
            <sz val="9"/>
            <color indexed="81"/>
            <rFont val="Tahoma"/>
            <family val="2"/>
          </rPr>
          <t xml:space="preserve">
Calculation:
.0053 tons CO2*Therms</t>
        </r>
      </text>
    </comment>
    <comment ref="D558" authorId="0" shapeId="0">
      <text>
        <r>
          <rPr>
            <b/>
            <sz val="9"/>
            <color indexed="81"/>
            <rFont val="Tahoma"/>
            <family val="2"/>
          </rPr>
          <t>BATMALE JP:</t>
        </r>
        <r>
          <rPr>
            <sz val="9"/>
            <color indexed="81"/>
            <rFont val="Tahoma"/>
            <family val="2"/>
          </rPr>
          <t xml:space="preserve">
Calculation:
.0053 tons CO2*Therms</t>
        </r>
      </text>
    </comment>
    <comment ref="D559" authorId="0" shapeId="0">
      <text>
        <r>
          <rPr>
            <b/>
            <sz val="9"/>
            <color indexed="81"/>
            <rFont val="Tahoma"/>
            <family val="2"/>
          </rPr>
          <t>BATMALE JP:</t>
        </r>
        <r>
          <rPr>
            <sz val="9"/>
            <color indexed="81"/>
            <rFont val="Tahoma"/>
            <family val="2"/>
          </rPr>
          <t xml:space="preserve">
Calculation:
.0053 tons CO2*Therms</t>
        </r>
      </text>
    </comment>
    <comment ref="D560" authorId="0" shapeId="0">
      <text>
        <r>
          <rPr>
            <b/>
            <sz val="9"/>
            <color indexed="81"/>
            <rFont val="Tahoma"/>
            <family val="2"/>
          </rPr>
          <t>BATMALE JP:</t>
        </r>
        <r>
          <rPr>
            <sz val="9"/>
            <color indexed="81"/>
            <rFont val="Tahoma"/>
            <family val="2"/>
          </rPr>
          <t xml:space="preserve">
Calculation:
.0053 tons CO2*Therms</t>
        </r>
      </text>
    </comment>
    <comment ref="D561" authorId="0" shapeId="0">
      <text>
        <r>
          <rPr>
            <b/>
            <sz val="9"/>
            <color indexed="81"/>
            <rFont val="Tahoma"/>
            <family val="2"/>
          </rPr>
          <t>BATMALE JP:</t>
        </r>
        <r>
          <rPr>
            <sz val="9"/>
            <color indexed="81"/>
            <rFont val="Tahoma"/>
            <family val="2"/>
          </rPr>
          <t xml:space="preserve">
Calculation:
.0053 tons CO2*Therms</t>
        </r>
      </text>
    </comment>
    <comment ref="D574" authorId="0" shapeId="0">
      <text>
        <r>
          <rPr>
            <b/>
            <sz val="9"/>
            <color indexed="81"/>
            <rFont val="Tahoma"/>
            <family val="2"/>
          </rPr>
          <t>BATMALE JP:</t>
        </r>
        <r>
          <rPr>
            <sz val="9"/>
            <color indexed="81"/>
            <rFont val="Tahoma"/>
            <family val="2"/>
          </rPr>
          <t xml:space="preserve">
Calculation:
.0053 tons CO2*Therms</t>
        </r>
      </text>
    </comment>
    <comment ref="D575" authorId="0" shapeId="0">
      <text>
        <r>
          <rPr>
            <b/>
            <sz val="9"/>
            <color indexed="81"/>
            <rFont val="Tahoma"/>
            <family val="2"/>
          </rPr>
          <t>BATMALE JP:</t>
        </r>
        <r>
          <rPr>
            <sz val="9"/>
            <color indexed="81"/>
            <rFont val="Tahoma"/>
            <family val="2"/>
          </rPr>
          <t xml:space="preserve">
Calculation:
.0053 tons CO2*Therms</t>
        </r>
      </text>
    </comment>
    <comment ref="D576" authorId="0" shapeId="0">
      <text>
        <r>
          <rPr>
            <b/>
            <sz val="9"/>
            <color indexed="81"/>
            <rFont val="Tahoma"/>
            <family val="2"/>
          </rPr>
          <t>BATMALE JP:</t>
        </r>
        <r>
          <rPr>
            <sz val="9"/>
            <color indexed="81"/>
            <rFont val="Tahoma"/>
            <family val="2"/>
          </rPr>
          <t xml:space="preserve">
Calculation:
.0053 tons CO2*Therms</t>
        </r>
      </text>
    </comment>
    <comment ref="D577" authorId="0" shapeId="0">
      <text>
        <r>
          <rPr>
            <b/>
            <sz val="9"/>
            <color indexed="81"/>
            <rFont val="Tahoma"/>
            <family val="2"/>
          </rPr>
          <t>BATMALE JP:</t>
        </r>
        <r>
          <rPr>
            <sz val="9"/>
            <color indexed="81"/>
            <rFont val="Tahoma"/>
            <family val="2"/>
          </rPr>
          <t xml:space="preserve">
Calculation:
.0053 tons CO2*Therms</t>
        </r>
      </text>
    </comment>
    <comment ref="A626" authorId="0" shapeId="0">
      <text>
        <r>
          <rPr>
            <b/>
            <sz val="9"/>
            <color indexed="81"/>
            <rFont val="Tahoma"/>
            <family val="2"/>
          </rPr>
          <t>BATMALE JP:</t>
        </r>
        <r>
          <rPr>
            <sz val="9"/>
            <color indexed="81"/>
            <rFont val="Tahoma"/>
            <family val="2"/>
          </rPr>
          <t xml:space="preserve">
All units are summations of individual company data.</t>
        </r>
      </text>
    </comment>
    <comment ref="A627" authorId="0" shapeId="0">
      <text>
        <r>
          <rPr>
            <b/>
            <sz val="9"/>
            <color indexed="81"/>
            <rFont val="Tahoma"/>
            <family val="2"/>
          </rPr>
          <t>BATMALE JP:</t>
        </r>
        <r>
          <rPr>
            <sz val="9"/>
            <color indexed="81"/>
            <rFont val="Tahoma"/>
            <family val="2"/>
          </rPr>
          <t xml:space="preserve">
All units are summations of individual company data.</t>
        </r>
      </text>
    </comment>
    <comment ref="A628" authorId="0" shapeId="0">
      <text>
        <r>
          <rPr>
            <b/>
            <sz val="9"/>
            <color indexed="81"/>
            <rFont val="Tahoma"/>
            <family val="2"/>
          </rPr>
          <t>BATMALE JP:</t>
        </r>
        <r>
          <rPr>
            <sz val="9"/>
            <color indexed="81"/>
            <rFont val="Tahoma"/>
            <family val="2"/>
          </rPr>
          <t xml:space="preserve">
All units are summations of individual company data.</t>
        </r>
      </text>
    </comment>
    <comment ref="A629" authorId="0" shapeId="0">
      <text>
        <r>
          <rPr>
            <b/>
            <sz val="9"/>
            <color indexed="81"/>
            <rFont val="Tahoma"/>
            <family val="2"/>
          </rPr>
          <t>BATMALE JP:</t>
        </r>
        <r>
          <rPr>
            <sz val="9"/>
            <color indexed="81"/>
            <rFont val="Tahoma"/>
            <family val="2"/>
          </rPr>
          <t xml:space="preserve">
All units are summations of individual company data.</t>
        </r>
      </text>
    </comment>
    <comment ref="A630" authorId="0" shapeId="0">
      <text>
        <r>
          <rPr>
            <b/>
            <sz val="9"/>
            <color indexed="81"/>
            <rFont val="Tahoma"/>
            <family val="2"/>
          </rPr>
          <t>BATMALE JP:</t>
        </r>
        <r>
          <rPr>
            <sz val="9"/>
            <color indexed="81"/>
            <rFont val="Tahoma"/>
            <family val="2"/>
          </rPr>
          <t xml:space="preserve">
All units are summations of individual company data.</t>
        </r>
      </text>
    </comment>
    <comment ref="A631" authorId="0" shapeId="0">
      <text>
        <r>
          <rPr>
            <b/>
            <sz val="9"/>
            <color indexed="81"/>
            <rFont val="Tahoma"/>
            <family val="2"/>
          </rPr>
          <t>BATMALE JP:</t>
        </r>
        <r>
          <rPr>
            <sz val="9"/>
            <color indexed="81"/>
            <rFont val="Tahoma"/>
            <family val="2"/>
          </rPr>
          <t xml:space="preserve">
All units are summations of individual company data.</t>
        </r>
      </text>
    </comment>
    <comment ref="A632" authorId="0" shapeId="0">
      <text>
        <r>
          <rPr>
            <b/>
            <sz val="9"/>
            <color indexed="81"/>
            <rFont val="Tahoma"/>
            <family val="2"/>
          </rPr>
          <t>BATMALE JP:</t>
        </r>
        <r>
          <rPr>
            <sz val="9"/>
            <color indexed="81"/>
            <rFont val="Tahoma"/>
            <family val="2"/>
          </rPr>
          <t xml:space="preserve">
All units are summations of individual company data.</t>
        </r>
      </text>
    </comment>
    <comment ref="A633" authorId="0" shapeId="0">
      <text>
        <r>
          <rPr>
            <b/>
            <sz val="9"/>
            <color indexed="81"/>
            <rFont val="Tahoma"/>
            <family val="2"/>
          </rPr>
          <t>BATMALE JP:</t>
        </r>
        <r>
          <rPr>
            <sz val="9"/>
            <color indexed="81"/>
            <rFont val="Tahoma"/>
            <family val="2"/>
          </rPr>
          <t xml:space="preserve">
All units are summations of individual company data.</t>
        </r>
      </text>
    </comment>
    <comment ref="A634" authorId="0" shapeId="0">
      <text>
        <r>
          <rPr>
            <b/>
            <sz val="9"/>
            <color indexed="81"/>
            <rFont val="Tahoma"/>
            <family val="2"/>
          </rPr>
          <t>BATMALE JP:</t>
        </r>
        <r>
          <rPr>
            <sz val="9"/>
            <color indexed="81"/>
            <rFont val="Tahoma"/>
            <family val="2"/>
          </rPr>
          <t xml:space="preserve">
All units are summations of individual company data.</t>
        </r>
      </text>
    </comment>
    <comment ref="A635" authorId="0" shapeId="0">
      <text>
        <r>
          <rPr>
            <b/>
            <sz val="9"/>
            <color indexed="81"/>
            <rFont val="Tahoma"/>
            <family val="2"/>
          </rPr>
          <t>BATMALE JP:</t>
        </r>
        <r>
          <rPr>
            <sz val="9"/>
            <color indexed="81"/>
            <rFont val="Tahoma"/>
            <family val="2"/>
          </rPr>
          <t xml:space="preserve">
All units are summations of individual company data.</t>
        </r>
      </text>
    </comment>
    <comment ref="A636" authorId="0" shapeId="0">
      <text>
        <r>
          <rPr>
            <b/>
            <sz val="9"/>
            <color indexed="81"/>
            <rFont val="Tahoma"/>
            <family val="2"/>
          </rPr>
          <t>BATMALE JP:</t>
        </r>
        <r>
          <rPr>
            <sz val="9"/>
            <color indexed="81"/>
            <rFont val="Tahoma"/>
            <family val="2"/>
          </rPr>
          <t xml:space="preserve">
All units are summations of individual company data.</t>
        </r>
      </text>
    </comment>
    <comment ref="A637" authorId="0" shapeId="0">
      <text>
        <r>
          <rPr>
            <b/>
            <sz val="9"/>
            <color indexed="81"/>
            <rFont val="Tahoma"/>
            <family val="2"/>
          </rPr>
          <t>BATMALE JP:</t>
        </r>
        <r>
          <rPr>
            <sz val="9"/>
            <color indexed="81"/>
            <rFont val="Tahoma"/>
            <family val="2"/>
          </rPr>
          <t xml:space="preserve">
All units are summations of individual company data.</t>
        </r>
      </text>
    </comment>
    <comment ref="A638" authorId="0" shapeId="0">
      <text>
        <r>
          <rPr>
            <b/>
            <sz val="9"/>
            <color indexed="81"/>
            <rFont val="Tahoma"/>
            <family val="2"/>
          </rPr>
          <t>BATMALE JP:</t>
        </r>
        <r>
          <rPr>
            <sz val="9"/>
            <color indexed="81"/>
            <rFont val="Tahoma"/>
            <family val="2"/>
          </rPr>
          <t xml:space="preserve">
All units are summations of individual company data.</t>
        </r>
      </text>
    </comment>
    <comment ref="A639" authorId="0" shapeId="0">
      <text>
        <r>
          <rPr>
            <b/>
            <sz val="9"/>
            <color indexed="81"/>
            <rFont val="Tahoma"/>
            <family val="2"/>
          </rPr>
          <t>BATMALE JP:</t>
        </r>
        <r>
          <rPr>
            <sz val="9"/>
            <color indexed="81"/>
            <rFont val="Tahoma"/>
            <family val="2"/>
          </rPr>
          <t xml:space="preserve">
All units are summations of individual company data.</t>
        </r>
      </text>
    </comment>
    <comment ref="A640" authorId="0" shapeId="0">
      <text>
        <r>
          <rPr>
            <b/>
            <sz val="9"/>
            <color indexed="81"/>
            <rFont val="Tahoma"/>
            <family val="2"/>
          </rPr>
          <t>BATMALE JP:</t>
        </r>
        <r>
          <rPr>
            <sz val="9"/>
            <color indexed="81"/>
            <rFont val="Tahoma"/>
            <family val="2"/>
          </rPr>
          <t xml:space="preserve">
All units are summations of individual company data.</t>
        </r>
      </text>
    </comment>
    <comment ref="A641" authorId="0" shapeId="0">
      <text>
        <r>
          <rPr>
            <b/>
            <sz val="9"/>
            <color indexed="81"/>
            <rFont val="Tahoma"/>
            <family val="2"/>
          </rPr>
          <t>BATMALE JP:</t>
        </r>
        <r>
          <rPr>
            <sz val="9"/>
            <color indexed="81"/>
            <rFont val="Tahoma"/>
            <family val="2"/>
          </rPr>
          <t xml:space="preserve">
All units are summations of individual company data.</t>
        </r>
      </text>
    </comment>
    <comment ref="A642" authorId="0" shapeId="0">
      <text>
        <r>
          <rPr>
            <b/>
            <sz val="9"/>
            <color indexed="81"/>
            <rFont val="Tahoma"/>
            <family val="2"/>
          </rPr>
          <t>BATMALE JP:</t>
        </r>
        <r>
          <rPr>
            <sz val="9"/>
            <color indexed="81"/>
            <rFont val="Tahoma"/>
            <family val="2"/>
          </rPr>
          <t xml:space="preserve">
All units are summations of individual company data.</t>
        </r>
      </text>
    </comment>
    <comment ref="A643" authorId="0" shapeId="0">
      <text>
        <r>
          <rPr>
            <b/>
            <sz val="9"/>
            <color indexed="81"/>
            <rFont val="Tahoma"/>
            <family val="2"/>
          </rPr>
          <t>BATMALE JP:</t>
        </r>
        <r>
          <rPr>
            <sz val="9"/>
            <color indexed="81"/>
            <rFont val="Tahoma"/>
            <family val="2"/>
          </rPr>
          <t xml:space="preserve">
All units are summations of individual company data.</t>
        </r>
      </text>
    </comment>
    <comment ref="A644" authorId="0" shapeId="0">
      <text>
        <r>
          <rPr>
            <b/>
            <sz val="9"/>
            <color indexed="81"/>
            <rFont val="Tahoma"/>
            <family val="2"/>
          </rPr>
          <t>BATMALE JP:</t>
        </r>
        <r>
          <rPr>
            <sz val="9"/>
            <color indexed="81"/>
            <rFont val="Tahoma"/>
            <family val="2"/>
          </rPr>
          <t xml:space="preserve">
All units are summations of individual company data.</t>
        </r>
      </text>
    </comment>
    <comment ref="A645" authorId="0" shapeId="0">
      <text>
        <r>
          <rPr>
            <b/>
            <sz val="9"/>
            <color indexed="81"/>
            <rFont val="Tahoma"/>
            <family val="2"/>
          </rPr>
          <t>BATMALE JP:</t>
        </r>
        <r>
          <rPr>
            <sz val="9"/>
            <color indexed="81"/>
            <rFont val="Tahoma"/>
            <family val="2"/>
          </rPr>
          <t xml:space="preserve">
All units are summations of individual company data.</t>
        </r>
      </text>
    </comment>
    <comment ref="A646" authorId="0" shapeId="0">
      <text>
        <r>
          <rPr>
            <b/>
            <sz val="9"/>
            <color indexed="81"/>
            <rFont val="Tahoma"/>
            <family val="2"/>
          </rPr>
          <t>BATMALE JP:</t>
        </r>
        <r>
          <rPr>
            <sz val="9"/>
            <color indexed="81"/>
            <rFont val="Tahoma"/>
            <family val="2"/>
          </rPr>
          <t xml:space="preserve">
All units are summations of individual company data.</t>
        </r>
      </text>
    </comment>
    <comment ref="A647" authorId="0" shapeId="0">
      <text>
        <r>
          <rPr>
            <b/>
            <sz val="9"/>
            <color indexed="81"/>
            <rFont val="Tahoma"/>
            <family val="2"/>
          </rPr>
          <t>BATMALE JP:</t>
        </r>
        <r>
          <rPr>
            <sz val="9"/>
            <color indexed="81"/>
            <rFont val="Tahoma"/>
            <family val="2"/>
          </rPr>
          <t xml:space="preserve">
All units are summations of individual company data.</t>
        </r>
      </text>
    </comment>
    <comment ref="A648" authorId="0" shapeId="0">
      <text>
        <r>
          <rPr>
            <b/>
            <sz val="9"/>
            <color indexed="81"/>
            <rFont val="Tahoma"/>
            <family val="2"/>
          </rPr>
          <t>BATMALE JP:</t>
        </r>
        <r>
          <rPr>
            <sz val="9"/>
            <color indexed="81"/>
            <rFont val="Tahoma"/>
            <family val="2"/>
          </rPr>
          <t xml:space="preserve">
All units are summations of individual company data.</t>
        </r>
      </text>
    </comment>
    <comment ref="A649" authorId="0" shapeId="0">
      <text>
        <r>
          <rPr>
            <b/>
            <sz val="9"/>
            <color indexed="81"/>
            <rFont val="Tahoma"/>
            <family val="2"/>
          </rPr>
          <t>BATMALE JP:</t>
        </r>
        <r>
          <rPr>
            <sz val="9"/>
            <color indexed="81"/>
            <rFont val="Tahoma"/>
            <family val="2"/>
          </rPr>
          <t xml:space="preserve">
All units are summations of individual company data.</t>
        </r>
      </text>
    </comment>
    <comment ref="A650" authorId="0" shapeId="0">
      <text>
        <r>
          <rPr>
            <b/>
            <sz val="9"/>
            <color indexed="81"/>
            <rFont val="Tahoma"/>
            <family val="2"/>
          </rPr>
          <t>BATMALE JP:</t>
        </r>
        <r>
          <rPr>
            <sz val="9"/>
            <color indexed="81"/>
            <rFont val="Tahoma"/>
            <family val="2"/>
          </rPr>
          <t xml:space="preserve">
All units are summations of individual company data.</t>
        </r>
      </text>
    </comment>
    <comment ref="A651" authorId="0" shapeId="0">
      <text>
        <r>
          <rPr>
            <b/>
            <sz val="9"/>
            <color indexed="81"/>
            <rFont val="Tahoma"/>
            <family val="2"/>
          </rPr>
          <t>BATMALE JP:</t>
        </r>
        <r>
          <rPr>
            <sz val="9"/>
            <color indexed="81"/>
            <rFont val="Tahoma"/>
            <family val="2"/>
          </rPr>
          <t xml:space="preserve">
All units are summations of individual company data.</t>
        </r>
      </text>
    </comment>
    <comment ref="A652" authorId="0" shapeId="0">
      <text>
        <r>
          <rPr>
            <b/>
            <sz val="9"/>
            <color indexed="81"/>
            <rFont val="Tahoma"/>
            <family val="2"/>
          </rPr>
          <t>BATMALE JP:</t>
        </r>
        <r>
          <rPr>
            <sz val="9"/>
            <color indexed="81"/>
            <rFont val="Tahoma"/>
            <family val="2"/>
          </rPr>
          <t xml:space="preserve">
All units are summations of individual company data.</t>
        </r>
      </text>
    </comment>
    <comment ref="A653" authorId="0" shapeId="0">
      <text>
        <r>
          <rPr>
            <b/>
            <sz val="9"/>
            <color indexed="81"/>
            <rFont val="Tahoma"/>
            <family val="2"/>
          </rPr>
          <t>BATMALE JP:</t>
        </r>
        <r>
          <rPr>
            <sz val="9"/>
            <color indexed="81"/>
            <rFont val="Tahoma"/>
            <family val="2"/>
          </rPr>
          <t xml:space="preserve">
All units are summations of individual company data.</t>
        </r>
      </text>
    </comment>
    <comment ref="A654" authorId="0" shapeId="0">
      <text>
        <r>
          <rPr>
            <b/>
            <sz val="9"/>
            <color indexed="81"/>
            <rFont val="Tahoma"/>
            <family val="2"/>
          </rPr>
          <t>BATMALE JP:</t>
        </r>
        <r>
          <rPr>
            <sz val="9"/>
            <color indexed="81"/>
            <rFont val="Tahoma"/>
            <family val="2"/>
          </rPr>
          <t xml:space="preserve">
All units are summations of individual company data.</t>
        </r>
      </text>
    </comment>
    <comment ref="A655" authorId="0" shapeId="0">
      <text>
        <r>
          <rPr>
            <b/>
            <sz val="9"/>
            <color indexed="81"/>
            <rFont val="Tahoma"/>
            <family val="2"/>
          </rPr>
          <t>BATMALE JP:</t>
        </r>
        <r>
          <rPr>
            <sz val="9"/>
            <color indexed="81"/>
            <rFont val="Tahoma"/>
            <family val="2"/>
          </rPr>
          <t xml:space="preserve">
All units are summations of individual company data.</t>
        </r>
      </text>
    </comment>
    <comment ref="A656" authorId="0" shapeId="0">
      <text>
        <r>
          <rPr>
            <b/>
            <sz val="9"/>
            <color indexed="81"/>
            <rFont val="Tahoma"/>
            <family val="2"/>
          </rPr>
          <t>BATMALE JP:</t>
        </r>
        <r>
          <rPr>
            <sz val="9"/>
            <color indexed="81"/>
            <rFont val="Tahoma"/>
            <family val="2"/>
          </rPr>
          <t xml:space="preserve">
All units are summations of individual company data.</t>
        </r>
      </text>
    </comment>
    <comment ref="A657" authorId="0" shapeId="0">
      <text>
        <r>
          <rPr>
            <b/>
            <sz val="9"/>
            <color indexed="81"/>
            <rFont val="Tahoma"/>
            <family val="2"/>
          </rPr>
          <t>BATMALE JP:</t>
        </r>
        <r>
          <rPr>
            <sz val="9"/>
            <color indexed="81"/>
            <rFont val="Tahoma"/>
            <family val="2"/>
          </rPr>
          <t xml:space="preserve">
All units are summations of individual company data.</t>
        </r>
      </text>
    </comment>
    <comment ref="A658" authorId="0" shapeId="0">
      <text>
        <r>
          <rPr>
            <b/>
            <sz val="9"/>
            <color indexed="81"/>
            <rFont val="Tahoma"/>
            <family val="2"/>
          </rPr>
          <t>BATMALE JP:</t>
        </r>
        <r>
          <rPr>
            <sz val="9"/>
            <color indexed="81"/>
            <rFont val="Tahoma"/>
            <family val="2"/>
          </rPr>
          <t xml:space="preserve">
All units are summations of individual company data.</t>
        </r>
      </text>
    </comment>
    <comment ref="A659" authorId="0" shapeId="0">
      <text>
        <r>
          <rPr>
            <b/>
            <sz val="9"/>
            <color indexed="81"/>
            <rFont val="Tahoma"/>
            <family val="2"/>
          </rPr>
          <t>BATMALE JP:</t>
        </r>
        <r>
          <rPr>
            <sz val="9"/>
            <color indexed="81"/>
            <rFont val="Tahoma"/>
            <family val="2"/>
          </rPr>
          <t xml:space="preserve">
All units are summations of individual company data.</t>
        </r>
      </text>
    </comment>
    <comment ref="A660" authorId="0" shapeId="0">
      <text>
        <r>
          <rPr>
            <b/>
            <sz val="9"/>
            <color indexed="81"/>
            <rFont val="Tahoma"/>
            <family val="2"/>
          </rPr>
          <t>BATMALE JP:</t>
        </r>
        <r>
          <rPr>
            <sz val="9"/>
            <color indexed="81"/>
            <rFont val="Tahoma"/>
            <family val="2"/>
          </rPr>
          <t xml:space="preserve">
All units are summations of individual company data.</t>
        </r>
      </text>
    </comment>
    <comment ref="A661" authorId="0" shapeId="0">
      <text>
        <r>
          <rPr>
            <b/>
            <sz val="9"/>
            <color indexed="81"/>
            <rFont val="Tahoma"/>
            <family val="2"/>
          </rPr>
          <t>BATMALE JP:</t>
        </r>
        <r>
          <rPr>
            <sz val="9"/>
            <color indexed="81"/>
            <rFont val="Tahoma"/>
            <family val="2"/>
          </rPr>
          <t xml:space="preserve">
All units are summations of individual company data.</t>
        </r>
      </text>
    </comment>
    <comment ref="A662" authorId="0" shapeId="0">
      <text>
        <r>
          <rPr>
            <b/>
            <sz val="9"/>
            <color indexed="81"/>
            <rFont val="Tahoma"/>
            <family val="2"/>
          </rPr>
          <t>BATMALE JP:</t>
        </r>
        <r>
          <rPr>
            <sz val="9"/>
            <color indexed="81"/>
            <rFont val="Tahoma"/>
            <family val="2"/>
          </rPr>
          <t xml:space="preserve">
All units are summations of individual company data.</t>
        </r>
      </text>
    </comment>
    <comment ref="A663" authorId="0" shapeId="0">
      <text>
        <r>
          <rPr>
            <b/>
            <sz val="9"/>
            <color indexed="81"/>
            <rFont val="Tahoma"/>
            <family val="2"/>
          </rPr>
          <t>BATMALE JP:</t>
        </r>
        <r>
          <rPr>
            <sz val="9"/>
            <color indexed="81"/>
            <rFont val="Tahoma"/>
            <family val="2"/>
          </rPr>
          <t xml:space="preserve">
All units are summations of individual company data.</t>
        </r>
      </text>
    </comment>
    <comment ref="A664" authorId="0" shapeId="0">
      <text>
        <r>
          <rPr>
            <b/>
            <sz val="9"/>
            <color indexed="81"/>
            <rFont val="Tahoma"/>
            <family val="2"/>
          </rPr>
          <t>BATMALE JP:</t>
        </r>
        <r>
          <rPr>
            <sz val="9"/>
            <color indexed="81"/>
            <rFont val="Tahoma"/>
            <family val="2"/>
          </rPr>
          <t xml:space="preserve">
All units are summations of individual company data.</t>
        </r>
      </text>
    </comment>
    <comment ref="A665" authorId="0" shapeId="0">
      <text>
        <r>
          <rPr>
            <b/>
            <sz val="9"/>
            <color indexed="81"/>
            <rFont val="Tahoma"/>
            <family val="2"/>
          </rPr>
          <t>BATMALE JP:</t>
        </r>
        <r>
          <rPr>
            <sz val="9"/>
            <color indexed="81"/>
            <rFont val="Tahoma"/>
            <family val="2"/>
          </rPr>
          <t xml:space="preserve">
All units are summations of individual company data.</t>
        </r>
      </text>
    </comment>
    <comment ref="A666" authorId="0" shapeId="0">
      <text>
        <r>
          <rPr>
            <b/>
            <sz val="9"/>
            <color indexed="81"/>
            <rFont val="Tahoma"/>
            <family val="2"/>
          </rPr>
          <t>BATMALE JP:</t>
        </r>
        <r>
          <rPr>
            <sz val="9"/>
            <color indexed="81"/>
            <rFont val="Tahoma"/>
            <family val="2"/>
          </rPr>
          <t xml:space="preserve">
All units are summations of individual company data.</t>
        </r>
      </text>
    </comment>
    <comment ref="A667" authorId="0" shapeId="0">
      <text>
        <r>
          <rPr>
            <b/>
            <sz val="9"/>
            <color indexed="81"/>
            <rFont val="Tahoma"/>
            <family val="2"/>
          </rPr>
          <t>BATMALE JP:</t>
        </r>
        <r>
          <rPr>
            <sz val="9"/>
            <color indexed="81"/>
            <rFont val="Tahoma"/>
            <family val="2"/>
          </rPr>
          <t xml:space="preserve">
All units are summations of individual company data.</t>
        </r>
      </text>
    </comment>
    <comment ref="A668" authorId="0" shapeId="0">
      <text>
        <r>
          <rPr>
            <b/>
            <sz val="9"/>
            <color indexed="81"/>
            <rFont val="Tahoma"/>
            <family val="2"/>
          </rPr>
          <t>BATMALE JP:</t>
        </r>
        <r>
          <rPr>
            <sz val="9"/>
            <color indexed="81"/>
            <rFont val="Tahoma"/>
            <family val="2"/>
          </rPr>
          <t xml:space="preserve">
All units are summations of individual company data.</t>
        </r>
      </text>
    </comment>
    <comment ref="A669" authorId="0" shapeId="0">
      <text>
        <r>
          <rPr>
            <b/>
            <sz val="9"/>
            <color indexed="81"/>
            <rFont val="Tahoma"/>
            <family val="2"/>
          </rPr>
          <t>BATMALE JP:</t>
        </r>
        <r>
          <rPr>
            <sz val="9"/>
            <color indexed="81"/>
            <rFont val="Tahoma"/>
            <family val="2"/>
          </rPr>
          <t xml:space="preserve">
All units are summations of individual company data.</t>
        </r>
      </text>
    </comment>
    <comment ref="A670" authorId="0" shapeId="0">
      <text>
        <r>
          <rPr>
            <b/>
            <sz val="9"/>
            <color indexed="81"/>
            <rFont val="Tahoma"/>
            <family val="2"/>
          </rPr>
          <t>BATMALE JP:</t>
        </r>
        <r>
          <rPr>
            <sz val="9"/>
            <color indexed="81"/>
            <rFont val="Tahoma"/>
            <family val="2"/>
          </rPr>
          <t xml:space="preserve">
All units are summations of individual company data.</t>
        </r>
      </text>
    </comment>
    <comment ref="A671" authorId="0" shapeId="0">
      <text>
        <r>
          <rPr>
            <b/>
            <sz val="9"/>
            <color indexed="81"/>
            <rFont val="Tahoma"/>
            <family val="2"/>
          </rPr>
          <t>BATMALE JP:</t>
        </r>
        <r>
          <rPr>
            <sz val="9"/>
            <color indexed="81"/>
            <rFont val="Tahoma"/>
            <family val="2"/>
          </rPr>
          <t xml:space="preserve">
All units are summations of individual company data.</t>
        </r>
      </text>
    </comment>
    <comment ref="A672" authorId="0" shapeId="0">
      <text>
        <r>
          <rPr>
            <b/>
            <sz val="9"/>
            <color indexed="81"/>
            <rFont val="Tahoma"/>
            <family val="2"/>
          </rPr>
          <t>BATMALE JP:</t>
        </r>
        <r>
          <rPr>
            <sz val="9"/>
            <color indexed="81"/>
            <rFont val="Tahoma"/>
            <family val="2"/>
          </rPr>
          <t xml:space="preserve">
All units are summations of individual company data.</t>
        </r>
      </text>
    </comment>
    <comment ref="A673" authorId="0" shapeId="0">
      <text>
        <r>
          <rPr>
            <b/>
            <sz val="9"/>
            <color indexed="81"/>
            <rFont val="Tahoma"/>
            <family val="2"/>
          </rPr>
          <t>BATMALE JP:</t>
        </r>
        <r>
          <rPr>
            <sz val="9"/>
            <color indexed="81"/>
            <rFont val="Tahoma"/>
            <family val="2"/>
          </rPr>
          <t xml:space="preserve">
All units are summations of individual company data.</t>
        </r>
      </text>
    </comment>
    <comment ref="A674" authorId="0" shapeId="0">
      <text>
        <r>
          <rPr>
            <b/>
            <sz val="9"/>
            <color indexed="81"/>
            <rFont val="Tahoma"/>
            <family val="2"/>
          </rPr>
          <t>BATMALE JP:</t>
        </r>
        <r>
          <rPr>
            <sz val="9"/>
            <color indexed="81"/>
            <rFont val="Tahoma"/>
            <family val="2"/>
          </rPr>
          <t xml:space="preserve">
All units are summations of individual company data.</t>
        </r>
      </text>
    </comment>
    <comment ref="A675" authorId="0" shapeId="0">
      <text>
        <r>
          <rPr>
            <b/>
            <sz val="9"/>
            <color indexed="81"/>
            <rFont val="Tahoma"/>
            <family val="2"/>
          </rPr>
          <t>BATMALE JP:</t>
        </r>
        <r>
          <rPr>
            <sz val="9"/>
            <color indexed="81"/>
            <rFont val="Tahoma"/>
            <family val="2"/>
          </rPr>
          <t xml:space="preserve">
All units are summations of individual company data.</t>
        </r>
      </text>
    </comment>
    <comment ref="A676" authorId="0" shapeId="0">
      <text>
        <r>
          <rPr>
            <b/>
            <sz val="9"/>
            <color indexed="81"/>
            <rFont val="Tahoma"/>
            <family val="2"/>
          </rPr>
          <t>BATMALE JP:</t>
        </r>
        <r>
          <rPr>
            <sz val="9"/>
            <color indexed="81"/>
            <rFont val="Tahoma"/>
            <family val="2"/>
          </rPr>
          <t xml:space="preserve">
All units are summations of individual company data.</t>
        </r>
      </text>
    </comment>
    <comment ref="A677" authorId="0" shapeId="0">
      <text>
        <r>
          <rPr>
            <b/>
            <sz val="9"/>
            <color indexed="81"/>
            <rFont val="Tahoma"/>
            <family val="2"/>
          </rPr>
          <t>BATMALE JP:</t>
        </r>
        <r>
          <rPr>
            <sz val="9"/>
            <color indexed="81"/>
            <rFont val="Tahoma"/>
            <family val="2"/>
          </rPr>
          <t xml:space="preserve">
All units are summations of individual company data.</t>
        </r>
      </text>
    </comment>
    <comment ref="A678" authorId="0" shapeId="0">
      <text>
        <r>
          <rPr>
            <b/>
            <sz val="9"/>
            <color indexed="81"/>
            <rFont val="Tahoma"/>
            <family val="2"/>
          </rPr>
          <t>BATMALE JP:</t>
        </r>
        <r>
          <rPr>
            <sz val="9"/>
            <color indexed="81"/>
            <rFont val="Tahoma"/>
            <family val="2"/>
          </rPr>
          <t xml:space="preserve">
All units are summations of individual company data.</t>
        </r>
      </text>
    </comment>
    <comment ref="A679" authorId="0" shapeId="0">
      <text>
        <r>
          <rPr>
            <b/>
            <sz val="9"/>
            <color indexed="81"/>
            <rFont val="Tahoma"/>
            <family val="2"/>
          </rPr>
          <t>BATMALE JP:</t>
        </r>
        <r>
          <rPr>
            <sz val="9"/>
            <color indexed="81"/>
            <rFont val="Tahoma"/>
            <family val="2"/>
          </rPr>
          <t xml:space="preserve">
All units are summations of individual company data.</t>
        </r>
      </text>
    </comment>
    <comment ref="A680" authorId="0" shapeId="0">
      <text>
        <r>
          <rPr>
            <b/>
            <sz val="9"/>
            <color indexed="81"/>
            <rFont val="Tahoma"/>
            <family val="2"/>
          </rPr>
          <t>BATMALE JP:</t>
        </r>
        <r>
          <rPr>
            <sz val="9"/>
            <color indexed="81"/>
            <rFont val="Tahoma"/>
            <family val="2"/>
          </rPr>
          <t xml:space="preserve">
All units are summations of individual company data.</t>
        </r>
      </text>
    </comment>
    <comment ref="A681" authorId="0" shapeId="0">
      <text>
        <r>
          <rPr>
            <b/>
            <sz val="9"/>
            <color indexed="81"/>
            <rFont val="Tahoma"/>
            <family val="2"/>
          </rPr>
          <t>BATMALE JP:</t>
        </r>
        <r>
          <rPr>
            <sz val="9"/>
            <color indexed="81"/>
            <rFont val="Tahoma"/>
            <family val="2"/>
          </rPr>
          <t xml:space="preserve">
All units are summations of individual company data.</t>
        </r>
      </text>
    </comment>
    <comment ref="A682" authorId="0" shapeId="0">
      <text>
        <r>
          <rPr>
            <b/>
            <sz val="9"/>
            <color indexed="81"/>
            <rFont val="Tahoma"/>
            <family val="2"/>
          </rPr>
          <t>BATMALE JP:</t>
        </r>
        <r>
          <rPr>
            <sz val="9"/>
            <color indexed="81"/>
            <rFont val="Tahoma"/>
            <family val="2"/>
          </rPr>
          <t xml:space="preserve">
All units are summations of individual company data.</t>
        </r>
      </text>
    </comment>
    <comment ref="A683" authorId="0" shapeId="0">
      <text>
        <r>
          <rPr>
            <b/>
            <sz val="9"/>
            <color indexed="81"/>
            <rFont val="Tahoma"/>
            <family val="2"/>
          </rPr>
          <t>BATMALE JP:</t>
        </r>
        <r>
          <rPr>
            <sz val="9"/>
            <color indexed="81"/>
            <rFont val="Tahoma"/>
            <family val="2"/>
          </rPr>
          <t xml:space="preserve">
All units are summations of individual company data.</t>
        </r>
      </text>
    </comment>
    <comment ref="A684" authorId="0" shapeId="0">
      <text>
        <r>
          <rPr>
            <b/>
            <sz val="9"/>
            <color indexed="81"/>
            <rFont val="Tahoma"/>
            <family val="2"/>
          </rPr>
          <t>BATMALE JP:</t>
        </r>
        <r>
          <rPr>
            <sz val="9"/>
            <color indexed="81"/>
            <rFont val="Tahoma"/>
            <family val="2"/>
          </rPr>
          <t xml:space="preserve">
All units are summations of individual company data.</t>
        </r>
      </text>
    </comment>
    <comment ref="A685" authorId="0" shapeId="0">
      <text>
        <r>
          <rPr>
            <b/>
            <sz val="9"/>
            <color indexed="81"/>
            <rFont val="Tahoma"/>
            <family val="2"/>
          </rPr>
          <t>BATMALE JP:</t>
        </r>
        <r>
          <rPr>
            <sz val="9"/>
            <color indexed="81"/>
            <rFont val="Tahoma"/>
            <family val="2"/>
          </rPr>
          <t xml:space="preserve">
All units are summations of individual company data.</t>
        </r>
      </text>
    </comment>
    <comment ref="A686" authorId="0" shapeId="0">
      <text>
        <r>
          <rPr>
            <b/>
            <sz val="9"/>
            <color indexed="81"/>
            <rFont val="Tahoma"/>
            <family val="2"/>
          </rPr>
          <t>BATMALE JP:</t>
        </r>
        <r>
          <rPr>
            <sz val="9"/>
            <color indexed="81"/>
            <rFont val="Tahoma"/>
            <family val="2"/>
          </rPr>
          <t xml:space="preserve">
All units are summations of individual company data.</t>
        </r>
      </text>
    </comment>
    <comment ref="A687" authorId="0" shapeId="0">
      <text>
        <r>
          <rPr>
            <b/>
            <sz val="9"/>
            <color indexed="81"/>
            <rFont val="Tahoma"/>
            <family val="2"/>
          </rPr>
          <t>BATMALE JP:</t>
        </r>
        <r>
          <rPr>
            <sz val="9"/>
            <color indexed="81"/>
            <rFont val="Tahoma"/>
            <family val="2"/>
          </rPr>
          <t xml:space="preserve">
All units are summations of individual company data.</t>
        </r>
      </text>
    </comment>
    <comment ref="A688" authorId="0" shapeId="0">
      <text>
        <r>
          <rPr>
            <b/>
            <sz val="9"/>
            <color indexed="81"/>
            <rFont val="Tahoma"/>
            <family val="2"/>
          </rPr>
          <t>BATMALE JP:</t>
        </r>
        <r>
          <rPr>
            <sz val="9"/>
            <color indexed="81"/>
            <rFont val="Tahoma"/>
            <family val="2"/>
          </rPr>
          <t xml:space="preserve">
All units are summations of individual company data.</t>
        </r>
      </text>
    </comment>
    <comment ref="A689" authorId="0" shapeId="0">
      <text>
        <r>
          <rPr>
            <b/>
            <sz val="9"/>
            <color indexed="81"/>
            <rFont val="Tahoma"/>
            <family val="2"/>
          </rPr>
          <t>BATMALE JP:</t>
        </r>
        <r>
          <rPr>
            <sz val="9"/>
            <color indexed="81"/>
            <rFont val="Tahoma"/>
            <family val="2"/>
          </rPr>
          <t xml:space="preserve">
All units are summations of individual company data.</t>
        </r>
      </text>
    </comment>
    <comment ref="A690" authorId="0" shapeId="0">
      <text>
        <r>
          <rPr>
            <b/>
            <sz val="9"/>
            <color indexed="81"/>
            <rFont val="Tahoma"/>
            <family val="2"/>
          </rPr>
          <t>BATMALE JP:</t>
        </r>
        <r>
          <rPr>
            <sz val="9"/>
            <color indexed="81"/>
            <rFont val="Tahoma"/>
            <family val="2"/>
          </rPr>
          <t xml:space="preserve">
All units are summations of individual company data.</t>
        </r>
      </text>
    </comment>
    <comment ref="A691" authorId="0" shapeId="0">
      <text>
        <r>
          <rPr>
            <b/>
            <sz val="9"/>
            <color indexed="81"/>
            <rFont val="Tahoma"/>
            <family val="2"/>
          </rPr>
          <t>BATMALE JP:</t>
        </r>
        <r>
          <rPr>
            <sz val="9"/>
            <color indexed="81"/>
            <rFont val="Tahoma"/>
            <family val="2"/>
          </rPr>
          <t xml:space="preserve">
All units are summations of individual company data.</t>
        </r>
      </text>
    </comment>
    <comment ref="A692" authorId="0" shapeId="0">
      <text>
        <r>
          <rPr>
            <b/>
            <sz val="9"/>
            <color indexed="81"/>
            <rFont val="Tahoma"/>
            <family val="2"/>
          </rPr>
          <t>BATMALE JP:</t>
        </r>
        <r>
          <rPr>
            <sz val="9"/>
            <color indexed="81"/>
            <rFont val="Tahoma"/>
            <family val="2"/>
          </rPr>
          <t xml:space="preserve">
All units are summations of individual company data.</t>
        </r>
      </text>
    </comment>
    <comment ref="A693" authorId="0" shapeId="0">
      <text>
        <r>
          <rPr>
            <b/>
            <sz val="9"/>
            <color indexed="81"/>
            <rFont val="Tahoma"/>
            <family val="2"/>
          </rPr>
          <t>BATMALE JP:</t>
        </r>
        <r>
          <rPr>
            <sz val="9"/>
            <color indexed="81"/>
            <rFont val="Tahoma"/>
            <family val="2"/>
          </rPr>
          <t xml:space="preserve">
All units are summations of individual company data.</t>
        </r>
      </text>
    </comment>
    <comment ref="A694" authorId="0" shapeId="0">
      <text>
        <r>
          <rPr>
            <b/>
            <sz val="9"/>
            <color indexed="81"/>
            <rFont val="Tahoma"/>
            <family val="2"/>
          </rPr>
          <t>BATMALE JP:</t>
        </r>
        <r>
          <rPr>
            <sz val="9"/>
            <color indexed="81"/>
            <rFont val="Tahoma"/>
            <family val="2"/>
          </rPr>
          <t xml:space="preserve">
All units are summations of individual company data.</t>
        </r>
      </text>
    </comment>
    <comment ref="A695" authorId="0" shapeId="0">
      <text>
        <r>
          <rPr>
            <b/>
            <sz val="9"/>
            <color indexed="81"/>
            <rFont val="Tahoma"/>
            <family val="2"/>
          </rPr>
          <t>BATMALE JP:</t>
        </r>
        <r>
          <rPr>
            <sz val="9"/>
            <color indexed="81"/>
            <rFont val="Tahoma"/>
            <family val="2"/>
          </rPr>
          <t xml:space="preserve">
All units are summations of individual company data.</t>
        </r>
      </text>
    </comment>
    <comment ref="A696" authorId="0" shapeId="0">
      <text>
        <r>
          <rPr>
            <b/>
            <sz val="9"/>
            <color indexed="81"/>
            <rFont val="Tahoma"/>
            <family val="2"/>
          </rPr>
          <t>BATMALE JP:</t>
        </r>
        <r>
          <rPr>
            <sz val="9"/>
            <color indexed="81"/>
            <rFont val="Tahoma"/>
            <family val="2"/>
          </rPr>
          <t xml:space="preserve">
All units are summations of individual company data.</t>
        </r>
      </text>
    </comment>
    <comment ref="A697" authorId="0" shapeId="0">
      <text>
        <r>
          <rPr>
            <b/>
            <sz val="9"/>
            <color indexed="81"/>
            <rFont val="Tahoma"/>
            <family val="2"/>
          </rPr>
          <t>BATMALE JP:</t>
        </r>
        <r>
          <rPr>
            <sz val="9"/>
            <color indexed="81"/>
            <rFont val="Tahoma"/>
            <family val="2"/>
          </rPr>
          <t xml:space="preserve">
All units are summations of individual company data.</t>
        </r>
      </text>
    </comment>
    <comment ref="A698" authorId="0" shapeId="0">
      <text>
        <r>
          <rPr>
            <b/>
            <sz val="9"/>
            <color indexed="81"/>
            <rFont val="Tahoma"/>
            <family val="2"/>
          </rPr>
          <t>BATMALE JP:</t>
        </r>
        <r>
          <rPr>
            <sz val="9"/>
            <color indexed="81"/>
            <rFont val="Tahoma"/>
            <family val="2"/>
          </rPr>
          <t xml:space="preserve">
All units are summations of individual company data.</t>
        </r>
      </text>
    </comment>
    <comment ref="A699" authorId="0" shapeId="0">
      <text>
        <r>
          <rPr>
            <b/>
            <sz val="9"/>
            <color indexed="81"/>
            <rFont val="Tahoma"/>
            <family val="2"/>
          </rPr>
          <t>BATMALE JP:</t>
        </r>
        <r>
          <rPr>
            <sz val="9"/>
            <color indexed="81"/>
            <rFont val="Tahoma"/>
            <family val="2"/>
          </rPr>
          <t xml:space="preserve">
All units are summations of individual company data.</t>
        </r>
      </text>
    </comment>
    <comment ref="A700" authorId="0" shapeId="0">
      <text>
        <r>
          <rPr>
            <b/>
            <sz val="9"/>
            <color indexed="81"/>
            <rFont val="Tahoma"/>
            <family val="2"/>
          </rPr>
          <t>BATMALE JP:</t>
        </r>
        <r>
          <rPr>
            <sz val="9"/>
            <color indexed="81"/>
            <rFont val="Tahoma"/>
            <family val="2"/>
          </rPr>
          <t xml:space="preserve">
All units are summations of individual company data.</t>
        </r>
      </text>
    </comment>
    <comment ref="A701" authorId="0" shapeId="0">
      <text>
        <r>
          <rPr>
            <b/>
            <sz val="9"/>
            <color indexed="81"/>
            <rFont val="Tahoma"/>
            <family val="2"/>
          </rPr>
          <t>BATMALE JP:</t>
        </r>
        <r>
          <rPr>
            <sz val="9"/>
            <color indexed="81"/>
            <rFont val="Tahoma"/>
            <family val="2"/>
          </rPr>
          <t xml:space="preserve">
All units are summations of individual company data.</t>
        </r>
      </text>
    </comment>
    <comment ref="A702" authorId="0" shapeId="0">
      <text>
        <r>
          <rPr>
            <b/>
            <sz val="9"/>
            <color indexed="81"/>
            <rFont val="Tahoma"/>
            <family val="2"/>
          </rPr>
          <t>BATMALE JP:</t>
        </r>
        <r>
          <rPr>
            <sz val="9"/>
            <color indexed="81"/>
            <rFont val="Tahoma"/>
            <family val="2"/>
          </rPr>
          <t xml:space="preserve">
All units are summations of individual company data.</t>
        </r>
      </text>
    </comment>
    <comment ref="A703" authorId="0" shapeId="0">
      <text>
        <r>
          <rPr>
            <b/>
            <sz val="9"/>
            <color indexed="81"/>
            <rFont val="Tahoma"/>
            <family val="2"/>
          </rPr>
          <t>BATMALE JP:</t>
        </r>
        <r>
          <rPr>
            <sz val="9"/>
            <color indexed="81"/>
            <rFont val="Tahoma"/>
            <family val="2"/>
          </rPr>
          <t xml:space="preserve">
All units are summations of individual company data.</t>
        </r>
      </text>
    </comment>
    <comment ref="A704" authorId="0" shapeId="0">
      <text>
        <r>
          <rPr>
            <b/>
            <sz val="9"/>
            <color indexed="81"/>
            <rFont val="Tahoma"/>
            <family val="2"/>
          </rPr>
          <t>BATMALE JP:</t>
        </r>
        <r>
          <rPr>
            <sz val="9"/>
            <color indexed="81"/>
            <rFont val="Tahoma"/>
            <family val="2"/>
          </rPr>
          <t xml:space="preserve">
All units are summations of individual company data.</t>
        </r>
      </text>
    </comment>
    <comment ref="A705" authorId="0" shapeId="0">
      <text>
        <r>
          <rPr>
            <b/>
            <sz val="9"/>
            <color indexed="81"/>
            <rFont val="Tahoma"/>
            <family val="2"/>
          </rPr>
          <t>BATMALE JP:</t>
        </r>
        <r>
          <rPr>
            <sz val="9"/>
            <color indexed="81"/>
            <rFont val="Tahoma"/>
            <family val="2"/>
          </rPr>
          <t xml:space="preserve">
All units are summations of individual company data.</t>
        </r>
      </text>
    </comment>
    <comment ref="A706" authorId="0" shapeId="0">
      <text>
        <r>
          <rPr>
            <b/>
            <sz val="9"/>
            <color indexed="81"/>
            <rFont val="Tahoma"/>
            <family val="2"/>
          </rPr>
          <t>BATMALE JP:</t>
        </r>
        <r>
          <rPr>
            <sz val="9"/>
            <color indexed="81"/>
            <rFont val="Tahoma"/>
            <family val="2"/>
          </rPr>
          <t xml:space="preserve">
All units are summations of individual company data.</t>
        </r>
      </text>
    </comment>
    <comment ref="A707" authorId="0" shapeId="0">
      <text>
        <r>
          <rPr>
            <b/>
            <sz val="9"/>
            <color indexed="81"/>
            <rFont val="Tahoma"/>
            <family val="2"/>
          </rPr>
          <t>BATMALE JP:</t>
        </r>
        <r>
          <rPr>
            <sz val="9"/>
            <color indexed="81"/>
            <rFont val="Tahoma"/>
            <family val="2"/>
          </rPr>
          <t xml:space="preserve">
All units are summations of individual company data.</t>
        </r>
      </text>
    </comment>
    <comment ref="A708" authorId="0" shapeId="0">
      <text>
        <r>
          <rPr>
            <b/>
            <sz val="9"/>
            <color indexed="81"/>
            <rFont val="Tahoma"/>
            <family val="2"/>
          </rPr>
          <t>BATMALE JP:</t>
        </r>
        <r>
          <rPr>
            <sz val="9"/>
            <color indexed="81"/>
            <rFont val="Tahoma"/>
            <family val="2"/>
          </rPr>
          <t xml:space="preserve">
All units are summations of individual company data.</t>
        </r>
      </text>
    </comment>
    <comment ref="A709" authorId="0" shapeId="0">
      <text>
        <r>
          <rPr>
            <b/>
            <sz val="9"/>
            <color indexed="81"/>
            <rFont val="Tahoma"/>
            <family val="2"/>
          </rPr>
          <t>BATMALE JP:</t>
        </r>
        <r>
          <rPr>
            <sz val="9"/>
            <color indexed="81"/>
            <rFont val="Tahoma"/>
            <family val="2"/>
          </rPr>
          <t xml:space="preserve">
All units are summations of individual company data.</t>
        </r>
      </text>
    </comment>
    <comment ref="A710" authorId="0" shapeId="0">
      <text>
        <r>
          <rPr>
            <b/>
            <sz val="9"/>
            <color indexed="81"/>
            <rFont val="Tahoma"/>
            <family val="2"/>
          </rPr>
          <t>BATMALE JP:</t>
        </r>
        <r>
          <rPr>
            <sz val="9"/>
            <color indexed="81"/>
            <rFont val="Tahoma"/>
            <family val="2"/>
          </rPr>
          <t xml:space="preserve">
All units are summations of individual company data.</t>
        </r>
      </text>
    </comment>
    <comment ref="A711" authorId="0" shapeId="0">
      <text>
        <r>
          <rPr>
            <b/>
            <sz val="9"/>
            <color indexed="81"/>
            <rFont val="Tahoma"/>
            <family val="2"/>
          </rPr>
          <t>BATMALE JP:</t>
        </r>
        <r>
          <rPr>
            <sz val="9"/>
            <color indexed="81"/>
            <rFont val="Tahoma"/>
            <family val="2"/>
          </rPr>
          <t xml:space="preserve">
All units are summations of individual company data.</t>
        </r>
      </text>
    </comment>
    <comment ref="A712" authorId="0" shapeId="0">
      <text>
        <r>
          <rPr>
            <b/>
            <sz val="9"/>
            <color indexed="81"/>
            <rFont val="Tahoma"/>
            <family val="2"/>
          </rPr>
          <t>BATMALE JP:</t>
        </r>
        <r>
          <rPr>
            <sz val="9"/>
            <color indexed="81"/>
            <rFont val="Tahoma"/>
            <family val="2"/>
          </rPr>
          <t xml:space="preserve">
All units are summations of individual company data.</t>
        </r>
      </text>
    </comment>
    <comment ref="A713" authorId="0" shapeId="0">
      <text>
        <r>
          <rPr>
            <b/>
            <sz val="9"/>
            <color indexed="81"/>
            <rFont val="Tahoma"/>
            <family val="2"/>
          </rPr>
          <t>BATMALE JP:</t>
        </r>
        <r>
          <rPr>
            <sz val="9"/>
            <color indexed="81"/>
            <rFont val="Tahoma"/>
            <family val="2"/>
          </rPr>
          <t xml:space="preserve">
All units are summations of individual company data.</t>
        </r>
      </text>
    </comment>
    <comment ref="A714" authorId="0" shapeId="0">
      <text>
        <r>
          <rPr>
            <b/>
            <sz val="9"/>
            <color indexed="81"/>
            <rFont val="Tahoma"/>
            <family val="2"/>
          </rPr>
          <t>BATMALE JP:</t>
        </r>
        <r>
          <rPr>
            <sz val="9"/>
            <color indexed="81"/>
            <rFont val="Tahoma"/>
            <family val="2"/>
          </rPr>
          <t xml:space="preserve">
All units are summations of individual company data.</t>
        </r>
      </text>
    </comment>
    <comment ref="A715" authorId="0" shapeId="0">
      <text>
        <r>
          <rPr>
            <b/>
            <sz val="9"/>
            <color indexed="81"/>
            <rFont val="Tahoma"/>
            <family val="2"/>
          </rPr>
          <t>BATMALE JP:</t>
        </r>
        <r>
          <rPr>
            <sz val="9"/>
            <color indexed="81"/>
            <rFont val="Tahoma"/>
            <family val="2"/>
          </rPr>
          <t xml:space="preserve">
All units are summations of individual company data.</t>
        </r>
      </text>
    </comment>
    <comment ref="A716" authorId="0" shapeId="0">
      <text>
        <r>
          <rPr>
            <b/>
            <sz val="9"/>
            <color indexed="81"/>
            <rFont val="Tahoma"/>
            <family val="2"/>
          </rPr>
          <t>BATMALE JP:</t>
        </r>
        <r>
          <rPr>
            <sz val="9"/>
            <color indexed="81"/>
            <rFont val="Tahoma"/>
            <family val="2"/>
          </rPr>
          <t xml:space="preserve">
All units are summations of individual company data.</t>
        </r>
      </text>
    </comment>
    <comment ref="A717" authorId="0" shapeId="0">
      <text>
        <r>
          <rPr>
            <b/>
            <sz val="9"/>
            <color indexed="81"/>
            <rFont val="Tahoma"/>
            <family val="2"/>
          </rPr>
          <t>BATMALE JP:</t>
        </r>
        <r>
          <rPr>
            <sz val="9"/>
            <color indexed="81"/>
            <rFont val="Tahoma"/>
            <family val="2"/>
          </rPr>
          <t xml:space="preserve">
All units are summations of individual company data.</t>
        </r>
      </text>
    </comment>
    <comment ref="A718" authorId="0" shapeId="0">
      <text>
        <r>
          <rPr>
            <b/>
            <sz val="9"/>
            <color indexed="81"/>
            <rFont val="Tahoma"/>
            <family val="2"/>
          </rPr>
          <t>BATMALE JP:</t>
        </r>
        <r>
          <rPr>
            <sz val="9"/>
            <color indexed="81"/>
            <rFont val="Tahoma"/>
            <family val="2"/>
          </rPr>
          <t xml:space="preserve">
All units are summations of individual company data.</t>
        </r>
      </text>
    </comment>
    <comment ref="A719" authorId="0" shapeId="0">
      <text>
        <r>
          <rPr>
            <b/>
            <sz val="9"/>
            <color indexed="81"/>
            <rFont val="Tahoma"/>
            <family val="2"/>
          </rPr>
          <t>BATMALE JP:</t>
        </r>
        <r>
          <rPr>
            <sz val="9"/>
            <color indexed="81"/>
            <rFont val="Tahoma"/>
            <family val="2"/>
          </rPr>
          <t xml:space="preserve">
All units are summations of individual company data.</t>
        </r>
      </text>
    </comment>
    <comment ref="A720" authorId="0" shapeId="0">
      <text>
        <r>
          <rPr>
            <b/>
            <sz val="9"/>
            <color indexed="81"/>
            <rFont val="Tahoma"/>
            <family val="2"/>
          </rPr>
          <t>BATMALE JP:</t>
        </r>
        <r>
          <rPr>
            <sz val="9"/>
            <color indexed="81"/>
            <rFont val="Tahoma"/>
            <family val="2"/>
          </rPr>
          <t xml:space="preserve">
All units are summations of individual company data.</t>
        </r>
      </text>
    </comment>
    <comment ref="A721" authorId="0" shapeId="0">
      <text>
        <r>
          <rPr>
            <b/>
            <sz val="9"/>
            <color indexed="81"/>
            <rFont val="Tahoma"/>
            <family val="2"/>
          </rPr>
          <t>BATMALE JP:</t>
        </r>
        <r>
          <rPr>
            <sz val="9"/>
            <color indexed="81"/>
            <rFont val="Tahoma"/>
            <family val="2"/>
          </rPr>
          <t xml:space="preserve">
All units are summations of individual company data.</t>
        </r>
      </text>
    </comment>
    <comment ref="A722" authorId="0" shapeId="0">
      <text>
        <r>
          <rPr>
            <b/>
            <sz val="9"/>
            <color indexed="81"/>
            <rFont val="Tahoma"/>
            <family val="2"/>
          </rPr>
          <t>BATMALE JP:</t>
        </r>
        <r>
          <rPr>
            <sz val="9"/>
            <color indexed="81"/>
            <rFont val="Tahoma"/>
            <family val="2"/>
          </rPr>
          <t xml:space="preserve">
All units are summations of individual company data.</t>
        </r>
      </text>
    </comment>
    <comment ref="A723" authorId="0" shapeId="0">
      <text>
        <r>
          <rPr>
            <b/>
            <sz val="9"/>
            <color indexed="81"/>
            <rFont val="Tahoma"/>
            <family val="2"/>
          </rPr>
          <t>BATMALE JP:</t>
        </r>
        <r>
          <rPr>
            <sz val="9"/>
            <color indexed="81"/>
            <rFont val="Tahoma"/>
            <family val="2"/>
          </rPr>
          <t xml:space="preserve">
All units are summations of individual company data.</t>
        </r>
      </text>
    </comment>
    <comment ref="A724" authorId="0" shapeId="0">
      <text>
        <r>
          <rPr>
            <b/>
            <sz val="9"/>
            <color indexed="81"/>
            <rFont val="Tahoma"/>
            <family val="2"/>
          </rPr>
          <t>BATMALE JP:</t>
        </r>
        <r>
          <rPr>
            <sz val="9"/>
            <color indexed="81"/>
            <rFont val="Tahoma"/>
            <family val="2"/>
          </rPr>
          <t xml:space="preserve">
All units are summations of individual company data.</t>
        </r>
      </text>
    </comment>
    <comment ref="A725" authorId="0" shapeId="0">
      <text>
        <r>
          <rPr>
            <b/>
            <sz val="9"/>
            <color indexed="81"/>
            <rFont val="Tahoma"/>
            <family val="2"/>
          </rPr>
          <t>BATMALE JP:</t>
        </r>
        <r>
          <rPr>
            <sz val="9"/>
            <color indexed="81"/>
            <rFont val="Tahoma"/>
            <family val="2"/>
          </rPr>
          <t xml:space="preserve">
All units are summations of individual company data.</t>
        </r>
      </text>
    </comment>
    <comment ref="A726" authorId="0" shapeId="0">
      <text>
        <r>
          <rPr>
            <b/>
            <sz val="9"/>
            <color indexed="81"/>
            <rFont val="Tahoma"/>
            <family val="2"/>
          </rPr>
          <t>BATMALE JP:</t>
        </r>
        <r>
          <rPr>
            <sz val="9"/>
            <color indexed="81"/>
            <rFont val="Tahoma"/>
            <family val="2"/>
          </rPr>
          <t xml:space="preserve">
All units are summations of individual company data.</t>
        </r>
      </text>
    </comment>
    <comment ref="A727" authorId="0" shapeId="0">
      <text>
        <r>
          <rPr>
            <b/>
            <sz val="9"/>
            <color indexed="81"/>
            <rFont val="Tahoma"/>
            <family val="2"/>
          </rPr>
          <t>BATMALE JP:</t>
        </r>
        <r>
          <rPr>
            <sz val="9"/>
            <color indexed="81"/>
            <rFont val="Tahoma"/>
            <family val="2"/>
          </rPr>
          <t xml:space="preserve">
All units are summations of individual company data.</t>
        </r>
      </text>
    </comment>
    <comment ref="A728" authorId="0" shapeId="0">
      <text>
        <r>
          <rPr>
            <b/>
            <sz val="9"/>
            <color indexed="81"/>
            <rFont val="Tahoma"/>
            <family val="2"/>
          </rPr>
          <t>BATMALE JP:</t>
        </r>
        <r>
          <rPr>
            <sz val="9"/>
            <color indexed="81"/>
            <rFont val="Tahoma"/>
            <family val="2"/>
          </rPr>
          <t xml:space="preserve">
All units are summations of individual company data.</t>
        </r>
      </text>
    </comment>
    <comment ref="A729" authorId="0" shapeId="0">
      <text>
        <r>
          <rPr>
            <b/>
            <sz val="9"/>
            <color indexed="81"/>
            <rFont val="Tahoma"/>
            <family val="2"/>
          </rPr>
          <t>BATMALE JP:</t>
        </r>
        <r>
          <rPr>
            <sz val="9"/>
            <color indexed="81"/>
            <rFont val="Tahoma"/>
            <family val="2"/>
          </rPr>
          <t xml:space="preserve">
All units are summations of individual company data.</t>
        </r>
      </text>
    </comment>
    <comment ref="A730" authorId="0" shapeId="0">
      <text>
        <r>
          <rPr>
            <b/>
            <sz val="9"/>
            <color indexed="81"/>
            <rFont val="Tahoma"/>
            <family val="2"/>
          </rPr>
          <t>BATMALE JP:</t>
        </r>
        <r>
          <rPr>
            <sz val="9"/>
            <color indexed="81"/>
            <rFont val="Tahoma"/>
            <family val="2"/>
          </rPr>
          <t xml:space="preserve">
All units are summations of individual company data.</t>
        </r>
      </text>
    </comment>
    <comment ref="A731" authorId="0" shapeId="0">
      <text>
        <r>
          <rPr>
            <b/>
            <sz val="9"/>
            <color indexed="81"/>
            <rFont val="Tahoma"/>
            <family val="2"/>
          </rPr>
          <t>BATMALE JP:</t>
        </r>
        <r>
          <rPr>
            <sz val="9"/>
            <color indexed="81"/>
            <rFont val="Tahoma"/>
            <family val="2"/>
          </rPr>
          <t xml:space="preserve">
All units are summations of individual company data.</t>
        </r>
      </text>
    </comment>
    <comment ref="A732" authorId="0" shapeId="0">
      <text>
        <r>
          <rPr>
            <b/>
            <sz val="9"/>
            <color indexed="81"/>
            <rFont val="Tahoma"/>
            <family val="2"/>
          </rPr>
          <t>BATMALE JP:</t>
        </r>
        <r>
          <rPr>
            <sz val="9"/>
            <color indexed="81"/>
            <rFont val="Tahoma"/>
            <family val="2"/>
          </rPr>
          <t xml:space="preserve">
All units are summations of individual company data.</t>
        </r>
      </text>
    </comment>
    <comment ref="A733" authorId="0" shapeId="0">
      <text>
        <r>
          <rPr>
            <b/>
            <sz val="9"/>
            <color indexed="81"/>
            <rFont val="Tahoma"/>
            <family val="2"/>
          </rPr>
          <t>BATMALE JP:</t>
        </r>
        <r>
          <rPr>
            <sz val="9"/>
            <color indexed="81"/>
            <rFont val="Tahoma"/>
            <family val="2"/>
          </rPr>
          <t xml:space="preserve">
All units are summations of individual company data.</t>
        </r>
      </text>
    </comment>
    <comment ref="A734" authorId="0" shapeId="0">
      <text>
        <r>
          <rPr>
            <b/>
            <sz val="9"/>
            <color indexed="81"/>
            <rFont val="Tahoma"/>
            <family val="2"/>
          </rPr>
          <t>BATMALE JP:</t>
        </r>
        <r>
          <rPr>
            <sz val="9"/>
            <color indexed="81"/>
            <rFont val="Tahoma"/>
            <family val="2"/>
          </rPr>
          <t xml:space="preserve">
All units are summations of individual company data.</t>
        </r>
      </text>
    </comment>
    <comment ref="A735" authorId="0" shapeId="0">
      <text>
        <r>
          <rPr>
            <b/>
            <sz val="9"/>
            <color indexed="81"/>
            <rFont val="Tahoma"/>
            <family val="2"/>
          </rPr>
          <t>BATMALE JP:</t>
        </r>
        <r>
          <rPr>
            <sz val="9"/>
            <color indexed="81"/>
            <rFont val="Tahoma"/>
            <family val="2"/>
          </rPr>
          <t xml:space="preserve">
All units are summations of individual company data.</t>
        </r>
      </text>
    </comment>
    <comment ref="A736" authorId="0" shapeId="0">
      <text>
        <r>
          <rPr>
            <b/>
            <sz val="9"/>
            <color indexed="81"/>
            <rFont val="Tahoma"/>
            <family val="2"/>
          </rPr>
          <t>BATMALE JP:</t>
        </r>
        <r>
          <rPr>
            <sz val="9"/>
            <color indexed="81"/>
            <rFont val="Tahoma"/>
            <family val="2"/>
          </rPr>
          <t xml:space="preserve">
All units are summations of individual company data.</t>
        </r>
      </text>
    </comment>
    <comment ref="A737" authorId="0" shapeId="0">
      <text>
        <r>
          <rPr>
            <b/>
            <sz val="9"/>
            <color indexed="81"/>
            <rFont val="Tahoma"/>
            <family val="2"/>
          </rPr>
          <t>BATMALE JP:</t>
        </r>
        <r>
          <rPr>
            <sz val="9"/>
            <color indexed="81"/>
            <rFont val="Tahoma"/>
            <family val="2"/>
          </rPr>
          <t xml:space="preserve">
All units are summations of individual company data.</t>
        </r>
      </text>
    </comment>
    <comment ref="A738" authorId="0" shapeId="0">
      <text>
        <r>
          <rPr>
            <b/>
            <sz val="9"/>
            <color indexed="81"/>
            <rFont val="Tahoma"/>
            <family val="2"/>
          </rPr>
          <t>BATMALE JP:</t>
        </r>
        <r>
          <rPr>
            <sz val="9"/>
            <color indexed="81"/>
            <rFont val="Tahoma"/>
            <family val="2"/>
          </rPr>
          <t xml:space="preserve">
All units are summations of individual company data.</t>
        </r>
      </text>
    </comment>
    <comment ref="A739" authorId="0" shapeId="0">
      <text>
        <r>
          <rPr>
            <b/>
            <sz val="9"/>
            <color indexed="81"/>
            <rFont val="Tahoma"/>
            <family val="2"/>
          </rPr>
          <t>BATMALE JP:</t>
        </r>
        <r>
          <rPr>
            <sz val="9"/>
            <color indexed="81"/>
            <rFont val="Tahoma"/>
            <family val="2"/>
          </rPr>
          <t xml:space="preserve">
All units are summations of individual company data.</t>
        </r>
      </text>
    </comment>
    <comment ref="A740" authorId="0" shapeId="0">
      <text>
        <r>
          <rPr>
            <b/>
            <sz val="9"/>
            <color indexed="81"/>
            <rFont val="Tahoma"/>
            <family val="2"/>
          </rPr>
          <t>BATMALE JP:</t>
        </r>
        <r>
          <rPr>
            <sz val="9"/>
            <color indexed="81"/>
            <rFont val="Tahoma"/>
            <family val="2"/>
          </rPr>
          <t xml:space="preserve">
All units are summations of individual company data.</t>
        </r>
      </text>
    </comment>
    <comment ref="A741" authorId="0" shapeId="0">
      <text>
        <r>
          <rPr>
            <b/>
            <sz val="9"/>
            <color indexed="81"/>
            <rFont val="Tahoma"/>
            <family val="2"/>
          </rPr>
          <t>BATMALE JP:</t>
        </r>
        <r>
          <rPr>
            <sz val="9"/>
            <color indexed="81"/>
            <rFont val="Tahoma"/>
            <family val="2"/>
          </rPr>
          <t xml:space="preserve">
All units are summations of individual company data.</t>
        </r>
      </text>
    </comment>
    <comment ref="A742" authorId="0" shapeId="0">
      <text>
        <r>
          <rPr>
            <b/>
            <sz val="9"/>
            <color indexed="81"/>
            <rFont val="Tahoma"/>
            <family val="2"/>
          </rPr>
          <t>BATMALE JP:</t>
        </r>
        <r>
          <rPr>
            <sz val="9"/>
            <color indexed="81"/>
            <rFont val="Tahoma"/>
            <family val="2"/>
          </rPr>
          <t xml:space="preserve">
All units are summations of individual company data.</t>
        </r>
      </text>
    </comment>
    <comment ref="A743" authorId="0" shapeId="0">
      <text>
        <r>
          <rPr>
            <b/>
            <sz val="9"/>
            <color indexed="81"/>
            <rFont val="Tahoma"/>
            <family val="2"/>
          </rPr>
          <t>BATMALE JP:</t>
        </r>
        <r>
          <rPr>
            <sz val="9"/>
            <color indexed="81"/>
            <rFont val="Tahoma"/>
            <family val="2"/>
          </rPr>
          <t xml:space="preserve">
All units are summations of individual company data.</t>
        </r>
      </text>
    </comment>
    <comment ref="A744" authorId="0" shapeId="0">
      <text>
        <r>
          <rPr>
            <b/>
            <sz val="9"/>
            <color indexed="81"/>
            <rFont val="Tahoma"/>
            <family val="2"/>
          </rPr>
          <t>BATMALE JP:</t>
        </r>
        <r>
          <rPr>
            <sz val="9"/>
            <color indexed="81"/>
            <rFont val="Tahoma"/>
            <family val="2"/>
          </rPr>
          <t xml:space="preserve">
All units are summations of individual company data.</t>
        </r>
      </text>
    </comment>
    <comment ref="A745" authorId="0" shapeId="0">
      <text>
        <r>
          <rPr>
            <b/>
            <sz val="9"/>
            <color indexed="81"/>
            <rFont val="Tahoma"/>
            <family val="2"/>
          </rPr>
          <t>BATMALE JP:</t>
        </r>
        <r>
          <rPr>
            <sz val="9"/>
            <color indexed="81"/>
            <rFont val="Tahoma"/>
            <family val="2"/>
          </rPr>
          <t xml:space="preserve">
All units are summations of individual company data.</t>
        </r>
      </text>
    </comment>
    <comment ref="A746" authorId="0" shapeId="0">
      <text>
        <r>
          <rPr>
            <b/>
            <sz val="9"/>
            <color indexed="81"/>
            <rFont val="Tahoma"/>
            <family val="2"/>
          </rPr>
          <t>BATMALE JP:</t>
        </r>
        <r>
          <rPr>
            <sz val="9"/>
            <color indexed="81"/>
            <rFont val="Tahoma"/>
            <family val="2"/>
          </rPr>
          <t xml:space="preserve">
All units are summations of individual company data.</t>
        </r>
      </text>
    </comment>
    <comment ref="A747" authorId="0" shapeId="0">
      <text>
        <r>
          <rPr>
            <b/>
            <sz val="9"/>
            <color indexed="81"/>
            <rFont val="Tahoma"/>
            <family val="2"/>
          </rPr>
          <t>BATMALE JP:</t>
        </r>
        <r>
          <rPr>
            <sz val="9"/>
            <color indexed="81"/>
            <rFont val="Tahoma"/>
            <family val="2"/>
          </rPr>
          <t xml:space="preserve">
All units are summations of individual company data.</t>
        </r>
      </text>
    </comment>
    <comment ref="A748" authorId="0" shapeId="0">
      <text>
        <r>
          <rPr>
            <b/>
            <sz val="9"/>
            <color indexed="81"/>
            <rFont val="Tahoma"/>
            <family val="2"/>
          </rPr>
          <t>BATMALE JP:</t>
        </r>
        <r>
          <rPr>
            <sz val="9"/>
            <color indexed="81"/>
            <rFont val="Tahoma"/>
            <family val="2"/>
          </rPr>
          <t xml:space="preserve">
All units are summations of individual company data.</t>
        </r>
      </text>
    </comment>
    <comment ref="A749" authorId="0" shapeId="0">
      <text>
        <r>
          <rPr>
            <b/>
            <sz val="9"/>
            <color indexed="81"/>
            <rFont val="Tahoma"/>
            <family val="2"/>
          </rPr>
          <t>BATMALE JP:</t>
        </r>
        <r>
          <rPr>
            <sz val="9"/>
            <color indexed="81"/>
            <rFont val="Tahoma"/>
            <family val="2"/>
          </rPr>
          <t xml:space="preserve">
All units are summations of individual company data.</t>
        </r>
      </text>
    </comment>
    <comment ref="A750" authorId="0" shapeId="0">
      <text>
        <r>
          <rPr>
            <b/>
            <sz val="9"/>
            <color indexed="81"/>
            <rFont val="Tahoma"/>
            <family val="2"/>
          </rPr>
          <t>BATMALE JP:</t>
        </r>
        <r>
          <rPr>
            <sz val="9"/>
            <color indexed="81"/>
            <rFont val="Tahoma"/>
            <family val="2"/>
          </rPr>
          <t xml:space="preserve">
All units are summations of individual company data.</t>
        </r>
      </text>
    </comment>
    <comment ref="A751" authorId="0" shapeId="0">
      <text>
        <r>
          <rPr>
            <b/>
            <sz val="9"/>
            <color indexed="81"/>
            <rFont val="Tahoma"/>
            <family val="2"/>
          </rPr>
          <t>BATMALE JP:</t>
        </r>
        <r>
          <rPr>
            <sz val="9"/>
            <color indexed="81"/>
            <rFont val="Tahoma"/>
            <family val="2"/>
          </rPr>
          <t xml:space="preserve">
All units are summations of individual company data.</t>
        </r>
      </text>
    </comment>
    <comment ref="A752" authorId="0" shapeId="0">
      <text>
        <r>
          <rPr>
            <b/>
            <sz val="9"/>
            <color indexed="81"/>
            <rFont val="Tahoma"/>
            <family val="2"/>
          </rPr>
          <t>BATMALE JP:</t>
        </r>
        <r>
          <rPr>
            <sz val="9"/>
            <color indexed="81"/>
            <rFont val="Tahoma"/>
            <family val="2"/>
          </rPr>
          <t xml:space="preserve">
All units are summations of individual company data.</t>
        </r>
      </text>
    </comment>
    <comment ref="A753" authorId="0" shapeId="0">
      <text>
        <r>
          <rPr>
            <b/>
            <sz val="9"/>
            <color indexed="81"/>
            <rFont val="Tahoma"/>
            <family val="2"/>
          </rPr>
          <t>BATMALE JP:</t>
        </r>
        <r>
          <rPr>
            <sz val="9"/>
            <color indexed="81"/>
            <rFont val="Tahoma"/>
            <family val="2"/>
          </rPr>
          <t xml:space="preserve">
All units are summations of individual company data.</t>
        </r>
      </text>
    </comment>
    <comment ref="A754" authorId="0" shapeId="0">
      <text>
        <r>
          <rPr>
            <b/>
            <sz val="9"/>
            <color indexed="81"/>
            <rFont val="Tahoma"/>
            <family val="2"/>
          </rPr>
          <t>BATMALE JP:</t>
        </r>
        <r>
          <rPr>
            <sz val="9"/>
            <color indexed="81"/>
            <rFont val="Tahoma"/>
            <family val="2"/>
          </rPr>
          <t xml:space="preserve">
All units are summations of individual company data.</t>
        </r>
      </text>
    </comment>
    <comment ref="A755" authorId="0" shapeId="0">
      <text>
        <r>
          <rPr>
            <b/>
            <sz val="9"/>
            <color indexed="81"/>
            <rFont val="Tahoma"/>
            <family val="2"/>
          </rPr>
          <t>BATMALE JP:</t>
        </r>
        <r>
          <rPr>
            <sz val="9"/>
            <color indexed="81"/>
            <rFont val="Tahoma"/>
            <family val="2"/>
          </rPr>
          <t xml:space="preserve">
All units are summations of individual company data.</t>
        </r>
      </text>
    </comment>
    <comment ref="A756" authorId="0" shapeId="0">
      <text>
        <r>
          <rPr>
            <b/>
            <sz val="9"/>
            <color indexed="81"/>
            <rFont val="Tahoma"/>
            <family val="2"/>
          </rPr>
          <t>BATMALE JP:</t>
        </r>
        <r>
          <rPr>
            <sz val="9"/>
            <color indexed="81"/>
            <rFont val="Tahoma"/>
            <family val="2"/>
          </rPr>
          <t xml:space="preserve">
All units are summations of individual company data.</t>
        </r>
      </text>
    </comment>
    <comment ref="A757" authorId="0" shapeId="0">
      <text>
        <r>
          <rPr>
            <b/>
            <sz val="9"/>
            <color indexed="81"/>
            <rFont val="Tahoma"/>
            <family val="2"/>
          </rPr>
          <t>BATMALE JP:</t>
        </r>
        <r>
          <rPr>
            <sz val="9"/>
            <color indexed="81"/>
            <rFont val="Tahoma"/>
            <family val="2"/>
          </rPr>
          <t xml:space="preserve">
All units are summations of individual company data.</t>
        </r>
      </text>
    </comment>
    <comment ref="A758" authorId="0" shapeId="0">
      <text>
        <r>
          <rPr>
            <b/>
            <sz val="9"/>
            <color indexed="81"/>
            <rFont val="Tahoma"/>
            <family val="2"/>
          </rPr>
          <t>BATMALE JP:</t>
        </r>
        <r>
          <rPr>
            <sz val="9"/>
            <color indexed="81"/>
            <rFont val="Tahoma"/>
            <family val="2"/>
          </rPr>
          <t xml:space="preserve">
All units are summations of individual company data.</t>
        </r>
      </text>
    </comment>
    <comment ref="A759" authorId="0" shapeId="0">
      <text>
        <r>
          <rPr>
            <b/>
            <sz val="9"/>
            <color indexed="81"/>
            <rFont val="Tahoma"/>
            <family val="2"/>
          </rPr>
          <t>BATMALE JP:</t>
        </r>
        <r>
          <rPr>
            <sz val="9"/>
            <color indexed="81"/>
            <rFont val="Tahoma"/>
            <family val="2"/>
          </rPr>
          <t xml:space="preserve">
All units are summations of individual company data.</t>
        </r>
      </text>
    </comment>
    <comment ref="A760" authorId="0" shapeId="0">
      <text>
        <r>
          <rPr>
            <b/>
            <sz val="9"/>
            <color indexed="81"/>
            <rFont val="Tahoma"/>
            <family val="2"/>
          </rPr>
          <t>BATMALE JP:</t>
        </r>
        <r>
          <rPr>
            <sz val="9"/>
            <color indexed="81"/>
            <rFont val="Tahoma"/>
            <family val="2"/>
          </rPr>
          <t xml:space="preserve">
All units are summations of individual company data.</t>
        </r>
      </text>
    </comment>
    <comment ref="A761" authorId="0" shapeId="0">
      <text>
        <r>
          <rPr>
            <b/>
            <sz val="9"/>
            <color indexed="81"/>
            <rFont val="Tahoma"/>
            <family val="2"/>
          </rPr>
          <t>BATMALE JP:</t>
        </r>
        <r>
          <rPr>
            <sz val="9"/>
            <color indexed="81"/>
            <rFont val="Tahoma"/>
            <family val="2"/>
          </rPr>
          <t xml:space="preserve">
All units are summations of individual company data.</t>
        </r>
      </text>
    </comment>
    <comment ref="A762" authorId="0" shapeId="0">
      <text>
        <r>
          <rPr>
            <b/>
            <sz val="9"/>
            <color indexed="81"/>
            <rFont val="Tahoma"/>
            <family val="2"/>
          </rPr>
          <t>BATMALE JP:</t>
        </r>
        <r>
          <rPr>
            <sz val="9"/>
            <color indexed="81"/>
            <rFont val="Tahoma"/>
            <family val="2"/>
          </rPr>
          <t xml:space="preserve">
All units are summations of individual company data.</t>
        </r>
      </text>
    </comment>
    <comment ref="A763" authorId="0" shapeId="0">
      <text>
        <r>
          <rPr>
            <b/>
            <sz val="9"/>
            <color indexed="81"/>
            <rFont val="Tahoma"/>
            <family val="2"/>
          </rPr>
          <t>BATMALE JP:</t>
        </r>
        <r>
          <rPr>
            <sz val="9"/>
            <color indexed="81"/>
            <rFont val="Tahoma"/>
            <family val="2"/>
          </rPr>
          <t xml:space="preserve">
All units are summations of individual company data.</t>
        </r>
      </text>
    </comment>
    <comment ref="A764" authorId="0" shapeId="0">
      <text>
        <r>
          <rPr>
            <b/>
            <sz val="9"/>
            <color indexed="81"/>
            <rFont val="Tahoma"/>
            <family val="2"/>
          </rPr>
          <t>BATMALE JP:</t>
        </r>
        <r>
          <rPr>
            <sz val="9"/>
            <color indexed="81"/>
            <rFont val="Tahoma"/>
            <family val="2"/>
          </rPr>
          <t xml:space="preserve">
All units are summations of individual company data.</t>
        </r>
      </text>
    </comment>
    <comment ref="A765" authorId="0" shapeId="0">
      <text>
        <r>
          <rPr>
            <b/>
            <sz val="9"/>
            <color indexed="81"/>
            <rFont val="Tahoma"/>
            <family val="2"/>
          </rPr>
          <t>BATMALE JP:</t>
        </r>
        <r>
          <rPr>
            <sz val="9"/>
            <color indexed="81"/>
            <rFont val="Tahoma"/>
            <family val="2"/>
          </rPr>
          <t xml:space="preserve">
All units are summations of individual company data.</t>
        </r>
      </text>
    </comment>
    <comment ref="A766" authorId="0" shapeId="0">
      <text>
        <r>
          <rPr>
            <b/>
            <sz val="9"/>
            <color indexed="81"/>
            <rFont val="Tahoma"/>
            <family val="2"/>
          </rPr>
          <t>BATMALE JP:</t>
        </r>
        <r>
          <rPr>
            <sz val="9"/>
            <color indexed="81"/>
            <rFont val="Tahoma"/>
            <family val="2"/>
          </rPr>
          <t xml:space="preserve">
All units are summations of individual company data.</t>
        </r>
      </text>
    </comment>
    <comment ref="A767" authorId="0" shapeId="0">
      <text>
        <r>
          <rPr>
            <b/>
            <sz val="9"/>
            <color indexed="81"/>
            <rFont val="Tahoma"/>
            <family val="2"/>
          </rPr>
          <t>BATMALE JP:</t>
        </r>
        <r>
          <rPr>
            <sz val="9"/>
            <color indexed="81"/>
            <rFont val="Tahoma"/>
            <family val="2"/>
          </rPr>
          <t xml:space="preserve">
All units are summations of individual company data.</t>
        </r>
      </text>
    </comment>
    <comment ref="A768" authorId="0" shapeId="0">
      <text>
        <r>
          <rPr>
            <b/>
            <sz val="9"/>
            <color indexed="81"/>
            <rFont val="Tahoma"/>
            <family val="2"/>
          </rPr>
          <t>BATMALE JP:</t>
        </r>
        <r>
          <rPr>
            <sz val="9"/>
            <color indexed="81"/>
            <rFont val="Tahoma"/>
            <family val="2"/>
          </rPr>
          <t xml:space="preserve">
All units are summations of individual company data.</t>
        </r>
      </text>
    </comment>
    <comment ref="A769" authorId="0" shapeId="0">
      <text>
        <r>
          <rPr>
            <b/>
            <sz val="9"/>
            <color indexed="81"/>
            <rFont val="Tahoma"/>
            <family val="2"/>
          </rPr>
          <t>BATMALE JP:</t>
        </r>
        <r>
          <rPr>
            <sz val="9"/>
            <color indexed="81"/>
            <rFont val="Tahoma"/>
            <family val="2"/>
          </rPr>
          <t xml:space="preserve">
All units are summations of individual company data.</t>
        </r>
      </text>
    </comment>
  </commentList>
</comments>
</file>

<file path=xl/comments2.xml><?xml version="1.0" encoding="utf-8"?>
<comments xmlns="http://schemas.openxmlformats.org/spreadsheetml/2006/main">
  <authors>
    <author>BATMALE JP</author>
  </authors>
  <commentList>
    <comment ref="A3" authorId="0" shapeId="0">
      <text>
        <r>
          <rPr>
            <b/>
            <sz val="9"/>
            <color indexed="81"/>
            <rFont val="Tahoma"/>
            <charset val="1"/>
          </rPr>
          <t>BATMALE JP:</t>
        </r>
        <r>
          <rPr>
            <sz val="9"/>
            <color indexed="81"/>
            <rFont val="Tahoma"/>
            <charset val="1"/>
          </rPr>
          <t xml:space="preserve">
Energy Trust Data from Annual Reports</t>
        </r>
      </text>
    </comment>
  </commentList>
</comments>
</file>

<file path=xl/sharedStrings.xml><?xml version="1.0" encoding="utf-8"?>
<sst xmlns="http://schemas.openxmlformats.org/spreadsheetml/2006/main" count="2469" uniqueCount="46">
  <si>
    <t>Company</t>
  </si>
  <si>
    <t>Year</t>
  </si>
  <si>
    <t>Customer Type</t>
  </si>
  <si>
    <t>Category</t>
  </si>
  <si>
    <t>Unit</t>
  </si>
  <si>
    <t>Avista</t>
  </si>
  <si>
    <t>Residential</t>
  </si>
  <si>
    <t>Sales</t>
  </si>
  <si>
    <t>C&amp;I, Firm</t>
  </si>
  <si>
    <t>C&amp;I, Interruptible</t>
  </si>
  <si>
    <t>Transport</t>
  </si>
  <si>
    <t>Therms</t>
  </si>
  <si>
    <t>Customers</t>
  </si>
  <si>
    <t>Emissions</t>
  </si>
  <si>
    <t>CNG</t>
  </si>
  <si>
    <t>NWN</t>
  </si>
  <si>
    <t>OR Industry</t>
  </si>
  <si>
    <t>Total</t>
  </si>
  <si>
    <t>Total Customers</t>
  </si>
  <si>
    <t>Column Labels</t>
  </si>
  <si>
    <t>Grand Total</t>
  </si>
  <si>
    <t>Sum of Unit</t>
  </si>
  <si>
    <t>Row Labels</t>
  </si>
  <si>
    <t xml:space="preserve">Utility </t>
  </si>
  <si>
    <t>Revenues from Transportation</t>
  </si>
  <si>
    <t>Total Est. EE Savings</t>
  </si>
  <si>
    <t>Total Therms</t>
  </si>
  <si>
    <t>(Multiple Items)</t>
  </si>
  <si>
    <t>STAFF NOTE</t>
  </si>
  <si>
    <t xml:space="preserve">The data above does not exactly match the data found in the utilties Result of Operations filings. This is especially true for Cascade Natural Gas. </t>
  </si>
  <si>
    <t xml:space="preserve">If you would like to explore the data difference between the Stat Book and the Result of Operations, please contact Staff. </t>
  </si>
  <si>
    <t>Revenues from Customer Sales</t>
  </si>
  <si>
    <t>Estimated Revenue by Service Class (pg. 63 of  2019 Stat Book)</t>
  </si>
  <si>
    <t>Graphic #4, Page 55 of PowerPoint</t>
  </si>
  <si>
    <t>Graphic #5, Page 56 of PowerPoint</t>
  </si>
  <si>
    <t>Hardcoded Calculation Results</t>
  </si>
  <si>
    <t>Est. Therms/Customers (Unadjusted for Weather)</t>
  </si>
  <si>
    <t xml:space="preserve">Year-over-Year Customer Growth Rate </t>
  </si>
  <si>
    <t>Emissions/Customers</t>
  </si>
  <si>
    <t>Graphic #6, Page 57 of PowerPoint</t>
  </si>
  <si>
    <t>Graphic #7 &amp; #8, Page 58 of PowerPoint</t>
  </si>
  <si>
    <t xml:space="preserve">Est. % </t>
  </si>
  <si>
    <t xml:space="preserve">Hardcoded  Results </t>
  </si>
  <si>
    <t>2019 Emissions Average by Customer Type</t>
  </si>
  <si>
    <t xml:space="preserve">It is also meant to address questions from stakeholders regarding emissions by customer type. </t>
  </si>
  <si>
    <t xml:space="preserve">This is an example of how the data available in this Excel workbook could be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</si>
</sst>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0"/>
      <name val="Calibri"/>
      <family val="2"/>
      <scheme val="minor"/>
    </font>
    <font>
      <b/>
      <sz val="16"/>
      <color theme="0"/>
      <name val="Calibri"/>
      <family val="2"/>
      <scheme val="minor"/>
    </font>
    <font>
      <sz val="12"/>
      <color rgb="FF000000"/>
      <name val="Calibri"/>
      <family val="2"/>
    </font>
    <font>
      <sz val="12"/>
      <color theme="1"/>
      <name val="Calibri"/>
      <family val="2"/>
    </font>
    <font>
      <b/>
      <sz val="9"/>
      <color theme="1"/>
      <name val="Calibri"/>
      <family val="2"/>
      <scheme val="minor"/>
    </font>
    <font>
      <sz val="9"/>
      <color theme="1"/>
      <name val="Calibri"/>
      <family val="2"/>
      <scheme val="minor"/>
    </font>
    <font>
      <sz val="9"/>
      <color indexed="81"/>
      <name val="Tahoma"/>
      <charset val="1"/>
    </font>
    <font>
      <b/>
      <sz val="9"/>
      <color indexed="81"/>
      <name val="Tahoma"/>
      <charset val="1"/>
    </font>
    <font>
      <b/>
      <sz val="14"/>
      <color theme="0"/>
      <name val="Calibri"/>
      <family val="2"/>
      <scheme val="minor"/>
    </font>
    <font>
      <sz val="14"/>
      <color theme="0"/>
      <name val="Calibri"/>
      <family val="2"/>
      <scheme val="minor"/>
    </font>
    <font>
      <b/>
      <u/>
      <sz val="14"/>
      <color theme="0"/>
      <name val="Calibri"/>
      <family val="2"/>
      <scheme val="minor"/>
    </font>
  </fonts>
  <fills count="8">
    <fill>
      <patternFill patternType="none"/>
    </fill>
    <fill>
      <patternFill patternType="gray125"/>
    </fill>
    <fill>
      <patternFill patternType="solid">
        <fgColor theme="4"/>
      </patternFill>
    </fill>
    <fill>
      <patternFill patternType="solid">
        <fgColor theme="4" tint="0.79998168889431442"/>
        <bgColor theme="4" tint="0.79998168889431442"/>
      </patternFill>
    </fill>
    <fill>
      <patternFill patternType="solid">
        <fgColor theme="8"/>
      </patternFill>
    </fill>
    <fill>
      <patternFill patternType="solid">
        <fgColor theme="7" tint="0.79998168889431442"/>
        <bgColor indexed="64"/>
      </patternFill>
    </fill>
    <fill>
      <patternFill patternType="solid">
        <fgColor theme="8"/>
        <bgColor indexed="64"/>
      </patternFill>
    </fill>
    <fill>
      <patternFill patternType="solid">
        <fgColor rgb="FF00B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theme="4" tint="0.3999755851924192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5" fillId="2" borderId="0" applyNumberFormat="0" applyBorder="0" applyAlignment="0" applyProtection="0"/>
    <xf numFmtId="0" fontId="5" fillId="4" borderId="0" applyNumberFormat="0" applyBorder="0" applyAlignment="0" applyProtection="0"/>
  </cellStyleXfs>
  <cellXfs count="48">
    <xf numFmtId="0" fontId="0" fillId="0" borderId="0" xfId="0"/>
    <xf numFmtId="0" fontId="0" fillId="0" borderId="0" xfId="0" applyAlignment="1">
      <alignment horizontal="right"/>
    </xf>
    <xf numFmtId="10" fontId="0" fillId="0" borderId="0" xfId="2" applyNumberFormat="1" applyFont="1"/>
    <xf numFmtId="165" fontId="0" fillId="0" borderId="0" xfId="3" applyNumberFormat="1" applyFont="1"/>
    <xf numFmtId="164" fontId="0" fillId="0" borderId="0" xfId="1" applyNumberFormat="1" applyFont="1"/>
    <xf numFmtId="0" fontId="0" fillId="0" borderId="0" xfId="0" applyFill="1"/>
    <xf numFmtId="0" fontId="0" fillId="0" borderId="0" xfId="0" pivotButton="1"/>
    <xf numFmtId="0" fontId="0" fillId="0" borderId="0" xfId="0" applyAlignment="1">
      <alignment horizontal="left"/>
    </xf>
    <xf numFmtId="164" fontId="0" fillId="0" borderId="0" xfId="0" applyNumberFormat="1"/>
    <xf numFmtId="165" fontId="0" fillId="0" borderId="0" xfId="0" applyNumberFormat="1"/>
    <xf numFmtId="0" fontId="2" fillId="0" borderId="1" xfId="0" applyFont="1" applyBorder="1"/>
    <xf numFmtId="0" fontId="2" fillId="0" borderId="1" xfId="0" applyFont="1" applyBorder="1" applyAlignment="1">
      <alignment horizontal="right"/>
    </xf>
    <xf numFmtId="0" fontId="0" fillId="0" borderId="1" xfId="0" applyBorder="1"/>
    <xf numFmtId="0" fontId="0" fillId="0" borderId="2" xfId="0" applyBorder="1"/>
    <xf numFmtId="165" fontId="0" fillId="0" borderId="1" xfId="3" applyNumberFormat="1" applyFont="1" applyBorder="1"/>
    <xf numFmtId="165" fontId="0" fillId="0" borderId="2" xfId="3" applyNumberFormat="1" applyFont="1" applyBorder="1"/>
    <xf numFmtId="165" fontId="2" fillId="0" borderId="0" xfId="0" applyNumberFormat="1" applyFont="1"/>
    <xf numFmtId="165" fontId="2" fillId="0" borderId="1" xfId="3" applyNumberFormat="1" applyFont="1" applyBorder="1"/>
    <xf numFmtId="165" fontId="2" fillId="0" borderId="2" xfId="3" applyNumberFormat="1" applyFont="1" applyBorder="1"/>
    <xf numFmtId="0" fontId="6" fillId="2" borderId="0" xfId="4" applyFont="1"/>
    <xf numFmtId="166" fontId="0" fillId="0" borderId="0" xfId="2" applyNumberFormat="1" applyFont="1"/>
    <xf numFmtId="0" fontId="2" fillId="3" borderId="3" xfId="0" applyFont="1" applyFill="1" applyBorder="1" applyAlignment="1">
      <alignment horizontal="right"/>
    </xf>
    <xf numFmtId="0" fontId="7" fillId="0" borderId="0" xfId="0" applyFont="1" applyAlignment="1">
      <alignment vertical="center"/>
    </xf>
    <xf numFmtId="0" fontId="8" fillId="0" borderId="0" xfId="0" applyFont="1" applyAlignment="1">
      <alignment vertical="center"/>
    </xf>
    <xf numFmtId="0" fontId="2" fillId="0" borderId="0" xfId="0" applyFont="1"/>
    <xf numFmtId="0" fontId="9" fillId="5" borderId="0" xfId="0" applyFont="1" applyFill="1"/>
    <xf numFmtId="0" fontId="10" fillId="0" borderId="0" xfId="0" applyFont="1"/>
    <xf numFmtId="0" fontId="10" fillId="5" borderId="0" xfId="0" applyFont="1" applyFill="1"/>
    <xf numFmtId="0" fontId="0" fillId="0" borderId="0" xfId="0" applyFill="1" applyBorder="1"/>
    <xf numFmtId="0" fontId="6" fillId="0" borderId="0" xfId="4" applyFont="1" applyFill="1" applyBorder="1"/>
    <xf numFmtId="0" fontId="2" fillId="0" borderId="0" xfId="0" applyFont="1" applyFill="1" applyBorder="1" applyAlignment="1">
      <alignment horizontal="right"/>
    </xf>
    <xf numFmtId="165" fontId="0" fillId="0" borderId="0" xfId="3" applyNumberFormat="1" applyFont="1" applyFill="1" applyBorder="1"/>
    <xf numFmtId="165" fontId="2" fillId="0" borderId="0" xfId="3" applyNumberFormat="1" applyFont="1" applyFill="1" applyBorder="1"/>
    <xf numFmtId="165" fontId="2" fillId="0" borderId="0" xfId="0" applyNumberFormat="1" applyFont="1" applyFill="1" applyBorder="1"/>
    <xf numFmtId="43" fontId="0" fillId="0" borderId="0" xfId="1" applyFont="1"/>
    <xf numFmtId="164" fontId="2" fillId="0" borderId="0" xfId="1" applyNumberFormat="1" applyFont="1"/>
    <xf numFmtId="0" fontId="13" fillId="6" borderId="0" xfId="5" applyFont="1" applyFill="1"/>
    <xf numFmtId="0" fontId="0" fillId="6" borderId="0" xfId="0" applyFill="1"/>
    <xf numFmtId="0" fontId="13" fillId="6" borderId="0" xfId="0" applyFont="1" applyFill="1"/>
    <xf numFmtId="0" fontId="15" fillId="7" borderId="0" xfId="0" applyFont="1" applyFill="1"/>
    <xf numFmtId="0" fontId="13" fillId="7" borderId="0" xfId="0" applyFont="1" applyFill="1"/>
    <xf numFmtId="0" fontId="5" fillId="7" borderId="0" xfId="0" applyFont="1" applyFill="1"/>
    <xf numFmtId="0" fontId="14" fillId="7" borderId="0" xfId="0" applyFont="1" applyFill="1"/>
    <xf numFmtId="0" fontId="0" fillId="0" borderId="0" xfId="0" applyNumberFormat="1"/>
    <xf numFmtId="164" fontId="0" fillId="0" borderId="1" xfId="1" applyNumberFormat="1" applyFont="1" applyBorder="1"/>
    <xf numFmtId="164" fontId="0" fillId="0" borderId="2" xfId="1" applyNumberFormat="1" applyFont="1" applyBorder="1"/>
    <xf numFmtId="0" fontId="2" fillId="5" borderId="0" xfId="0" applyFont="1" applyFill="1"/>
    <xf numFmtId="0" fontId="0" fillId="5" borderId="0" xfId="0" applyFill="1"/>
  </cellXfs>
  <cellStyles count="6">
    <cellStyle name="Accent1" xfId="4" builtinId="29"/>
    <cellStyle name="Accent5" xfId="5" builtinId="45"/>
    <cellStyle name="Comma" xfId="1" builtinId="3"/>
    <cellStyle name="Currency" xfId="3" builtinId="4"/>
    <cellStyle name="Normal" xfId="0" builtinId="0"/>
    <cellStyle name="Percent" xfId="2" builtinId="5"/>
  </cellStyles>
  <dxfs count="27">
    <dxf>
      <numFmt numFmtId="164" formatCode="_(* #,##0_);_(* \(#,##0\);_(* &quot;-&quot;??_);_(@_)"/>
    </dxf>
    <dxf>
      <numFmt numFmtId="167" formatCode="_(* #,##0.0_);_(* \(#,##0.0\);_(* &quot;-&quot;??_);_(@_)"/>
    </dxf>
    <dxf>
      <numFmt numFmtId="35" formatCode="_(* #,##0.00_);_(* \(#,##0.00\);_(* &quot;-&quot;??_);_(@_)"/>
    </dxf>
    <dxf>
      <numFmt numFmtId="164" formatCode="_(* #,##0_);_(* \(#,##0\);_(* &quot;-&quot;??_);_(@_)"/>
    </dxf>
    <dxf>
      <numFmt numFmtId="167" formatCode="_(* #,##0.0_);_(* \(#,##0.0\);_(* &quot;-&quot;??_);_(@_)"/>
    </dxf>
    <dxf>
      <numFmt numFmtId="35" formatCode="_(* #,##0.00_);_(* \(#,##0.00\);_(* &quot;-&quot;??_);_(@_)"/>
    </dxf>
    <dxf>
      <numFmt numFmtId="164" formatCode="_(* #,##0_);_(* \(#,##0\);_(* &quot;-&quot;??_);_(@_)"/>
    </dxf>
    <dxf>
      <numFmt numFmtId="167" formatCode="_(* #,##0.0_);_(* \(#,##0.0\);_(* &quot;-&quot;??_);_(@_)"/>
    </dxf>
    <dxf>
      <numFmt numFmtId="35" formatCode="_(* #,##0.00_);_(* \(#,##0.00\);_(* &quot;-&quot;??_);_(@_)"/>
    </dxf>
    <dxf>
      <alignment horizontal="right" readingOrder="0"/>
    </dxf>
    <dxf>
      <numFmt numFmtId="164" formatCode="_(* #,##0_);_(* \(#,##0\);_(* &quot;-&quot;??_);_(@_)"/>
    </dxf>
    <dxf>
      <numFmt numFmtId="167" formatCode="_(* #,##0.0_);_(* \(#,##0.0\);_(* &quot;-&quot;??_);_(@_)"/>
    </dxf>
    <dxf>
      <numFmt numFmtId="35" formatCode="_(* #,##0.00_);_(* \(#,##0.00\);_(* &quot;-&quot;??_);_(@_)"/>
    </dxf>
    <dxf>
      <alignment horizontal="right" readingOrder="0"/>
    </dxf>
    <dxf>
      <numFmt numFmtId="164" formatCode="_(* #,##0_);_(* \(#,##0\);_(* &quot;-&quot;??_);_(@_)"/>
    </dxf>
    <dxf>
      <numFmt numFmtId="167" formatCode="_(* #,##0.0_);_(* \(#,##0.0\);_(* &quot;-&quot;??_);_(@_)"/>
    </dxf>
    <dxf>
      <numFmt numFmtId="35" formatCode="_(* #,##0.00_);_(* \(#,##0.00\);_(* &quot;-&quot;??_);_(@_)"/>
    </dxf>
    <dxf>
      <alignment horizontal="right" readingOrder="0"/>
    </dxf>
    <dxf>
      <numFmt numFmtId="165" formatCode="_(&quot;$&quot;* #,##0_);_(&quot;$&quot;* \(#,##0\);_(&quot;$&quot;* &quot;-&quot;??_);_(@_)"/>
    </dxf>
    <dxf>
      <numFmt numFmtId="168" formatCode="_(&quot;$&quot;* #,##0.0_);_(&quot;$&quot;* \(#,##0.0\);_(&quot;$&quot;* &quot;-&quot;??_);_(@_)"/>
    </dxf>
    <dxf>
      <numFmt numFmtId="34" formatCode="_(&quot;$&quot;* #,##0.00_);_(&quot;$&quot;* \(#,##0.00\);_(&quot;$&quot;* &quot;-&quot;??_);_(@_)"/>
    </dxf>
    <dxf>
      <numFmt numFmtId="164" formatCode="_(* #,##0_);_(* \(#,##0\);_(* &quot;-&quot;??_);_(@_)"/>
    </dxf>
    <dxf>
      <numFmt numFmtId="167" formatCode="_(* #,##0.0_);_(* \(#,##0.0\);_(* &quot;-&quot;??_);_(@_)"/>
    </dxf>
    <dxf>
      <numFmt numFmtId="35" formatCode="_(* #,##0.00_);_(* \(#,##0.00\);_(* &quot;-&quot;??_);_(@_)"/>
    </dxf>
    <dxf>
      <numFmt numFmtId="164" formatCode="_(* #,##0_);_(* \(#,##0\);_(* &quot;-&quot;??_);_(@_)"/>
    </dxf>
    <dxf>
      <numFmt numFmtId="167" formatCode="_(* #,##0.0_);_(* \(#,##0.0\);_(* &quot;-&quot;??_);_(@_)"/>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2019 Operating Revenue</a:t>
            </a:r>
          </a:p>
        </c:rich>
      </c:tx>
      <c:layout>
        <c:manualLayout>
          <c:xMode val="edge"/>
          <c:yMode val="edge"/>
          <c:x val="0.34091019088179764"/>
          <c:y val="2.79694934312590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'Graphic 4'!$A$8</c:f>
              <c:strCache>
                <c:ptCount val="1"/>
                <c:pt idx="0">
                  <c:v>Revenues from Customer Sales</c:v>
                </c:pt>
              </c:strCache>
            </c:strRef>
          </c:tx>
          <c:spPr>
            <a:solidFill>
              <a:schemeClr val="accent1"/>
            </a:solidFill>
            <a:ln>
              <a:noFill/>
            </a:ln>
            <a:effectLst/>
          </c:spPr>
          <c:invertIfNegative val="0"/>
          <c:cat>
            <c:numRef>
              <c:f>'Graphic 4'!$B$5</c:f>
              <c:numCache>
                <c:formatCode>General</c:formatCode>
                <c:ptCount val="1"/>
                <c:pt idx="0">
                  <c:v>2019</c:v>
                </c:pt>
              </c:numCache>
            </c:numRef>
          </c:cat>
          <c:val>
            <c:numRef>
              <c:f>'Graphic 4'!$E$8</c:f>
              <c:numCache>
                <c:formatCode>_("$"* #,##0_);_("$"* \(#,##0\);_("$"* "-"??_);_(@_)</c:formatCode>
                <c:ptCount val="1"/>
                <c:pt idx="0">
                  <c:v>758138436</c:v>
                </c:pt>
              </c:numCache>
            </c:numRef>
          </c:val>
          <c:extLst>
            <c:ext xmlns:c16="http://schemas.microsoft.com/office/drawing/2014/chart" uri="{C3380CC4-5D6E-409C-BE32-E72D297353CC}">
              <c16:uniqueId val="{00000000-E9C7-49E9-AA35-3F6BEB98BD9A}"/>
            </c:ext>
          </c:extLst>
        </c:ser>
        <c:ser>
          <c:idx val="1"/>
          <c:order val="1"/>
          <c:tx>
            <c:strRef>
              <c:f>'Graphic 4'!$A$9</c:f>
              <c:strCache>
                <c:ptCount val="1"/>
                <c:pt idx="0">
                  <c:v>Revenues from Transportation</c:v>
                </c:pt>
              </c:strCache>
            </c:strRef>
          </c:tx>
          <c:spPr>
            <a:solidFill>
              <a:schemeClr val="accent2"/>
            </a:solidFill>
            <a:ln>
              <a:noFill/>
            </a:ln>
            <a:effectLst/>
          </c:spPr>
          <c:invertIfNegative val="0"/>
          <c:cat>
            <c:numRef>
              <c:f>'Graphic 4'!$B$5</c:f>
              <c:numCache>
                <c:formatCode>General</c:formatCode>
                <c:ptCount val="1"/>
                <c:pt idx="0">
                  <c:v>2019</c:v>
                </c:pt>
              </c:numCache>
            </c:numRef>
          </c:cat>
          <c:val>
            <c:numRef>
              <c:f>'Graphic 4'!$E$9</c:f>
              <c:numCache>
                <c:formatCode>_("$"* #,##0_);_("$"* \(#,##0\);_("$"* "-"??_);_(@_)</c:formatCode>
                <c:ptCount val="1"/>
                <c:pt idx="0">
                  <c:v>39368267</c:v>
                </c:pt>
              </c:numCache>
            </c:numRef>
          </c:val>
          <c:extLst>
            <c:ext xmlns:c16="http://schemas.microsoft.com/office/drawing/2014/chart" uri="{C3380CC4-5D6E-409C-BE32-E72D297353CC}">
              <c16:uniqueId val="{00000001-E9C7-49E9-AA35-3F6BEB98BD9A}"/>
            </c:ext>
          </c:extLst>
        </c:ser>
        <c:dLbls>
          <c:showLegendKey val="0"/>
          <c:showVal val="0"/>
          <c:showCatName val="0"/>
          <c:showSerName val="0"/>
          <c:showPercent val="0"/>
          <c:showBubbleSize val="0"/>
        </c:dLbls>
        <c:gapWidth val="150"/>
        <c:overlap val="100"/>
        <c:axId val="1673861871"/>
        <c:axId val="1673862703"/>
      </c:barChart>
      <c:catAx>
        <c:axId val="1673861871"/>
        <c:scaling>
          <c:orientation val="minMax"/>
        </c:scaling>
        <c:delete val="1"/>
        <c:axPos val="b"/>
        <c:numFmt formatCode="General" sourceLinked="1"/>
        <c:majorTickMark val="none"/>
        <c:minorTickMark val="none"/>
        <c:tickLblPos val="nextTo"/>
        <c:crossAx val="1673862703"/>
        <c:crosses val="autoZero"/>
        <c:auto val="1"/>
        <c:lblAlgn val="ctr"/>
        <c:lblOffset val="100"/>
        <c:noMultiLvlLbl val="0"/>
      </c:catAx>
      <c:valAx>
        <c:axId val="1673862703"/>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386187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[EO20-04-NGFF-Pivot-Data-Descriptive-Stats.xlsx]Example Pivot, CO2 by Cust.!PivotTable1</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s>
    <c:plotArea>
      <c:layout/>
      <c:barChart>
        <c:barDir val="col"/>
        <c:grouping val="clustered"/>
        <c:varyColors val="0"/>
        <c:ser>
          <c:idx val="0"/>
          <c:order val="0"/>
          <c:tx>
            <c:strRef>
              <c:f>'Example Pivot, CO2 by Cust.'!$B$9:$B$11</c:f>
              <c:strCache>
                <c:ptCount val="1"/>
                <c:pt idx="0">
                  <c:v>Avista - Emissions</c:v>
                </c:pt>
              </c:strCache>
            </c:strRef>
          </c:tx>
          <c:spPr>
            <a:solidFill>
              <a:schemeClr val="accent1"/>
            </a:solidFill>
            <a:ln>
              <a:noFill/>
            </a:ln>
            <a:effectLst/>
          </c:spPr>
          <c:invertIfNegative val="0"/>
          <c:cat>
            <c:strRef>
              <c:f>'Example Pivot, CO2 by Cust.'!$A$12:$A$15</c:f>
              <c:strCache>
                <c:ptCount val="4"/>
                <c:pt idx="0">
                  <c:v>C&amp;I, Firm</c:v>
                </c:pt>
                <c:pt idx="1">
                  <c:v>C&amp;I, Interruptible</c:v>
                </c:pt>
                <c:pt idx="2">
                  <c:v>Residential</c:v>
                </c:pt>
                <c:pt idx="3">
                  <c:v>Transport</c:v>
                </c:pt>
              </c:strCache>
            </c:strRef>
          </c:cat>
          <c:val>
            <c:numRef>
              <c:f>'Example Pivot, CO2 by Cust.'!$B$12:$B$15</c:f>
              <c:numCache>
                <c:formatCode>_(* #,##0_);_(* \(#,##0\);_(* "-"??_);_(@_)</c:formatCode>
                <c:ptCount val="4"/>
                <c:pt idx="0">
                  <c:v>183581.27280000001</c:v>
                </c:pt>
                <c:pt idx="1">
                  <c:v>43167.561900000001</c:v>
                </c:pt>
                <c:pt idx="2">
                  <c:v>283219.33299999998</c:v>
                </c:pt>
                <c:pt idx="3">
                  <c:v>214096.23480000001</c:v>
                </c:pt>
              </c:numCache>
            </c:numRef>
          </c:val>
          <c:extLst>
            <c:ext xmlns:c16="http://schemas.microsoft.com/office/drawing/2014/chart" uri="{C3380CC4-5D6E-409C-BE32-E72D297353CC}">
              <c16:uniqueId val="{00000000-F83F-4D22-A6EA-5D0B697441E3}"/>
            </c:ext>
          </c:extLst>
        </c:ser>
        <c:ser>
          <c:idx val="1"/>
          <c:order val="1"/>
          <c:tx>
            <c:strRef>
              <c:f>'Example Pivot, CO2 by Cust.'!$C$9:$C$11</c:f>
              <c:strCache>
                <c:ptCount val="1"/>
                <c:pt idx="0">
                  <c:v>CNG - Emissions</c:v>
                </c:pt>
              </c:strCache>
            </c:strRef>
          </c:tx>
          <c:spPr>
            <a:solidFill>
              <a:schemeClr val="accent2"/>
            </a:solidFill>
            <a:ln>
              <a:noFill/>
            </a:ln>
            <a:effectLst/>
          </c:spPr>
          <c:invertIfNegative val="0"/>
          <c:cat>
            <c:strRef>
              <c:f>'Example Pivot, CO2 by Cust.'!$A$12:$A$15</c:f>
              <c:strCache>
                <c:ptCount val="4"/>
                <c:pt idx="0">
                  <c:v>C&amp;I, Firm</c:v>
                </c:pt>
                <c:pt idx="1">
                  <c:v>C&amp;I, Interruptible</c:v>
                </c:pt>
                <c:pt idx="2">
                  <c:v>Residential</c:v>
                </c:pt>
                <c:pt idx="3">
                  <c:v>Transport</c:v>
                </c:pt>
              </c:strCache>
            </c:strRef>
          </c:cat>
          <c:val>
            <c:numRef>
              <c:f>'Example Pivot, CO2 by Cust.'!$C$12:$C$15</c:f>
              <c:numCache>
                <c:formatCode>_(* #,##0_);_(* \(#,##0\);_(* "-"??_);_(@_)</c:formatCode>
                <c:ptCount val="4"/>
                <c:pt idx="0">
                  <c:v>223173.9847</c:v>
                </c:pt>
                <c:pt idx="1">
                  <c:v>0</c:v>
                </c:pt>
                <c:pt idx="2">
                  <c:v>264818.87780000002</c:v>
                </c:pt>
                <c:pt idx="3">
                  <c:v>1447402.1325999999</c:v>
                </c:pt>
              </c:numCache>
            </c:numRef>
          </c:val>
          <c:extLst>
            <c:ext xmlns:c16="http://schemas.microsoft.com/office/drawing/2014/chart" uri="{C3380CC4-5D6E-409C-BE32-E72D297353CC}">
              <c16:uniqueId val="{00000001-F83F-4D22-A6EA-5D0B697441E3}"/>
            </c:ext>
          </c:extLst>
        </c:ser>
        <c:ser>
          <c:idx val="2"/>
          <c:order val="2"/>
          <c:tx>
            <c:strRef>
              <c:f>'Example Pivot, CO2 by Cust.'!$D$9:$D$11</c:f>
              <c:strCache>
                <c:ptCount val="1"/>
                <c:pt idx="0">
                  <c:v>NWN - Emissions</c:v>
                </c:pt>
              </c:strCache>
            </c:strRef>
          </c:tx>
          <c:spPr>
            <a:solidFill>
              <a:schemeClr val="accent3"/>
            </a:solidFill>
            <a:ln>
              <a:noFill/>
            </a:ln>
            <a:effectLst/>
          </c:spPr>
          <c:invertIfNegative val="0"/>
          <c:cat>
            <c:strRef>
              <c:f>'Example Pivot, CO2 by Cust.'!$A$12:$A$15</c:f>
              <c:strCache>
                <c:ptCount val="4"/>
                <c:pt idx="0">
                  <c:v>C&amp;I, Firm</c:v>
                </c:pt>
                <c:pt idx="1">
                  <c:v>C&amp;I, Interruptible</c:v>
                </c:pt>
                <c:pt idx="2">
                  <c:v>Residential</c:v>
                </c:pt>
                <c:pt idx="3">
                  <c:v>Transport</c:v>
                </c:pt>
              </c:strCache>
            </c:strRef>
          </c:cat>
          <c:val>
            <c:numRef>
              <c:f>'Example Pivot, CO2 by Cust.'!$D$12:$D$15</c:f>
              <c:numCache>
                <c:formatCode>_(* #,##0_);_(* \(#,##0\);_(* "-"??_);_(@_)</c:formatCode>
                <c:ptCount val="4"/>
                <c:pt idx="0">
                  <c:v>1517090.02</c:v>
                </c:pt>
                <c:pt idx="1">
                  <c:v>244822.2322</c:v>
                </c:pt>
                <c:pt idx="2">
                  <c:v>2132364.1633000001</c:v>
                </c:pt>
                <c:pt idx="3">
                  <c:v>1992144.8086999999</c:v>
                </c:pt>
              </c:numCache>
            </c:numRef>
          </c:val>
          <c:extLst>
            <c:ext xmlns:c16="http://schemas.microsoft.com/office/drawing/2014/chart" uri="{C3380CC4-5D6E-409C-BE32-E72D297353CC}">
              <c16:uniqueId val="{00000002-F83F-4D22-A6EA-5D0B697441E3}"/>
            </c:ext>
          </c:extLst>
        </c:ser>
        <c:ser>
          <c:idx val="3"/>
          <c:order val="3"/>
          <c:tx>
            <c:strRef>
              <c:f>'Example Pivot, CO2 by Cust.'!$E$9:$E$11</c:f>
              <c:strCache>
                <c:ptCount val="1"/>
                <c:pt idx="0">
                  <c:v>OR Industry - Emissions</c:v>
                </c:pt>
              </c:strCache>
            </c:strRef>
          </c:tx>
          <c:spPr>
            <a:solidFill>
              <a:schemeClr val="accent4"/>
            </a:solidFill>
            <a:ln>
              <a:noFill/>
            </a:ln>
            <a:effectLst/>
          </c:spPr>
          <c:invertIfNegative val="0"/>
          <c:cat>
            <c:strRef>
              <c:f>'Example Pivot, CO2 by Cust.'!$A$12:$A$15</c:f>
              <c:strCache>
                <c:ptCount val="4"/>
                <c:pt idx="0">
                  <c:v>C&amp;I, Firm</c:v>
                </c:pt>
                <c:pt idx="1">
                  <c:v>C&amp;I, Interruptible</c:v>
                </c:pt>
                <c:pt idx="2">
                  <c:v>Residential</c:v>
                </c:pt>
                <c:pt idx="3">
                  <c:v>Transport</c:v>
                </c:pt>
              </c:strCache>
            </c:strRef>
          </c:cat>
          <c:val>
            <c:numRef>
              <c:f>'Example Pivot, CO2 by Cust.'!$E$12:$E$15</c:f>
              <c:numCache>
                <c:formatCode>_(* #,##0_);_(* \(#,##0\);_(* "-"??_);_(@_)</c:formatCode>
                <c:ptCount val="4"/>
                <c:pt idx="0">
                  <c:v>1923845.2775000001</c:v>
                </c:pt>
                <c:pt idx="1">
                  <c:v>287989.7941</c:v>
                </c:pt>
                <c:pt idx="2">
                  <c:v>2680402.3741000001</c:v>
                </c:pt>
                <c:pt idx="3">
                  <c:v>3653643.1760999998</c:v>
                </c:pt>
              </c:numCache>
            </c:numRef>
          </c:val>
          <c:extLst>
            <c:ext xmlns:c16="http://schemas.microsoft.com/office/drawing/2014/chart" uri="{C3380CC4-5D6E-409C-BE32-E72D297353CC}">
              <c16:uniqueId val="{00000003-F83F-4D22-A6EA-5D0B697441E3}"/>
            </c:ext>
          </c:extLst>
        </c:ser>
        <c:dLbls>
          <c:showLegendKey val="0"/>
          <c:showVal val="0"/>
          <c:showCatName val="0"/>
          <c:showSerName val="0"/>
          <c:showPercent val="0"/>
          <c:showBubbleSize val="0"/>
        </c:dLbls>
        <c:gapWidth val="219"/>
        <c:overlap val="-27"/>
        <c:axId val="1266711824"/>
        <c:axId val="1266718064"/>
      </c:barChart>
      <c:catAx>
        <c:axId val="126671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266718064"/>
        <c:crosses val="autoZero"/>
        <c:auto val="1"/>
        <c:lblAlgn val="ctr"/>
        <c:lblOffset val="100"/>
        <c:noMultiLvlLbl val="0"/>
      </c:catAx>
      <c:valAx>
        <c:axId val="126671806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67118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[EO20-04-NGFF-Pivot-Data-Descriptive-Stats.xlsx]Graphic 5!PivotTable2</c:name>
    <c:fmtId val="1"/>
  </c:pivotSource>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2019 Sales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pivotFmt>
      <c:pivotFmt>
        <c:idx val="18"/>
        <c:spPr>
          <a:solidFill>
            <a:schemeClr val="accent1"/>
          </a:solidFill>
          <a:ln>
            <a:noFill/>
          </a:ln>
          <a:effectLst/>
        </c:spPr>
      </c:pivotFmt>
      <c:pivotFmt>
        <c:idx val="19"/>
        <c:spPr>
          <a:solidFill>
            <a:schemeClr val="accent1"/>
          </a:solidFill>
          <a:ln>
            <a:noFill/>
          </a:ln>
          <a:effectLst/>
        </c:spPr>
      </c:pivotFmt>
      <c:pivotFmt>
        <c:idx val="20"/>
        <c:spPr>
          <a:solidFill>
            <a:schemeClr val="accent1"/>
          </a:solidFill>
          <a:ln>
            <a:noFill/>
          </a:ln>
          <a:effectLst/>
        </c:spPr>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pivotFmt>
      <c:pivotFmt>
        <c:idx val="23"/>
        <c:spPr>
          <a:solidFill>
            <a:schemeClr val="accent1"/>
          </a:solidFill>
          <a:ln>
            <a:noFill/>
          </a:ln>
          <a:effectLst/>
        </c:spPr>
      </c:pivotFmt>
      <c:pivotFmt>
        <c:idx val="24"/>
        <c:spPr>
          <a:solidFill>
            <a:schemeClr val="accent1"/>
          </a:solidFill>
          <a:ln>
            <a:noFill/>
          </a:ln>
          <a:effectLst/>
        </c:spPr>
      </c:pivotFmt>
      <c:pivotFmt>
        <c:idx val="25"/>
        <c:spPr>
          <a:solidFill>
            <a:schemeClr val="accent1"/>
          </a:solidFill>
          <a:ln>
            <a:noFill/>
          </a:ln>
          <a:effectLst/>
        </c:spPr>
      </c:pivotFmt>
    </c:pivotFmts>
    <c:plotArea>
      <c:layout/>
      <c:pieChart>
        <c:varyColors val="1"/>
        <c:ser>
          <c:idx val="0"/>
          <c:order val="0"/>
          <c:tx>
            <c:strRef>
              <c:f>'Graphic 5'!$B$18</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0A78-4CB2-A3C0-5CE0ABAB48D8}"/>
              </c:ext>
            </c:extLst>
          </c:dPt>
          <c:dPt>
            <c:idx val="1"/>
            <c:bubble3D val="0"/>
            <c:spPr>
              <a:solidFill>
                <a:schemeClr val="accent2"/>
              </a:solidFill>
              <a:ln>
                <a:noFill/>
              </a:ln>
              <a:effectLst/>
            </c:spPr>
            <c:extLst>
              <c:ext xmlns:c16="http://schemas.microsoft.com/office/drawing/2014/chart" uri="{C3380CC4-5D6E-409C-BE32-E72D297353CC}">
                <c16:uniqueId val="{00000003-0A78-4CB2-A3C0-5CE0ABAB48D8}"/>
              </c:ext>
            </c:extLst>
          </c:dPt>
          <c:dPt>
            <c:idx val="2"/>
            <c:bubble3D val="0"/>
            <c:spPr>
              <a:solidFill>
                <a:schemeClr val="accent3"/>
              </a:solidFill>
              <a:ln>
                <a:noFill/>
              </a:ln>
              <a:effectLst/>
            </c:spPr>
            <c:extLst>
              <c:ext xmlns:c16="http://schemas.microsoft.com/office/drawing/2014/chart" uri="{C3380CC4-5D6E-409C-BE32-E72D297353CC}">
                <c16:uniqueId val="{00000005-0A78-4CB2-A3C0-5CE0ABAB48D8}"/>
              </c:ext>
            </c:extLst>
          </c:dPt>
          <c:dPt>
            <c:idx val="3"/>
            <c:bubble3D val="0"/>
            <c:spPr>
              <a:solidFill>
                <a:schemeClr val="accent4"/>
              </a:solidFill>
              <a:ln>
                <a:noFill/>
              </a:ln>
              <a:effectLst/>
            </c:spPr>
            <c:extLst>
              <c:ext xmlns:c16="http://schemas.microsoft.com/office/drawing/2014/chart" uri="{C3380CC4-5D6E-409C-BE32-E72D297353CC}">
                <c16:uniqueId val="{00000007-0A78-4CB2-A3C0-5CE0ABAB48D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'Graphic 5'!$A$19:$A$23</c:f>
              <c:strCache>
                <c:ptCount val="4"/>
                <c:pt idx="0">
                  <c:v>Transport</c:v>
                </c:pt>
                <c:pt idx="1">
                  <c:v>C&amp;I, Interruptible</c:v>
                </c:pt>
                <c:pt idx="2">
                  <c:v>C&amp;I, Firm</c:v>
                </c:pt>
                <c:pt idx="3">
                  <c:v>Residential</c:v>
                </c:pt>
              </c:strCache>
            </c:strRef>
          </c:cat>
          <c:val>
            <c:numRef>
              <c:f>'Graphic 5'!$B$19:$B$23</c:f>
              <c:numCache>
                <c:formatCode>_("$"* #,##0_);_("$"* \(#,##0\);_("$"* "-"??_);_(@_)</c:formatCode>
                <c:ptCount val="4"/>
                <c:pt idx="0">
                  <c:v>39368267</c:v>
                </c:pt>
                <c:pt idx="1">
                  <c:v>17623438</c:v>
                </c:pt>
                <c:pt idx="2">
                  <c:v>264807392</c:v>
                </c:pt>
                <c:pt idx="3">
                  <c:v>475707606</c:v>
                </c:pt>
              </c:numCache>
            </c:numRef>
          </c:val>
          <c:extLst>
            <c:ext xmlns:c16="http://schemas.microsoft.com/office/drawing/2014/chart" uri="{C3380CC4-5D6E-409C-BE32-E72D297353CC}">
              <c16:uniqueId val="{00000008-0A78-4CB2-A3C0-5CE0ABAB48D8}"/>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[EO20-04-NGFF-Pivot-Data-Descriptive-Stats.xlsx]Graphic 5!PivotTable3</c:name>
    <c:fmtId val="4"/>
  </c:pivotSource>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2019 Delivery (Therms)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pivotFmt>
      <c:pivotFmt>
        <c:idx val="16"/>
        <c:spPr>
          <a:solidFill>
            <a:schemeClr val="accent1"/>
          </a:solidFill>
          <a:ln>
            <a:noFill/>
          </a:ln>
          <a:effectLst/>
        </c:spPr>
      </c:pivotFmt>
      <c:pivotFmt>
        <c:idx val="17"/>
        <c:spPr>
          <a:solidFill>
            <a:schemeClr val="accent1"/>
          </a:solidFill>
          <a:ln>
            <a:noFill/>
          </a:ln>
          <a:effectLst/>
        </c:spPr>
      </c:pivotFmt>
      <c:pivotFmt>
        <c:idx val="18"/>
        <c:spPr>
          <a:solidFill>
            <a:schemeClr val="accent1"/>
          </a:solidFill>
          <a:ln>
            <a:noFill/>
          </a:ln>
          <a:effectLst/>
        </c:spPr>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pivotFmt>
      <c:pivotFmt>
        <c:idx val="21"/>
        <c:spPr>
          <a:solidFill>
            <a:schemeClr val="accent1"/>
          </a:solidFill>
          <a:ln>
            <a:noFill/>
          </a:ln>
          <a:effectLst/>
        </c:spPr>
      </c:pivotFmt>
      <c:pivotFmt>
        <c:idx val="22"/>
        <c:spPr>
          <a:solidFill>
            <a:schemeClr val="accent1"/>
          </a:solidFill>
          <a:ln>
            <a:noFill/>
          </a:ln>
          <a:effectLst/>
        </c:spPr>
      </c:pivotFmt>
      <c:pivotFmt>
        <c:idx val="23"/>
        <c:spPr>
          <a:solidFill>
            <a:schemeClr val="accent1"/>
          </a:solidFill>
          <a:ln>
            <a:noFill/>
          </a:ln>
          <a:effectLst/>
        </c:spPr>
      </c:pivotFmt>
    </c:pivotFmts>
    <c:plotArea>
      <c:layout>
        <c:manualLayout>
          <c:layoutTarget val="inner"/>
          <c:xMode val="edge"/>
          <c:yMode val="edge"/>
          <c:x val="0.2314669522531782"/>
          <c:y val="0.23367321735477903"/>
          <c:w val="0.48170973565812608"/>
          <c:h val="0.56749231936055178"/>
        </c:manualLayout>
      </c:layout>
      <c:pieChart>
        <c:varyColors val="1"/>
        <c:ser>
          <c:idx val="0"/>
          <c:order val="0"/>
          <c:tx>
            <c:strRef>
              <c:f>'Graphic 5'!$B$6</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5460-40DD-846B-A6626B76F200}"/>
              </c:ext>
            </c:extLst>
          </c:dPt>
          <c:dPt>
            <c:idx val="1"/>
            <c:bubble3D val="0"/>
            <c:spPr>
              <a:solidFill>
                <a:schemeClr val="accent2"/>
              </a:solidFill>
              <a:ln>
                <a:noFill/>
              </a:ln>
              <a:effectLst/>
            </c:spPr>
            <c:extLst>
              <c:ext xmlns:c16="http://schemas.microsoft.com/office/drawing/2014/chart" uri="{C3380CC4-5D6E-409C-BE32-E72D297353CC}">
                <c16:uniqueId val="{00000003-5460-40DD-846B-A6626B76F200}"/>
              </c:ext>
            </c:extLst>
          </c:dPt>
          <c:dPt>
            <c:idx val="2"/>
            <c:bubble3D val="0"/>
            <c:spPr>
              <a:solidFill>
                <a:schemeClr val="accent3"/>
              </a:solidFill>
              <a:ln>
                <a:noFill/>
              </a:ln>
              <a:effectLst/>
            </c:spPr>
            <c:extLst>
              <c:ext xmlns:c16="http://schemas.microsoft.com/office/drawing/2014/chart" uri="{C3380CC4-5D6E-409C-BE32-E72D297353CC}">
                <c16:uniqueId val="{00000005-5460-40DD-846B-A6626B76F200}"/>
              </c:ext>
            </c:extLst>
          </c:dPt>
          <c:dPt>
            <c:idx val="3"/>
            <c:bubble3D val="0"/>
            <c:spPr>
              <a:solidFill>
                <a:schemeClr val="accent4"/>
              </a:solidFill>
              <a:ln>
                <a:noFill/>
              </a:ln>
              <a:effectLst/>
            </c:spPr>
            <c:extLst>
              <c:ext xmlns:c16="http://schemas.microsoft.com/office/drawing/2014/chart" uri="{C3380CC4-5D6E-409C-BE32-E72D297353CC}">
                <c16:uniqueId val="{00000007-5460-40DD-846B-A6626B76F20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'Graphic 5'!$A$7:$A$11</c:f>
              <c:strCache>
                <c:ptCount val="4"/>
                <c:pt idx="0">
                  <c:v>Transport</c:v>
                </c:pt>
                <c:pt idx="1">
                  <c:v>C&amp;I, Interruptible</c:v>
                </c:pt>
                <c:pt idx="2">
                  <c:v>C&amp;I, Firm</c:v>
                </c:pt>
                <c:pt idx="3">
                  <c:v>Residential</c:v>
                </c:pt>
              </c:strCache>
            </c:strRef>
          </c:cat>
          <c:val>
            <c:numRef>
              <c:f>'Graphic 5'!$B$7:$B$11</c:f>
              <c:numCache>
                <c:formatCode>_(* #,##0_);_(* \(#,##0\);_(* "-"??_);_(@_)</c:formatCode>
                <c:ptCount val="4"/>
                <c:pt idx="0">
                  <c:v>689366637</c:v>
                </c:pt>
                <c:pt idx="1">
                  <c:v>54337697</c:v>
                </c:pt>
                <c:pt idx="2">
                  <c:v>362989675</c:v>
                </c:pt>
                <c:pt idx="3">
                  <c:v>505736297</c:v>
                </c:pt>
              </c:numCache>
            </c:numRef>
          </c:val>
          <c:extLst>
            <c:ext xmlns:c16="http://schemas.microsoft.com/office/drawing/2014/chart" uri="{C3380CC4-5D6E-409C-BE32-E72D297353CC}">
              <c16:uniqueId val="{00000008-5460-40DD-846B-A6626B76F20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Comparison: Annual Sales</a:t>
            </a:r>
            <a:r>
              <a:rPr lang="en-US" baseline="0"/>
              <a:t> to Annual EE Savings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'Graphic 6'!$A$3</c:f>
              <c:strCache>
                <c:ptCount val="1"/>
                <c:pt idx="0">
                  <c:v>Total Est. EE Savings</c:v>
                </c:pt>
              </c:strCache>
            </c:strRef>
          </c:tx>
          <c:spPr>
            <a:solidFill>
              <a:schemeClr val="accent1"/>
            </a:solidFill>
            <a:ln>
              <a:noFill/>
            </a:ln>
            <a:effectLst/>
          </c:spPr>
          <c:invertIfNegative val="0"/>
          <c:cat>
            <c:numRef>
              <c:f>'Graphic 6'!$B$2:$D$2</c:f>
              <c:numCache>
                <c:formatCode>General</c:formatCode>
                <c:ptCount val="3"/>
                <c:pt idx="0">
                  <c:v>2017</c:v>
                </c:pt>
                <c:pt idx="1">
                  <c:v>2018</c:v>
                </c:pt>
                <c:pt idx="2">
                  <c:v>2019</c:v>
                </c:pt>
              </c:numCache>
            </c:numRef>
          </c:cat>
          <c:val>
            <c:numRef>
              <c:f>'Graphic 6'!$B$3:$D$3</c:f>
              <c:numCache>
                <c:formatCode>_(* #,##0_);_(* \(#,##0\);_(* "-"??_);_(@_)</c:formatCode>
                <c:ptCount val="3"/>
                <c:pt idx="0">
                  <c:v>6751088</c:v>
                </c:pt>
                <c:pt idx="1">
                  <c:v>7502068</c:v>
                </c:pt>
                <c:pt idx="2">
                  <c:v>5904179</c:v>
                </c:pt>
              </c:numCache>
            </c:numRef>
          </c:val>
          <c:extLst>
            <c:ext xmlns:c16="http://schemas.microsoft.com/office/drawing/2014/chart" uri="{C3380CC4-5D6E-409C-BE32-E72D297353CC}">
              <c16:uniqueId val="{00000000-E40B-46F9-B3D8-8512D7B40613}"/>
            </c:ext>
          </c:extLst>
        </c:ser>
        <c:ser>
          <c:idx val="1"/>
          <c:order val="1"/>
          <c:tx>
            <c:strRef>
              <c:f>'Graphic 6'!$A$4</c:f>
              <c:strCache>
                <c:ptCount val="1"/>
                <c:pt idx="0">
                  <c:v>Total Therms</c:v>
                </c:pt>
              </c:strCache>
            </c:strRef>
          </c:tx>
          <c:spPr>
            <a:solidFill>
              <a:schemeClr val="accent2"/>
            </a:solidFill>
            <a:ln>
              <a:noFill/>
            </a:ln>
            <a:effectLst/>
          </c:spPr>
          <c:invertIfNegative val="0"/>
          <c:cat>
            <c:numRef>
              <c:f>'Graphic 6'!$B$2:$D$2</c:f>
              <c:numCache>
                <c:formatCode>General</c:formatCode>
                <c:ptCount val="3"/>
                <c:pt idx="0">
                  <c:v>2017</c:v>
                </c:pt>
                <c:pt idx="1">
                  <c:v>2018</c:v>
                </c:pt>
                <c:pt idx="2">
                  <c:v>2019</c:v>
                </c:pt>
              </c:numCache>
            </c:numRef>
          </c:cat>
          <c:val>
            <c:numRef>
              <c:f>'Graphic 6'!$B$4:$D$4</c:f>
              <c:numCache>
                <c:formatCode>_(* #,##0_);_(* \(#,##0\);_(* "-"??_);_(@_)</c:formatCode>
                <c:ptCount val="3"/>
                <c:pt idx="0">
                  <c:v>927409730</c:v>
                </c:pt>
                <c:pt idx="1">
                  <c:v>838406534</c:v>
                </c:pt>
                <c:pt idx="2">
                  <c:v>923063669</c:v>
                </c:pt>
              </c:numCache>
            </c:numRef>
          </c:val>
          <c:extLst>
            <c:ext xmlns:c16="http://schemas.microsoft.com/office/drawing/2014/chart" uri="{C3380CC4-5D6E-409C-BE32-E72D297353CC}">
              <c16:uniqueId val="{00000001-E40B-46F9-B3D8-8512D7B40613}"/>
            </c:ext>
          </c:extLst>
        </c:ser>
        <c:dLbls>
          <c:showLegendKey val="0"/>
          <c:showVal val="0"/>
          <c:showCatName val="0"/>
          <c:showSerName val="0"/>
          <c:showPercent val="0"/>
          <c:showBubbleSize val="0"/>
        </c:dLbls>
        <c:gapWidth val="219"/>
        <c:overlap val="-27"/>
        <c:axId val="1343834688"/>
        <c:axId val="1343826784"/>
      </c:barChart>
      <c:catAx>
        <c:axId val="134383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826784"/>
        <c:crosses val="autoZero"/>
        <c:auto val="1"/>
        <c:lblAlgn val="ctr"/>
        <c:lblOffset val="100"/>
        <c:noMultiLvlLbl val="0"/>
      </c:catAx>
      <c:valAx>
        <c:axId val="134382678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383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a:t>Total Est. EE Savings for Industry</a:t>
            </a: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lineChart>
        <c:grouping val="standard"/>
        <c:varyColors val="0"/>
        <c:ser>
          <c:idx val="0"/>
          <c:order val="0"/>
          <c:tx>
            <c:strRef>
              <c:f>'Graphic 6'!$A$3</c:f>
              <c:strCache>
                <c:ptCount val="1"/>
                <c:pt idx="0">
                  <c:v>Total Est. EE Savings</c:v>
                </c:pt>
              </c:strCache>
            </c:strRef>
          </c:tx>
          <c:spPr>
            <a:ln w="34925" cap="rnd">
              <a:solidFill>
                <a:schemeClr val="lt1"/>
              </a:solidFill>
              <a:round/>
            </a:ln>
            <a:effectLst>
              <a:outerShdw dist="25400" dir="2700000" algn="tl" rotWithShape="0">
                <a:schemeClr val="accent1"/>
              </a:outerShdw>
            </a:effectLst>
          </c:spPr>
          <c:marker>
            <c:symbol val="none"/>
          </c:marker>
          <c:dLbls>
            <c:dLbl>
              <c:idx val="2"/>
              <c:layout>
                <c:manualLayout>
                  <c:x val="-6.89347224774641E-2"/>
                  <c:y val="5.79050014581510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7A-480E-BC73-BA818D4A7C6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numRef>
              <c:f>'Graphic 6'!$B$2:$E$2</c:f>
              <c:numCache>
                <c:formatCode>General</c:formatCode>
                <c:ptCount val="4"/>
                <c:pt idx="0">
                  <c:v>2017</c:v>
                </c:pt>
                <c:pt idx="1">
                  <c:v>2018</c:v>
                </c:pt>
                <c:pt idx="2">
                  <c:v>2019</c:v>
                </c:pt>
                <c:pt idx="3">
                  <c:v>2020</c:v>
                </c:pt>
              </c:numCache>
            </c:numRef>
          </c:cat>
          <c:val>
            <c:numRef>
              <c:f>'Graphic 6'!$B$3:$E$3</c:f>
              <c:numCache>
                <c:formatCode>_(* #,##0_);_(* \(#,##0\);_(* "-"??_);_(@_)</c:formatCode>
                <c:ptCount val="4"/>
                <c:pt idx="0">
                  <c:v>6751088</c:v>
                </c:pt>
                <c:pt idx="1">
                  <c:v>7502068</c:v>
                </c:pt>
                <c:pt idx="2">
                  <c:v>5904179</c:v>
                </c:pt>
                <c:pt idx="3">
                  <c:v>7209083</c:v>
                </c:pt>
              </c:numCache>
            </c:numRef>
          </c:val>
          <c:smooth val="0"/>
          <c:extLst>
            <c:ext xmlns:c16="http://schemas.microsoft.com/office/drawing/2014/chart" uri="{C3380CC4-5D6E-409C-BE32-E72D297353CC}">
              <c16:uniqueId val="{00000001-CC7A-480E-BC73-BA818D4A7C6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1448897568"/>
        <c:axId val="1448897984"/>
      </c:lineChart>
      <c:catAx>
        <c:axId val="1448897568"/>
        <c:scaling>
          <c:orientation val="minMax"/>
        </c:scaling>
        <c:delete val="0"/>
        <c:axPos val="b"/>
        <c:numFmt formatCode="General" sourceLinked="1"/>
        <c:majorTickMark val="none"/>
        <c:minorTickMark val="none"/>
        <c:tickLblPos val="nextTo"/>
        <c:spPr>
          <a:noFill/>
          <a:ln w="12700" cap="flat" cmpd="sng" algn="ctr">
            <a:solidFill>
              <a:schemeClr val="lt1"/>
            </a:solidFill>
            <a:round/>
          </a:ln>
          <a:effectLst/>
        </c:spPr>
        <c:txPr>
          <a:bodyPr rot="-60000000" spcFirstLastPara="1" vertOverflow="ellipsis" vert="horz" wrap="square" anchor="ctr" anchorCtr="1"/>
          <a:lstStyle/>
          <a:p>
            <a:pPr>
              <a:defRPr sz="1400" b="0" i="0" u="none" strike="noStrike" kern="1200" spc="100" baseline="0">
                <a:solidFill>
                  <a:schemeClr val="lt1"/>
                </a:solidFill>
                <a:latin typeface="+mn-lt"/>
                <a:ea typeface="+mn-ea"/>
                <a:cs typeface="+mn-cs"/>
              </a:defRPr>
            </a:pPr>
            <a:endParaRPr lang="en-US"/>
          </a:p>
        </c:txPr>
        <c:crossAx val="1448897984"/>
        <c:crosses val="autoZero"/>
        <c:auto val="1"/>
        <c:lblAlgn val="ctr"/>
        <c:lblOffset val="100"/>
        <c:noMultiLvlLbl val="0"/>
      </c:catAx>
      <c:valAx>
        <c:axId val="1448897984"/>
        <c:scaling>
          <c:orientation val="minMax"/>
        </c:scaling>
        <c:delete val="1"/>
        <c:axPos val="l"/>
        <c:numFmt formatCode="_(* #,##0_);_(* \(#,##0\);_(* &quot;-&quot;??_);_(@_)" sourceLinked="1"/>
        <c:majorTickMark val="none"/>
        <c:minorTickMark val="none"/>
        <c:tickLblPos val="nextTo"/>
        <c:crossAx val="144889756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Average, Unadjusted Therms per Residential</a:t>
            </a:r>
            <a:r>
              <a:rPr lang="en-US" baseline="0"/>
              <a:t> Customer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955469560952608E-2"/>
          <c:y val="0.13918679776947818"/>
          <c:w val="0.90911421692569006"/>
          <c:h val="0.67012694884879009"/>
        </c:manualLayout>
      </c:layout>
      <c:lineChart>
        <c:grouping val="standard"/>
        <c:varyColors val="0"/>
        <c:ser>
          <c:idx val="0"/>
          <c:order val="0"/>
          <c:tx>
            <c:strRef>
              <c:f>'Graphic 7 and  8'!$A$43</c:f>
              <c:strCache>
                <c:ptCount val="1"/>
                <c:pt idx="0">
                  <c:v>Avista</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'Graphic 7 and  8'!$A$27:$A$38</c15:sqref>
                  </c15:fullRef>
                </c:ext>
              </c:extLst>
              <c:f>'Graphic 7 and  8'!$A$29:$A$38</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extLst>
                <c:ext xmlns:c15="http://schemas.microsoft.com/office/drawing/2012/chart" uri="{02D57815-91ED-43cb-92C2-25804820EDAC}">
                  <c15:fullRef>
                    <c15:sqref>'Graphic 7 and  8'!$A$44:$A$55</c15:sqref>
                  </c15:fullRef>
                </c:ext>
              </c:extLst>
              <c:f>'Graphic 7 and  8'!$A$46:$A$55</c:f>
              <c:numCache>
                <c:formatCode>_(* #,##0_);_(* \(#,##0\);_(* "-"??_);_(@_)</c:formatCode>
                <c:ptCount val="10"/>
                <c:pt idx="0">
                  <c:v>549.83130438917681</c:v>
                </c:pt>
                <c:pt idx="1">
                  <c:v>607.80432074598707</c:v>
                </c:pt>
                <c:pt idx="2">
                  <c:v>555.793384133735</c:v>
                </c:pt>
                <c:pt idx="3">
                  <c:v>601.40129191379413</c:v>
                </c:pt>
                <c:pt idx="4">
                  <c:v>490.02086295717851</c:v>
                </c:pt>
                <c:pt idx="5">
                  <c:v>493.35346500742094</c:v>
                </c:pt>
                <c:pt idx="6">
                  <c:v>510.8122404271827</c:v>
                </c:pt>
                <c:pt idx="7">
                  <c:v>590.95790362530965</c:v>
                </c:pt>
                <c:pt idx="8">
                  <c:v>533.67982334468866</c:v>
                </c:pt>
                <c:pt idx="9">
                  <c:v>585.05983336435395</c:v>
                </c:pt>
              </c:numCache>
            </c:numRef>
          </c:val>
          <c:smooth val="0"/>
          <c:extLst>
            <c:ext xmlns:c16="http://schemas.microsoft.com/office/drawing/2014/chart" uri="{C3380CC4-5D6E-409C-BE32-E72D297353CC}">
              <c16:uniqueId val="{00000000-3903-4C3B-A118-E7B2847C833C}"/>
            </c:ext>
          </c:extLst>
        </c:ser>
        <c:ser>
          <c:idx val="1"/>
          <c:order val="1"/>
          <c:tx>
            <c:strRef>
              <c:f>'Graphic 7 and  8'!$B$43</c:f>
              <c:strCache>
                <c:ptCount val="1"/>
                <c:pt idx="0">
                  <c:v>CNG</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'Graphic 7 and  8'!$A$27:$A$38</c15:sqref>
                  </c15:fullRef>
                </c:ext>
              </c:extLst>
              <c:f>'Graphic 7 and  8'!$A$29:$A$38</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extLst>
                <c:ext xmlns:c15="http://schemas.microsoft.com/office/drawing/2012/chart" uri="{02D57815-91ED-43cb-92C2-25804820EDAC}">
                  <c15:fullRef>
                    <c15:sqref>'Graphic 7 and  8'!$B$44:$B$55</c15:sqref>
                  </c15:fullRef>
                </c:ext>
              </c:extLst>
              <c:f>'Graphic 7 and  8'!$B$46:$B$55</c:f>
              <c:numCache>
                <c:formatCode>_(* #,##0_);_(* \(#,##0\);_(* "-"??_);_(@_)</c:formatCode>
                <c:ptCount val="10"/>
                <c:pt idx="0">
                  <c:v>673.59902892979972</c:v>
                </c:pt>
                <c:pt idx="1">
                  <c:v>723.14608952287256</c:v>
                </c:pt>
                <c:pt idx="2">
                  <c:v>670.71630603619553</c:v>
                </c:pt>
                <c:pt idx="3">
                  <c:v>738.48915457177884</c:v>
                </c:pt>
                <c:pt idx="4">
                  <c:v>662.6601933292693</c:v>
                </c:pt>
                <c:pt idx="5">
                  <c:v>636.86306581740973</c:v>
                </c:pt>
                <c:pt idx="6">
                  <c:v>678.35775341831584</c:v>
                </c:pt>
                <c:pt idx="7">
                  <c:v>760.41833069031361</c:v>
                </c:pt>
                <c:pt idx="8">
                  <c:v>686.76595412944164</c:v>
                </c:pt>
                <c:pt idx="9">
                  <c:v>758.66726389310656</c:v>
                </c:pt>
              </c:numCache>
            </c:numRef>
          </c:val>
          <c:smooth val="0"/>
          <c:extLst>
            <c:ext xmlns:c16="http://schemas.microsoft.com/office/drawing/2014/chart" uri="{C3380CC4-5D6E-409C-BE32-E72D297353CC}">
              <c16:uniqueId val="{00000001-3903-4C3B-A118-E7B2847C833C}"/>
            </c:ext>
          </c:extLst>
        </c:ser>
        <c:ser>
          <c:idx val="2"/>
          <c:order val="2"/>
          <c:tx>
            <c:strRef>
              <c:f>'Graphic 7 and  8'!$C$43</c:f>
              <c:strCache>
                <c:ptCount val="1"/>
                <c:pt idx="0">
                  <c:v>NWN</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'Graphic 7 and  8'!$A$27:$A$38</c15:sqref>
                  </c15:fullRef>
                </c:ext>
              </c:extLst>
              <c:f>'Graphic 7 and  8'!$A$29:$A$38</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extLst>
                <c:ext xmlns:c15="http://schemas.microsoft.com/office/drawing/2012/chart" uri="{02D57815-91ED-43cb-92C2-25804820EDAC}">
                  <c15:fullRef>
                    <c15:sqref>'Graphic 7 and  8'!$C$44:$C$55</c15:sqref>
                  </c15:fullRef>
                </c:ext>
              </c:extLst>
              <c:f>'Graphic 7 and  8'!$C$46:$C$55</c:f>
              <c:numCache>
                <c:formatCode>_(* #,##0_);_(* \(#,##0\);_(* "-"??_);_(@_)</c:formatCode>
                <c:ptCount val="10"/>
                <c:pt idx="0">
                  <c:v>614.0650292973595</c:v>
                </c:pt>
                <c:pt idx="1">
                  <c:v>686.68143772796998</c:v>
                </c:pt>
                <c:pt idx="2">
                  <c:v>634.5783789252697</c:v>
                </c:pt>
                <c:pt idx="3">
                  <c:v>664.48755760368658</c:v>
                </c:pt>
                <c:pt idx="4">
                  <c:v>597.53050402102076</c:v>
                </c:pt>
                <c:pt idx="5">
                  <c:v>543.09291310753167</c:v>
                </c:pt>
                <c:pt idx="6">
                  <c:v>578.41297605905891</c:v>
                </c:pt>
                <c:pt idx="7">
                  <c:v>697.57514949421545</c:v>
                </c:pt>
                <c:pt idx="8">
                  <c:v>606.90181868043669</c:v>
                </c:pt>
                <c:pt idx="9">
                  <c:v>663.03703343589268</c:v>
                </c:pt>
              </c:numCache>
            </c:numRef>
          </c:val>
          <c:smooth val="0"/>
          <c:extLst>
            <c:ext xmlns:c16="http://schemas.microsoft.com/office/drawing/2014/chart" uri="{C3380CC4-5D6E-409C-BE32-E72D297353CC}">
              <c16:uniqueId val="{00000002-3903-4C3B-A118-E7B2847C833C}"/>
            </c:ext>
          </c:extLst>
        </c:ser>
        <c:dLbls>
          <c:showLegendKey val="0"/>
          <c:showVal val="0"/>
          <c:showCatName val="0"/>
          <c:showSerName val="0"/>
          <c:showPercent val="0"/>
          <c:showBubbleSize val="0"/>
        </c:dLbls>
        <c:smooth val="0"/>
        <c:axId val="2133607136"/>
        <c:axId val="2133613376"/>
      </c:lineChart>
      <c:catAx>
        <c:axId val="213360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3613376"/>
        <c:crosses val="autoZero"/>
        <c:auto val="1"/>
        <c:lblAlgn val="ctr"/>
        <c:lblOffset val="100"/>
        <c:noMultiLvlLbl val="0"/>
      </c:catAx>
      <c:valAx>
        <c:axId val="213361337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3607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Average, Unadjusted Therms per C&amp;I Customer (All)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'Graphic 7 and  8'!$A$59</c:f>
              <c:strCache>
                <c:ptCount val="1"/>
                <c:pt idx="0">
                  <c:v>Avista</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'Graphic 7 and  8'!$A$27:$A$38</c15:sqref>
                  </c15:fullRef>
                </c:ext>
              </c:extLst>
              <c:f>'Graphic 7 and  8'!$A$29:$A$38</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extLst>
                <c:ext xmlns:c15="http://schemas.microsoft.com/office/drawing/2012/chart" uri="{02D57815-91ED-43cb-92C2-25804820EDAC}">
                  <c15:fullRef>
                    <c15:sqref>'Graphic 7 and  8'!$A$60:$A$71</c15:sqref>
                  </c15:fullRef>
                </c:ext>
              </c:extLst>
              <c:f>'Graphic 7 and  8'!$A$62:$A$71</c:f>
              <c:numCache>
                <c:formatCode>_(* #,##0_);_(* \(#,##0\);_(* "-"??_);_(@_)</c:formatCode>
                <c:ptCount val="10"/>
                <c:pt idx="0">
                  <c:v>2899.9819504310344</c:v>
                </c:pt>
                <c:pt idx="1">
                  <c:v>3158.899478511059</c:v>
                </c:pt>
                <c:pt idx="2">
                  <c:v>2934.6292004634993</c:v>
                </c:pt>
                <c:pt idx="3">
                  <c:v>3153.5198866152891</c:v>
                </c:pt>
                <c:pt idx="4">
                  <c:v>2761.4129746835442</c:v>
                </c:pt>
                <c:pt idx="5">
                  <c:v>2708.44629178273</c:v>
                </c:pt>
                <c:pt idx="6">
                  <c:v>2862.8809299940167</c:v>
                </c:pt>
                <c:pt idx="7">
                  <c:v>3216.1638135593221</c:v>
                </c:pt>
                <c:pt idx="8">
                  <c:v>3023.5393770574829</c:v>
                </c:pt>
                <c:pt idx="9">
                  <c:v>3585.2509008631528</c:v>
                </c:pt>
              </c:numCache>
            </c:numRef>
          </c:val>
          <c:smooth val="0"/>
          <c:extLst>
            <c:ext xmlns:c16="http://schemas.microsoft.com/office/drawing/2014/chart" uri="{C3380CC4-5D6E-409C-BE32-E72D297353CC}">
              <c16:uniqueId val="{00000000-0F07-4C4F-BD2B-9D57419403DF}"/>
            </c:ext>
          </c:extLst>
        </c:ser>
        <c:ser>
          <c:idx val="1"/>
          <c:order val="1"/>
          <c:tx>
            <c:strRef>
              <c:f>'Graphic 7 and  8'!$B$59</c:f>
              <c:strCache>
                <c:ptCount val="1"/>
                <c:pt idx="0">
                  <c:v>CNG</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'Graphic 7 and  8'!$A$27:$A$38</c15:sqref>
                  </c15:fullRef>
                </c:ext>
              </c:extLst>
              <c:f>'Graphic 7 and  8'!$A$29:$A$38</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extLst>
                <c:ext xmlns:c15="http://schemas.microsoft.com/office/drawing/2012/chart" uri="{02D57815-91ED-43cb-92C2-25804820EDAC}">
                  <c15:fullRef>
                    <c15:sqref>'Graphic 7 and  8'!$B$60:$B$71</c15:sqref>
                  </c15:fullRef>
                </c:ext>
              </c:extLst>
              <c:f>'Graphic 7 and  8'!$B$62:$B$71</c:f>
              <c:numCache>
                <c:formatCode>_(* #,##0_);_(* \(#,##0\);_(* "-"??_);_(@_)</c:formatCode>
                <c:ptCount val="10"/>
                <c:pt idx="0">
                  <c:v>3481.7756410256411</c:v>
                </c:pt>
                <c:pt idx="1">
                  <c:v>3676.5642434488586</c:v>
                </c:pt>
                <c:pt idx="2">
                  <c:v>3389.8714090287276</c:v>
                </c:pt>
                <c:pt idx="3">
                  <c:v>3773.9765243585748</c:v>
                </c:pt>
                <c:pt idx="4">
                  <c:v>3542.0272325557498</c:v>
                </c:pt>
                <c:pt idx="5">
                  <c:v>3331.7216452860926</c:v>
                </c:pt>
                <c:pt idx="6">
                  <c:v>3484.598073643022</c:v>
                </c:pt>
                <c:pt idx="7">
                  <c:v>4054.5328250321813</c:v>
                </c:pt>
                <c:pt idx="8">
                  <c:v>3707.6945586220395</c:v>
                </c:pt>
                <c:pt idx="9">
                  <c:v>4086.2007763221736</c:v>
                </c:pt>
              </c:numCache>
            </c:numRef>
          </c:val>
          <c:smooth val="0"/>
          <c:extLst>
            <c:ext xmlns:c16="http://schemas.microsoft.com/office/drawing/2014/chart" uri="{C3380CC4-5D6E-409C-BE32-E72D297353CC}">
              <c16:uniqueId val="{00000001-0F07-4C4F-BD2B-9D57419403DF}"/>
            </c:ext>
          </c:extLst>
        </c:ser>
        <c:ser>
          <c:idx val="2"/>
          <c:order val="2"/>
          <c:tx>
            <c:strRef>
              <c:f>'Graphic 7 and  8'!$C$59</c:f>
              <c:strCache>
                <c:ptCount val="1"/>
                <c:pt idx="0">
                  <c:v>NWN</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'Graphic 7 and  8'!$A$27:$A$38</c15:sqref>
                  </c15:fullRef>
                </c:ext>
              </c:extLst>
              <c:f>'Graphic 7 and  8'!$A$29:$A$38</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extLst>
                <c:ext xmlns:c15="http://schemas.microsoft.com/office/drawing/2012/chart" uri="{02D57815-91ED-43cb-92C2-25804820EDAC}">
                  <c15:fullRef>
                    <c15:sqref>'Graphic 7 and  8'!$C$60:$C$71</c15:sqref>
                  </c15:fullRef>
                </c:ext>
              </c:extLst>
              <c:f>'Graphic 7 and  8'!$C$62:$C$71</c:f>
              <c:numCache>
                <c:formatCode>_(* #,##0_);_(* \(#,##0\);_(* "-"??_);_(@_)</c:formatCode>
                <c:ptCount val="10"/>
                <c:pt idx="0">
                  <c:v>5213.6227668505217</c:v>
                </c:pt>
                <c:pt idx="1">
                  <c:v>5613.7615307602018</c:v>
                </c:pt>
                <c:pt idx="2">
                  <c:v>5347.5308500051478</c:v>
                </c:pt>
                <c:pt idx="3">
                  <c:v>5438.2503636548154</c:v>
                </c:pt>
                <c:pt idx="4">
                  <c:v>5158.3379336688095</c:v>
                </c:pt>
                <c:pt idx="5">
                  <c:v>4764.3663748798035</c:v>
                </c:pt>
                <c:pt idx="6">
                  <c:v>4789.5909330348322</c:v>
                </c:pt>
                <c:pt idx="7">
                  <c:v>5506.2045720984761</c:v>
                </c:pt>
                <c:pt idx="8">
                  <c:v>4998.5089840659957</c:v>
                </c:pt>
                <c:pt idx="9">
                  <c:v>5296.8606937429295</c:v>
                </c:pt>
              </c:numCache>
            </c:numRef>
          </c:val>
          <c:smooth val="0"/>
          <c:extLst>
            <c:ext xmlns:c16="http://schemas.microsoft.com/office/drawing/2014/chart" uri="{C3380CC4-5D6E-409C-BE32-E72D297353CC}">
              <c16:uniqueId val="{00000002-0F07-4C4F-BD2B-9D57419403DF}"/>
            </c:ext>
          </c:extLst>
        </c:ser>
        <c:dLbls>
          <c:showLegendKey val="0"/>
          <c:showVal val="0"/>
          <c:showCatName val="0"/>
          <c:showSerName val="0"/>
          <c:showPercent val="0"/>
          <c:showBubbleSize val="0"/>
        </c:dLbls>
        <c:smooth val="0"/>
        <c:axId val="221153008"/>
        <c:axId val="221146352"/>
      </c:lineChart>
      <c:catAx>
        <c:axId val="2211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146352"/>
        <c:crosses val="autoZero"/>
        <c:auto val="1"/>
        <c:lblAlgn val="ctr"/>
        <c:lblOffset val="100"/>
        <c:noMultiLvlLbl val="0"/>
      </c:catAx>
      <c:valAx>
        <c:axId val="22114635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153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[EO20-04-NGFF-Pivot-Data-Descriptive-Stats.xlsx]Graphic 9!PivotTable5</c:name>
    <c:fmtId val="3"/>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ln w="28575" cap="rnd">
            <a:solidFill>
              <a:schemeClr val="accent1"/>
            </a:solidFill>
            <a:round/>
          </a:ln>
          <a:effectLst/>
        </c:spPr>
        <c:marker>
          <c:symbol val="none"/>
        </c:marker>
      </c:pivotFmt>
    </c:pivotFmts>
    <c:plotArea>
      <c:layout/>
      <c:lineChart>
        <c:grouping val="standard"/>
        <c:varyColors val="0"/>
        <c:ser>
          <c:idx val="0"/>
          <c:order val="0"/>
          <c:tx>
            <c:strRef>
              <c:f>'Graphic 9'!$B$5:$B$6</c:f>
              <c:strCache>
                <c:ptCount val="1"/>
                <c:pt idx="0">
                  <c:v>OR Industry</c:v>
                </c:pt>
              </c:strCache>
            </c:strRef>
          </c:tx>
          <c:spPr>
            <a:ln w="28575" cap="rnd">
              <a:solidFill>
                <a:schemeClr val="accent1"/>
              </a:solidFill>
              <a:round/>
            </a:ln>
            <a:effectLst/>
          </c:spPr>
          <c:marker>
            <c:symbol val="none"/>
          </c:marker>
          <c:cat>
            <c:strRef>
              <c:f>'Graphic 9'!$A$7:$A$18</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'Graphic 9'!$B$7:$B$18</c:f>
              <c:numCache>
                <c:formatCode>_(* #,##0_);_(* \(#,##0\);_(* "-"??_);_(@_)</c:formatCode>
                <c:ptCount val="12"/>
                <c:pt idx="0">
                  <c:v>740883</c:v>
                </c:pt>
                <c:pt idx="1">
                  <c:v>757217</c:v>
                </c:pt>
                <c:pt idx="2">
                  <c:v>760886</c:v>
                </c:pt>
                <c:pt idx="3">
                  <c:v>766566</c:v>
                </c:pt>
                <c:pt idx="4">
                  <c:v>772512</c:v>
                </c:pt>
                <c:pt idx="5">
                  <c:v>780249</c:v>
                </c:pt>
                <c:pt idx="6">
                  <c:v>789688</c:v>
                </c:pt>
                <c:pt idx="7">
                  <c:v>799627</c:v>
                </c:pt>
                <c:pt idx="8">
                  <c:v>810301</c:v>
                </c:pt>
                <c:pt idx="9">
                  <c:v>822919</c:v>
                </c:pt>
                <c:pt idx="10">
                  <c:v>836280</c:v>
                </c:pt>
                <c:pt idx="11">
                  <c:v>848999</c:v>
                </c:pt>
              </c:numCache>
            </c:numRef>
          </c:val>
          <c:smooth val="0"/>
          <c:extLst>
            <c:ext xmlns:c16="http://schemas.microsoft.com/office/drawing/2014/chart" uri="{C3380CC4-5D6E-409C-BE32-E72D297353CC}">
              <c16:uniqueId val="{00000000-2E7D-4561-A7CA-2C3C7CE9527F}"/>
            </c:ext>
          </c:extLst>
        </c:ser>
        <c:dLbls>
          <c:showLegendKey val="0"/>
          <c:showVal val="0"/>
          <c:showCatName val="0"/>
          <c:showSerName val="0"/>
          <c:showPercent val="0"/>
          <c:showBubbleSize val="0"/>
        </c:dLbls>
        <c:smooth val="0"/>
        <c:axId val="74483616"/>
        <c:axId val="74489440"/>
      </c:lineChart>
      <c:catAx>
        <c:axId val="7448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89440"/>
        <c:crosses val="autoZero"/>
        <c:auto val="1"/>
        <c:lblAlgn val="ctr"/>
        <c:lblOffset val="100"/>
        <c:noMultiLvlLbl val="0"/>
      </c:catAx>
      <c:valAx>
        <c:axId val="744894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4836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 Est. Annual Rate of Customer Growth (All OR Gas Utilities)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160932838481768"/>
          <c:y val="0.13222820111112077"/>
          <c:w val="0.80965583954596676"/>
          <c:h val="0.76076266035625617"/>
        </c:manualLayout>
      </c:layout>
      <c:lineChart>
        <c:grouping val="standard"/>
        <c:varyColors val="0"/>
        <c:ser>
          <c:idx val="0"/>
          <c:order val="0"/>
          <c:tx>
            <c:v>Year-Over-Year % Growth</c:v>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'Graphic 9'!$A$26:$A$35</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'Graphic 9'!$C$26:$C$35</c:f>
              <c:numCache>
                <c:formatCode>0.00%</c:formatCode>
                <c:ptCount val="10"/>
                <c:pt idx="0">
                  <c:v>4.8530935831171485E-3</c:v>
                </c:pt>
                <c:pt idx="1">
                  <c:v>7.4862277321512327E-3</c:v>
                </c:pt>
                <c:pt idx="2">
                  <c:v>7.7918284258941695E-3</c:v>
                </c:pt>
                <c:pt idx="3">
                  <c:v>1.0031003980310661E-2</c:v>
                </c:pt>
                <c:pt idx="4">
                  <c:v>1.2124690605158374E-2</c:v>
                </c:pt>
                <c:pt idx="5">
                  <c:v>1.2624996835523152E-2</c:v>
                </c:pt>
                <c:pt idx="6">
                  <c:v>1.3410100575754319E-2</c:v>
                </c:pt>
                <c:pt idx="7">
                  <c:v>1.5572539045443444E-2</c:v>
                </c:pt>
                <c:pt idx="8">
                  <c:v>1.6226451301820495E-2</c:v>
                </c:pt>
                <c:pt idx="9">
                  <c:v>1.5151062438822671E-2</c:v>
                </c:pt>
              </c:numCache>
            </c:numRef>
          </c:val>
          <c:smooth val="0"/>
          <c:extLst>
            <c:ext xmlns:c16="http://schemas.microsoft.com/office/drawing/2014/chart" uri="{C3380CC4-5D6E-409C-BE32-E72D297353CC}">
              <c16:uniqueId val="{00000000-E93F-4A38-AC98-837B376E1A31}"/>
            </c:ext>
          </c:extLst>
        </c:ser>
        <c:dLbls>
          <c:showLegendKey val="0"/>
          <c:showVal val="0"/>
          <c:showCatName val="0"/>
          <c:showSerName val="0"/>
          <c:showPercent val="0"/>
          <c:showBubbleSize val="0"/>
        </c:dLbls>
        <c:smooth val="0"/>
        <c:axId val="221125136"/>
        <c:axId val="221118480"/>
      </c:lineChart>
      <c:catAx>
        <c:axId val="22112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21118480"/>
        <c:crosses val="autoZero"/>
        <c:auto val="1"/>
        <c:lblAlgn val="ctr"/>
        <c:lblOffset val="100"/>
        <c:noMultiLvlLbl val="0"/>
      </c:catAx>
      <c:valAx>
        <c:axId val="22111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Year-Over-Year Est. % Growth</a:t>
                </a:r>
              </a:p>
            </c:rich>
          </c:tx>
          <c:layout>
            <c:manualLayout>
              <c:xMode val="edge"/>
              <c:yMode val="edge"/>
              <c:x val="2.8953803734255039E-2"/>
              <c:y val="0.30281668480800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21125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9">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solidFill>
        <a:round/>
      </a:ln>
    </cs:spPr>
    <cs:defRPr sz="90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101600</xdr:rowOff>
    </xdr:from>
    <xdr:to>
      <xdr:col>12</xdr:col>
      <xdr:colOff>463550</xdr:colOff>
      <xdr:row>18</xdr:row>
      <xdr:rowOff>69850</xdr:rowOff>
    </xdr:to>
    <xdr:sp macro="" textlink="">
      <xdr:nvSpPr>
        <xdr:cNvPr id="2" name="TextBox 1"/>
        <xdr:cNvSpPr txBox="1"/>
      </xdr:nvSpPr>
      <xdr:spPr>
        <a:xfrm>
          <a:off x="50800" y="101600"/>
          <a:ext cx="7727950" cy="328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t>Overview of</a:t>
          </a:r>
          <a:r>
            <a:rPr lang="en-US" sz="1400" b="1" u="sng" baseline="0"/>
            <a:t> Content and User Guide</a:t>
          </a:r>
          <a:endParaRPr lang="en-US" sz="1400" b="1" u="sng"/>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This is the second of two Excel workbooks containing the foundational data from Staff's Phase 1 of the Natural Gas Fact Finding. </a:t>
          </a:r>
          <a:r>
            <a:rPr lang="en-US" sz="1100"/>
            <a:t>This Excel workbook contains data</a:t>
          </a:r>
          <a:r>
            <a:rPr lang="en-US" sz="1100" baseline="0"/>
            <a:t> from the PUC's annual stat books. It also contains the graphics used in Staff's May 27, 2021 PowerPoint presentation based on this data. </a:t>
          </a:r>
          <a:r>
            <a:rPr lang="en-US" sz="1100" baseline="0">
              <a:solidFill>
                <a:schemeClr val="dk1"/>
              </a:solidFill>
              <a:effectLst/>
              <a:latin typeface="+mn-lt"/>
              <a:ea typeface="+mn-ea"/>
              <a:cs typeface="+mn-cs"/>
            </a:rPr>
            <a:t>The worksheets with graphics are listed in the order used in the PowerPoint, starting on page 52.</a:t>
          </a:r>
        </a:p>
        <a:p>
          <a:pPr eaLnBrk="1" fontAlgn="auto" latinLnBrk="0" hangingPunct="1"/>
          <a:endParaRPr lang="en-US">
            <a:effectLst/>
          </a:endParaRPr>
        </a:p>
        <a:p>
          <a:r>
            <a:rPr lang="en-US" sz="1100" baseline="0">
              <a:solidFill>
                <a:schemeClr val="dk1"/>
              </a:solidFill>
              <a:effectLst/>
              <a:latin typeface="+mn-lt"/>
              <a:ea typeface="+mn-ea"/>
              <a:cs typeface="+mn-cs"/>
            </a:rPr>
            <a:t>The PowerPoint can be found here: https://www.oregon.gov/puc/utilities/Documents/EO20-04-NGFF-Plan-WS1-Presentation.pdf.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The data in this workbook covers such things as sales by customer type, revenue by customer type, number of customers, and imputed emissions.  The imputed GHG emissions are a simple calculation using 0.0053 tons/therm. This does not match the annual data from DEQ and is only meant to give an illustrative overview of estimated annual emissions by customer type. Staff assembled this public data into one location so as to better understand the overall operations of the gas companies. </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underlying data found in this Excel workbook and used in the PowerPoint can be found here:</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PUC Annual Stat Books: https://www.oregon.gov/puc/forms/Pages/default.aspx  </a:t>
          </a:r>
          <a:endParaRPr lang="en-US">
            <a:effectLst/>
          </a:endParaRPr>
        </a:p>
        <a:p>
          <a:r>
            <a:rPr lang="en-US" sz="1100" baseline="0">
              <a:solidFill>
                <a:schemeClr val="dk1"/>
              </a:solidFill>
              <a:effectLst/>
              <a:latin typeface="+mn-lt"/>
              <a:ea typeface="+mn-ea"/>
              <a:cs typeface="+mn-cs"/>
            </a:rPr>
            <a:t>- Energy Trust 2020 Annual Report with Total Gas Savings: https://www.energytrust.org/2020-annual-report/   other annual reports can be found on their website. </a:t>
          </a:r>
        </a:p>
        <a:p>
          <a:endParaRPr lang="en-US"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269876</xdr:colOff>
      <xdr:row>1</xdr:row>
      <xdr:rowOff>154780</xdr:rowOff>
    </xdr:from>
    <xdr:to>
      <xdr:col>13</xdr:col>
      <xdr:colOff>171019</xdr:colOff>
      <xdr:row>22</xdr:row>
      <xdr:rowOff>39687</xdr:rowOff>
    </xdr:to>
    <xdr:graphicFrame macro="">
      <xdr:nvGraphicFramePr>
        <xdr:cNvPr id="6" name="Chart 5">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142875</xdr:colOff>
      <xdr:row>8</xdr:row>
      <xdr:rowOff>71438</xdr:rowOff>
    </xdr:from>
    <xdr:to>
      <xdr:col>7</xdr:col>
      <xdr:colOff>47626</xdr:colOff>
      <xdr:row>8</xdr:row>
      <xdr:rowOff>71438</xdr:rowOff>
    </xdr:to>
    <xdr:cxnSp macro="">
      <xdr:nvCxnSpPr>
        <xdr:cNvPr id="9" name="Straight Arrow Connector 8"/>
        <xdr:cNvCxnSpPr/>
      </xdr:nvCxnSpPr>
      <xdr:spPr>
        <a:xfrm>
          <a:off x="5953125" y="11096626"/>
          <a:ext cx="1440657" cy="0"/>
        </a:xfrm>
        <a:prstGeom prst="straightConnector1">
          <a:avLst/>
        </a:prstGeom>
        <a:ln w="4762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552451</xdr:colOff>
      <xdr:row>23</xdr:row>
      <xdr:rowOff>92074</xdr:rowOff>
    </xdr:from>
    <xdr:to>
      <xdr:col>12</xdr:col>
      <xdr:colOff>434975</xdr:colOff>
      <xdr:row>44</xdr:row>
      <xdr:rowOff>22224</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839211</xdr:colOff>
      <xdr:row>1</xdr:row>
      <xdr:rowOff>69562</xdr:rowOff>
    </xdr:from>
    <xdr:to>
      <xdr:col>11</xdr:col>
      <xdr:colOff>522288</xdr:colOff>
      <xdr:row>22</xdr:row>
      <xdr:rowOff>130608</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323850</xdr:colOff>
      <xdr:row>17</xdr:row>
      <xdr:rowOff>19050</xdr:rowOff>
    </xdr:from>
    <xdr:to>
      <xdr:col>14</xdr:col>
      <xdr:colOff>546100</xdr:colOff>
      <xdr:row>31</xdr:row>
      <xdr:rowOff>155574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301625</xdr:colOff>
      <xdr:row>1</xdr:row>
      <xdr:rowOff>85725</xdr:rowOff>
    </xdr:from>
    <xdr:to>
      <xdr:col>14</xdr:col>
      <xdr:colOff>552450</xdr:colOff>
      <xdr:row>16</xdr:row>
      <xdr:rowOff>66675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693057</xdr:colOff>
      <xdr:row>39</xdr:row>
      <xdr:rowOff>127452</xdr:rowOff>
    </xdr:from>
    <xdr:to>
      <xdr:col>16</xdr:col>
      <xdr:colOff>417286</xdr:colOff>
      <xdr:row>56</xdr:row>
      <xdr:rowOff>136072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680357</xdr:colOff>
      <xdr:row>57</xdr:row>
      <xdr:rowOff>97972</xdr:rowOff>
    </xdr:from>
    <xdr:to>
      <xdr:col>16</xdr:col>
      <xdr:colOff>408213</xdr:colOff>
      <xdr:row>70</xdr:row>
      <xdr:rowOff>145143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xdr:colOff>
      <xdr:row>1</xdr:row>
      <xdr:rowOff>129721</xdr:rowOff>
    </xdr:from>
    <xdr:to>
      <xdr:col>14</xdr:col>
      <xdr:colOff>385535</xdr:colOff>
      <xdr:row>16</xdr:row>
      <xdr:rowOff>154214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308429</xdr:colOff>
      <xdr:row>19</xdr:row>
      <xdr:rowOff>72571</xdr:rowOff>
    </xdr:from>
    <xdr:to>
      <xdr:col>17</xdr:col>
      <xdr:colOff>108857</xdr:colOff>
      <xdr:row>39</xdr:row>
      <xdr:rowOff>36286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485774</xdr:colOff>
      <xdr:row>6</xdr:row>
      <xdr:rowOff>152112</xdr:rowOff>
    </xdr:from>
    <xdr:to>
      <xdr:col>24</xdr:col>
      <xdr:colOff>484908</xdr:colOff>
      <xdr:row>29</xdr:row>
      <xdr:rowOff>23091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BATMALE JP" refreshedDate="44370.643069560188" createdVersion="6" refreshedVersion="6" minRefreshableVersion="3" recordCount="624">
  <cacheSource type="worksheet">
    <worksheetSource ref="A1:E625" sheet="Pivot Data"/>
  </cacheSource>
  <cacheFields count="5">
    <cacheField name="Company" numFmtId="0">
      <sharedItems count="4">
        <s v="Avista"/>
        <s v="CNG"/>
        <s v="NWN"/>
        <s v="OR Industry"/>
      </sharedItems>
    </cacheField>
    <cacheField name="Year" numFmtId="0">
      <sharedItems containsSemiMixedTypes="0" containsString="0" containsNumber="1" containsInteger="1" minValue="2008" maxValue="2019" count="12">
        <n v="2019"/>
        <n v="2018"/>
        <n v="2017"/>
        <n v="2016"/>
        <n v="2015"/>
        <n v="2014"/>
        <n v="2013"/>
        <n v="2012"/>
        <n v="2011"/>
        <n v="2010"/>
        <n v="2009"/>
        <n v="2008"/>
      </sharedItems>
    </cacheField>
    <cacheField name="Customer Type" numFmtId="0">
      <sharedItems count="4">
        <s v="Residential"/>
        <s v="C&amp;I, Firm"/>
        <s v="C&amp;I, Interruptible"/>
        <s v="Transport"/>
      </sharedItems>
    </cacheField>
    <cacheField name="Category" numFmtId="0">
      <sharedItems count="4">
        <s v="Sales"/>
        <s v="Therms"/>
        <s v="Customers"/>
        <s v="Emissions"/>
      </sharedItems>
    </cacheField>
    <cacheField name="Unit" numFmtId="0">
      <sharedItems containsSemiMixedTypes="0" containsString="0" containsNumber="1" minValue="0" maxValue="75739802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BATMALE JP" refreshedDate="44370.717013657406" createdVersion="6" refreshedVersion="6" minRefreshableVersion="3" recordCount="768">
  <cacheSource type="worksheet">
    <worksheetSource ref="A1:E769" sheet="Pivot Data"/>
  </cacheSource>
  <cacheFields count="5">
    <cacheField name="Company" numFmtId="0">
      <sharedItems count="4">
        <s v="Avista"/>
        <s v="CNG"/>
        <s v="NWN"/>
        <s v="OR Industry"/>
      </sharedItems>
    </cacheField>
    <cacheField name="Year" numFmtId="0">
      <sharedItems containsSemiMixedTypes="0" containsString="0" containsNumber="1" containsInteger="1" minValue="2008" maxValue="2019" count="12">
        <n v="2019"/>
        <n v="2018"/>
        <n v="2017"/>
        <n v="2016"/>
        <n v="2015"/>
        <n v="2014"/>
        <n v="2013"/>
        <n v="2012"/>
        <n v="2011"/>
        <n v="2010"/>
        <n v="2009"/>
        <n v="2008"/>
      </sharedItems>
    </cacheField>
    <cacheField name="Customer Type" numFmtId="0">
      <sharedItems count="4">
        <s v="Residential"/>
        <s v="C&amp;I, Firm"/>
        <s v="C&amp;I, Interruptible"/>
        <s v="Transport"/>
      </sharedItems>
    </cacheField>
    <cacheField name="Category" numFmtId="0">
      <sharedItems count="4">
        <s v="Sales"/>
        <s v="Therms"/>
        <s v="Customers"/>
        <s v="Emissions"/>
      </sharedItems>
    </cacheField>
    <cacheField name="Unit" numFmtId="0">
      <sharedItems containsSemiMixedTypes="0" containsString="0" containsNumber="1" minValue="0" maxValue="75739802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24">
  <r>
    <x v="0"/>
    <x v="0"/>
    <x v="0"/>
    <x v="0"/>
    <n v="57874371"/>
  </r>
  <r>
    <x v="0"/>
    <x v="0"/>
    <x v="1"/>
    <x v="0"/>
    <n v="29345557"/>
  </r>
  <r>
    <x v="0"/>
    <x v="0"/>
    <x v="2"/>
    <x v="0"/>
    <n v="1768710"/>
  </r>
  <r>
    <x v="0"/>
    <x v="0"/>
    <x v="3"/>
    <x v="0"/>
    <n v="2936822"/>
  </r>
  <r>
    <x v="0"/>
    <x v="0"/>
    <x v="0"/>
    <x v="1"/>
    <n v="53437610"/>
  </r>
  <r>
    <x v="0"/>
    <x v="0"/>
    <x v="1"/>
    <x v="1"/>
    <n v="34637976"/>
  </r>
  <r>
    <x v="0"/>
    <x v="0"/>
    <x v="2"/>
    <x v="1"/>
    <n v="8144823"/>
  </r>
  <r>
    <x v="0"/>
    <x v="0"/>
    <x v="3"/>
    <x v="1"/>
    <n v="40395516"/>
  </r>
  <r>
    <x v="0"/>
    <x v="0"/>
    <x v="0"/>
    <x v="2"/>
    <n v="91337"/>
  </r>
  <r>
    <x v="0"/>
    <x v="0"/>
    <x v="1"/>
    <x v="2"/>
    <n v="11892"/>
  </r>
  <r>
    <x v="0"/>
    <x v="0"/>
    <x v="2"/>
    <x v="2"/>
    <n v="41"/>
  </r>
  <r>
    <x v="0"/>
    <x v="0"/>
    <x v="3"/>
    <x v="2"/>
    <n v="36"/>
  </r>
  <r>
    <x v="0"/>
    <x v="0"/>
    <x v="0"/>
    <x v="3"/>
    <n v="283219.33299999998"/>
  </r>
  <r>
    <x v="0"/>
    <x v="0"/>
    <x v="1"/>
    <x v="3"/>
    <n v="183581.27280000001"/>
  </r>
  <r>
    <x v="0"/>
    <x v="0"/>
    <x v="2"/>
    <x v="3"/>
    <n v="43167.561900000001"/>
  </r>
  <r>
    <x v="0"/>
    <x v="0"/>
    <x v="3"/>
    <x v="3"/>
    <n v="214096.23480000001"/>
  </r>
  <r>
    <x v="1"/>
    <x v="0"/>
    <x v="0"/>
    <x v="1"/>
    <n v="49965826"/>
  </r>
  <r>
    <x v="1"/>
    <x v="0"/>
    <x v="1"/>
    <x v="1"/>
    <n v="42108299"/>
  </r>
  <r>
    <x v="1"/>
    <x v="0"/>
    <x v="2"/>
    <x v="1"/>
    <n v="0"/>
  </r>
  <r>
    <x v="1"/>
    <x v="0"/>
    <x v="3"/>
    <x v="1"/>
    <n v="273094742"/>
  </r>
  <r>
    <x v="1"/>
    <x v="0"/>
    <x v="0"/>
    <x v="2"/>
    <n v="65860"/>
  </r>
  <r>
    <x v="1"/>
    <x v="0"/>
    <x v="1"/>
    <x v="2"/>
    <n v="10305"/>
  </r>
  <r>
    <x v="1"/>
    <x v="0"/>
    <x v="2"/>
    <x v="2"/>
    <n v="0"/>
  </r>
  <r>
    <x v="1"/>
    <x v="0"/>
    <x v="3"/>
    <x v="2"/>
    <n v="37"/>
  </r>
  <r>
    <x v="1"/>
    <x v="0"/>
    <x v="0"/>
    <x v="3"/>
    <n v="264818.87780000002"/>
  </r>
  <r>
    <x v="1"/>
    <x v="0"/>
    <x v="1"/>
    <x v="3"/>
    <n v="223173.9847"/>
  </r>
  <r>
    <x v="1"/>
    <x v="0"/>
    <x v="2"/>
    <x v="3"/>
    <n v="0"/>
  </r>
  <r>
    <x v="1"/>
    <x v="0"/>
    <x v="3"/>
    <x v="3"/>
    <n v="1447402.1325999999"/>
  </r>
  <r>
    <x v="1"/>
    <x v="0"/>
    <x v="0"/>
    <x v="0"/>
    <n v="37648100"/>
  </r>
  <r>
    <x v="1"/>
    <x v="0"/>
    <x v="1"/>
    <x v="0"/>
    <n v="25020626"/>
  </r>
  <r>
    <x v="1"/>
    <x v="0"/>
    <x v="2"/>
    <x v="0"/>
    <n v="0"/>
  </r>
  <r>
    <x v="1"/>
    <x v="0"/>
    <x v="3"/>
    <x v="0"/>
    <n v="4432276"/>
  </r>
  <r>
    <x v="2"/>
    <x v="0"/>
    <x v="0"/>
    <x v="0"/>
    <n v="380185135"/>
  </r>
  <r>
    <x v="2"/>
    <x v="0"/>
    <x v="1"/>
    <x v="0"/>
    <n v="210441209"/>
  </r>
  <r>
    <x v="2"/>
    <x v="0"/>
    <x v="3"/>
    <x v="0"/>
    <n v="31999169"/>
  </r>
  <r>
    <x v="2"/>
    <x v="0"/>
    <x v="2"/>
    <x v="0"/>
    <n v="15854728"/>
  </r>
  <r>
    <x v="1"/>
    <x v="1"/>
    <x v="0"/>
    <x v="1"/>
    <n v="44047108"/>
  </r>
  <r>
    <x v="2"/>
    <x v="0"/>
    <x v="0"/>
    <x v="1"/>
    <n v="402332861"/>
  </r>
  <r>
    <x v="2"/>
    <x v="0"/>
    <x v="1"/>
    <x v="1"/>
    <n v="286243400"/>
  </r>
  <r>
    <x v="2"/>
    <x v="0"/>
    <x v="2"/>
    <x v="1"/>
    <n v="46192874"/>
  </r>
  <r>
    <x v="2"/>
    <x v="0"/>
    <x v="3"/>
    <x v="1"/>
    <n v="375876379"/>
  </r>
  <r>
    <x v="2"/>
    <x v="0"/>
    <x v="0"/>
    <x v="2"/>
    <n v="606803"/>
  </r>
  <r>
    <x v="2"/>
    <x v="0"/>
    <x v="1"/>
    <x v="2"/>
    <n v="62645"/>
  </r>
  <r>
    <x v="2"/>
    <x v="0"/>
    <x v="2"/>
    <x v="2"/>
    <n v="116"/>
  </r>
  <r>
    <x v="2"/>
    <x v="0"/>
    <x v="3"/>
    <x v="2"/>
    <n v="312"/>
  </r>
  <r>
    <x v="2"/>
    <x v="0"/>
    <x v="0"/>
    <x v="3"/>
    <n v="2132364.1633000001"/>
  </r>
  <r>
    <x v="2"/>
    <x v="0"/>
    <x v="1"/>
    <x v="3"/>
    <n v="1517090.02"/>
  </r>
  <r>
    <x v="2"/>
    <x v="0"/>
    <x v="2"/>
    <x v="3"/>
    <n v="244822.2322"/>
  </r>
  <r>
    <x v="2"/>
    <x v="0"/>
    <x v="3"/>
    <x v="3"/>
    <n v="1992144.8086999999"/>
  </r>
  <r>
    <x v="0"/>
    <x v="1"/>
    <x v="0"/>
    <x v="0"/>
    <n v="57139713"/>
  </r>
  <r>
    <x v="0"/>
    <x v="1"/>
    <x v="1"/>
    <x v="0"/>
    <n v="28906935"/>
  </r>
  <r>
    <x v="0"/>
    <x v="1"/>
    <x v="2"/>
    <x v="0"/>
    <n v="1391073"/>
  </r>
  <r>
    <x v="0"/>
    <x v="1"/>
    <x v="3"/>
    <x v="0"/>
    <n v="3440119"/>
  </r>
  <r>
    <x v="0"/>
    <x v="1"/>
    <x v="0"/>
    <x v="1"/>
    <n v="48094692"/>
  </r>
  <r>
    <x v="0"/>
    <x v="1"/>
    <x v="1"/>
    <x v="1"/>
    <n v="31054856"/>
  </r>
  <r>
    <x v="0"/>
    <x v="1"/>
    <x v="2"/>
    <x v="1"/>
    <n v="4765015"/>
  </r>
  <r>
    <x v="0"/>
    <x v="1"/>
    <x v="3"/>
    <x v="1"/>
    <n v="45776071"/>
  </r>
  <r>
    <x v="0"/>
    <x v="1"/>
    <x v="0"/>
    <x v="2"/>
    <n v="90119"/>
  </r>
  <r>
    <x v="0"/>
    <x v="1"/>
    <x v="1"/>
    <x v="2"/>
    <n v="11810"/>
  </r>
  <r>
    <x v="0"/>
    <x v="1"/>
    <x v="2"/>
    <x v="2"/>
    <n v="37"/>
  </r>
  <r>
    <x v="0"/>
    <x v="1"/>
    <x v="3"/>
    <x v="2"/>
    <n v="41"/>
  </r>
  <r>
    <x v="0"/>
    <x v="1"/>
    <x v="0"/>
    <x v="3"/>
    <n v="254901.8676"/>
  </r>
  <r>
    <x v="0"/>
    <x v="1"/>
    <x v="1"/>
    <x v="3"/>
    <n v="164590.73680000001"/>
  </r>
  <r>
    <x v="0"/>
    <x v="1"/>
    <x v="2"/>
    <x v="3"/>
    <n v="25254.5795"/>
  </r>
  <r>
    <x v="0"/>
    <x v="1"/>
    <x v="3"/>
    <x v="3"/>
    <n v="242613.17629999999"/>
  </r>
  <r>
    <x v="1"/>
    <x v="1"/>
    <x v="1"/>
    <x v="1"/>
    <n v="37885223"/>
  </r>
  <r>
    <x v="1"/>
    <x v="1"/>
    <x v="2"/>
    <x v="1"/>
    <n v="0"/>
  </r>
  <r>
    <x v="1"/>
    <x v="1"/>
    <x v="3"/>
    <x v="1"/>
    <n v="243395638"/>
  </r>
  <r>
    <x v="1"/>
    <x v="1"/>
    <x v="0"/>
    <x v="2"/>
    <n v="64137"/>
  </r>
  <r>
    <x v="1"/>
    <x v="1"/>
    <x v="1"/>
    <x v="2"/>
    <n v="10218"/>
  </r>
  <r>
    <x v="1"/>
    <x v="1"/>
    <x v="2"/>
    <x v="2"/>
    <n v="0"/>
  </r>
  <r>
    <x v="1"/>
    <x v="1"/>
    <x v="3"/>
    <x v="2"/>
    <n v="36"/>
  </r>
  <r>
    <x v="1"/>
    <x v="1"/>
    <x v="0"/>
    <x v="3"/>
    <n v="233449.67240000001"/>
  </r>
  <r>
    <x v="1"/>
    <x v="1"/>
    <x v="1"/>
    <x v="3"/>
    <n v="200791.6819"/>
  </r>
  <r>
    <x v="1"/>
    <x v="1"/>
    <x v="2"/>
    <x v="3"/>
    <n v="0"/>
  </r>
  <r>
    <x v="1"/>
    <x v="1"/>
    <x v="3"/>
    <x v="3"/>
    <n v="1289996.8814000001"/>
  </r>
  <r>
    <x v="1"/>
    <x v="1"/>
    <x v="3"/>
    <x v="0"/>
    <n v="4125679"/>
  </r>
  <r>
    <x v="1"/>
    <x v="1"/>
    <x v="0"/>
    <x v="0"/>
    <n v="35135955"/>
  </r>
  <r>
    <x v="1"/>
    <x v="1"/>
    <x v="1"/>
    <x v="0"/>
    <n v="23799507"/>
  </r>
  <r>
    <x v="1"/>
    <x v="1"/>
    <x v="2"/>
    <x v="0"/>
    <n v="0"/>
  </r>
  <r>
    <x v="1"/>
    <x v="2"/>
    <x v="0"/>
    <x v="1"/>
    <n v="46992332"/>
  </r>
  <r>
    <x v="2"/>
    <x v="1"/>
    <x v="0"/>
    <x v="0"/>
    <n v="359641078"/>
  </r>
  <r>
    <x v="2"/>
    <x v="1"/>
    <x v="1"/>
    <x v="0"/>
    <n v="201085571"/>
  </r>
  <r>
    <x v="2"/>
    <x v="1"/>
    <x v="2"/>
    <x v="0"/>
    <n v="18280770"/>
  </r>
  <r>
    <x v="1"/>
    <x v="2"/>
    <x v="1"/>
    <x v="1"/>
    <n v="40946727"/>
  </r>
  <r>
    <x v="2"/>
    <x v="1"/>
    <x v="0"/>
    <x v="1"/>
    <n v="362936998"/>
  </r>
  <r>
    <x v="2"/>
    <x v="1"/>
    <x v="1"/>
    <x v="1"/>
    <n v="260291903"/>
  </r>
  <r>
    <x v="2"/>
    <x v="1"/>
    <x v="2"/>
    <x v="1"/>
    <n v="49330739"/>
  </r>
  <r>
    <x v="2"/>
    <x v="1"/>
    <x v="3"/>
    <x v="1"/>
    <n v="360502341"/>
  </r>
  <r>
    <x v="2"/>
    <x v="1"/>
    <x v="0"/>
    <x v="2"/>
    <n v="598016"/>
  </r>
  <r>
    <x v="2"/>
    <x v="1"/>
    <x v="1"/>
    <x v="2"/>
    <n v="61820"/>
  </r>
  <r>
    <x v="2"/>
    <x v="1"/>
    <x v="2"/>
    <x v="2"/>
    <n v="123"/>
  </r>
  <r>
    <x v="2"/>
    <x v="1"/>
    <x v="3"/>
    <x v="2"/>
    <n v="350"/>
  </r>
  <r>
    <x v="2"/>
    <x v="1"/>
    <x v="0"/>
    <x v="3"/>
    <n v="1923566.0893999999"/>
  </r>
  <r>
    <x v="2"/>
    <x v="1"/>
    <x v="1"/>
    <x v="3"/>
    <n v="1379547.0859000001"/>
  </r>
  <r>
    <x v="2"/>
    <x v="1"/>
    <x v="2"/>
    <x v="3"/>
    <n v="261452.9167"/>
  </r>
  <r>
    <x v="2"/>
    <x v="1"/>
    <x v="3"/>
    <x v="3"/>
    <n v="1910662.4073000001"/>
  </r>
  <r>
    <x v="0"/>
    <x v="2"/>
    <x v="0"/>
    <x v="0"/>
    <n v="63632586"/>
  </r>
  <r>
    <x v="0"/>
    <x v="2"/>
    <x v="1"/>
    <x v="0"/>
    <n v="31779799"/>
  </r>
  <r>
    <x v="0"/>
    <x v="2"/>
    <x v="2"/>
    <x v="0"/>
    <n v="1315246"/>
  </r>
  <r>
    <x v="0"/>
    <x v="2"/>
    <x v="3"/>
    <x v="0"/>
    <n v="3435948"/>
  </r>
  <r>
    <x v="0"/>
    <x v="2"/>
    <x v="0"/>
    <x v="1"/>
    <n v="52488881"/>
  </r>
  <r>
    <x v="0"/>
    <x v="2"/>
    <x v="1"/>
    <x v="1"/>
    <n v="33470020"/>
  </r>
  <r>
    <x v="0"/>
    <x v="2"/>
    <x v="2"/>
    <x v="1"/>
    <n v="4480713"/>
  </r>
  <r>
    <x v="0"/>
    <x v="2"/>
    <x v="3"/>
    <x v="1"/>
    <n v="46527812"/>
  </r>
  <r>
    <x v="0"/>
    <x v="2"/>
    <x v="0"/>
    <x v="2"/>
    <n v="88820"/>
  </r>
  <r>
    <x v="0"/>
    <x v="2"/>
    <x v="1"/>
    <x v="2"/>
    <n v="11765"/>
  </r>
  <r>
    <x v="0"/>
    <x v="2"/>
    <x v="2"/>
    <x v="2"/>
    <n v="35"/>
  </r>
  <r>
    <x v="0"/>
    <x v="2"/>
    <x v="3"/>
    <x v="2"/>
    <n v="41"/>
  </r>
  <r>
    <x v="0"/>
    <x v="2"/>
    <x v="0"/>
    <x v="3"/>
    <n v="278191.06929999997"/>
  </r>
  <r>
    <x v="0"/>
    <x v="2"/>
    <x v="1"/>
    <x v="3"/>
    <n v="177391.106"/>
  </r>
  <r>
    <x v="0"/>
    <x v="2"/>
    <x v="2"/>
    <x v="3"/>
    <n v="23747.778900000001"/>
  </r>
  <r>
    <x v="0"/>
    <x v="2"/>
    <x v="3"/>
    <x v="3"/>
    <n v="246597.40359999999"/>
  </r>
  <r>
    <x v="1"/>
    <x v="2"/>
    <x v="2"/>
    <x v="1"/>
    <n v="0"/>
  </r>
  <r>
    <x v="1"/>
    <x v="2"/>
    <x v="3"/>
    <x v="1"/>
    <n v="195164706"/>
  </r>
  <r>
    <x v="1"/>
    <x v="2"/>
    <x v="0"/>
    <x v="2"/>
    <n v="61798"/>
  </r>
  <r>
    <x v="1"/>
    <x v="2"/>
    <x v="1"/>
    <x v="2"/>
    <n v="10099"/>
  </r>
  <r>
    <x v="1"/>
    <x v="2"/>
    <x v="2"/>
    <x v="2"/>
    <n v="0"/>
  </r>
  <r>
    <x v="1"/>
    <x v="2"/>
    <x v="3"/>
    <x v="2"/>
    <n v="36"/>
  </r>
  <r>
    <x v="1"/>
    <x v="2"/>
    <x v="0"/>
    <x v="3"/>
    <n v="1306.9662390799999"/>
  </r>
  <r>
    <x v="1"/>
    <x v="2"/>
    <x v="1"/>
    <x v="3"/>
    <n v="217017.6531"/>
  </r>
  <r>
    <x v="1"/>
    <x v="2"/>
    <x v="2"/>
    <x v="3"/>
    <n v="0"/>
  </r>
  <r>
    <x v="1"/>
    <x v="2"/>
    <x v="3"/>
    <x v="3"/>
    <n v="1034372.9418"/>
  </r>
  <r>
    <x v="1"/>
    <x v="2"/>
    <x v="3"/>
    <x v="0"/>
    <n v="4114883"/>
  </r>
  <r>
    <x v="1"/>
    <x v="2"/>
    <x v="0"/>
    <x v="0"/>
    <n v="35525211"/>
  </r>
  <r>
    <x v="1"/>
    <x v="2"/>
    <x v="1"/>
    <x v="0"/>
    <n v="24369983"/>
  </r>
  <r>
    <x v="1"/>
    <x v="2"/>
    <x v="2"/>
    <x v="0"/>
    <n v="0"/>
  </r>
  <r>
    <x v="1"/>
    <x v="3"/>
    <x v="3"/>
    <x v="0"/>
    <n v="4044720"/>
  </r>
  <r>
    <x v="1"/>
    <x v="3"/>
    <x v="0"/>
    <x v="0"/>
    <n v="35156436"/>
  </r>
  <r>
    <x v="2"/>
    <x v="2"/>
    <x v="0"/>
    <x v="0"/>
    <n v="407198747"/>
  </r>
  <r>
    <x v="2"/>
    <x v="2"/>
    <x v="1"/>
    <x v="0"/>
    <n v="230735208"/>
  </r>
  <r>
    <x v="2"/>
    <x v="2"/>
    <x v="2"/>
    <x v="0"/>
    <n v="21554862"/>
  </r>
  <r>
    <x v="1"/>
    <x v="3"/>
    <x v="1"/>
    <x v="0"/>
    <n v="24417279"/>
  </r>
  <r>
    <x v="2"/>
    <x v="2"/>
    <x v="0"/>
    <x v="1"/>
    <n v="410861997"/>
  </r>
  <r>
    <x v="2"/>
    <x v="2"/>
    <x v="1"/>
    <x v="1"/>
    <n v="284460254"/>
  </r>
  <r>
    <x v="2"/>
    <x v="2"/>
    <x v="2"/>
    <x v="1"/>
    <n v="53708806"/>
  </r>
  <r>
    <x v="2"/>
    <x v="2"/>
    <x v="3"/>
    <x v="1"/>
    <n v="388246568"/>
  </r>
  <r>
    <x v="2"/>
    <x v="2"/>
    <x v="0"/>
    <x v="2"/>
    <n v="588986"/>
  </r>
  <r>
    <x v="2"/>
    <x v="2"/>
    <x v="1"/>
    <x v="2"/>
    <n v="61291"/>
  </r>
  <r>
    <x v="2"/>
    <x v="2"/>
    <x v="2"/>
    <x v="2"/>
    <n v="125"/>
  </r>
  <r>
    <x v="2"/>
    <x v="2"/>
    <x v="3"/>
    <x v="2"/>
    <n v="351"/>
  </r>
  <r>
    <x v="2"/>
    <x v="2"/>
    <x v="0"/>
    <x v="3"/>
    <n v="2177568.5841000001"/>
  </r>
  <r>
    <x v="2"/>
    <x v="2"/>
    <x v="1"/>
    <x v="3"/>
    <n v="1507639.3462"/>
  </r>
  <r>
    <x v="2"/>
    <x v="2"/>
    <x v="2"/>
    <x v="3"/>
    <n v="284656.67180000001"/>
  </r>
  <r>
    <x v="2"/>
    <x v="2"/>
    <x v="3"/>
    <x v="3"/>
    <n v="2057706.8104000001"/>
  </r>
  <r>
    <x v="0"/>
    <x v="3"/>
    <x v="0"/>
    <x v="0"/>
    <n v="56895245"/>
  </r>
  <r>
    <x v="0"/>
    <x v="3"/>
    <x v="1"/>
    <x v="0"/>
    <n v="28367583"/>
  </r>
  <r>
    <x v="0"/>
    <x v="3"/>
    <x v="2"/>
    <x v="0"/>
    <n v="1581825"/>
  </r>
  <r>
    <x v="0"/>
    <x v="3"/>
    <x v="3"/>
    <x v="0"/>
    <n v="3186006"/>
  </r>
  <r>
    <x v="0"/>
    <x v="3"/>
    <x v="0"/>
    <x v="1"/>
    <n v="44769628"/>
  </r>
  <r>
    <x v="0"/>
    <x v="3"/>
    <x v="1"/>
    <x v="1"/>
    <n v="28767239"/>
  </r>
  <r>
    <x v="0"/>
    <x v="3"/>
    <x v="2"/>
    <x v="1"/>
    <n v="4725605"/>
  </r>
  <r>
    <x v="0"/>
    <x v="3"/>
    <x v="3"/>
    <x v="1"/>
    <n v="44388007"/>
  </r>
  <r>
    <x v="0"/>
    <x v="3"/>
    <x v="0"/>
    <x v="2"/>
    <n v="87644"/>
  </r>
  <r>
    <x v="0"/>
    <x v="3"/>
    <x v="1"/>
    <x v="2"/>
    <n v="11664"/>
  </r>
  <r>
    <x v="0"/>
    <x v="3"/>
    <x v="2"/>
    <x v="2"/>
    <n v="35"/>
  </r>
  <r>
    <x v="0"/>
    <x v="3"/>
    <x v="3"/>
    <x v="2"/>
    <n v="40"/>
  </r>
  <r>
    <x v="0"/>
    <x v="3"/>
    <x v="0"/>
    <x v="3"/>
    <n v="237279.02840000001"/>
  </r>
  <r>
    <x v="0"/>
    <x v="3"/>
    <x v="1"/>
    <x v="3"/>
    <n v="152466.36670000001"/>
  </r>
  <r>
    <x v="0"/>
    <x v="3"/>
    <x v="2"/>
    <x v="3"/>
    <n v="25045.7065"/>
  </r>
  <r>
    <x v="0"/>
    <x v="3"/>
    <x v="3"/>
    <x v="3"/>
    <n v="235256.43710000001"/>
  </r>
  <r>
    <x v="1"/>
    <x v="3"/>
    <x v="2"/>
    <x v="0"/>
    <n v="0"/>
  </r>
  <r>
    <x v="1"/>
    <x v="3"/>
    <x v="0"/>
    <x v="1"/>
    <n v="41029112"/>
  </r>
  <r>
    <x v="1"/>
    <x v="3"/>
    <x v="1"/>
    <x v="1"/>
    <n v="34730989"/>
  </r>
  <r>
    <x v="1"/>
    <x v="3"/>
    <x v="2"/>
    <x v="1"/>
    <n v="0"/>
  </r>
  <r>
    <x v="1"/>
    <x v="3"/>
    <x v="3"/>
    <x v="1"/>
    <n v="210111595"/>
  </r>
  <r>
    <x v="1"/>
    <x v="3"/>
    <x v="0"/>
    <x v="2"/>
    <n v="60483"/>
  </r>
  <r>
    <x v="1"/>
    <x v="3"/>
    <x v="1"/>
    <x v="2"/>
    <n v="9967"/>
  </r>
  <r>
    <x v="1"/>
    <x v="3"/>
    <x v="2"/>
    <x v="2"/>
    <n v="0"/>
  </r>
  <r>
    <x v="1"/>
    <x v="3"/>
    <x v="3"/>
    <x v="2"/>
    <n v="35"/>
  </r>
  <r>
    <x v="1"/>
    <x v="3"/>
    <x v="0"/>
    <x v="3"/>
    <n v="217454.2936"/>
  </r>
  <r>
    <x v="1"/>
    <x v="3"/>
    <x v="1"/>
    <x v="3"/>
    <n v="184074.24170000001"/>
  </r>
  <r>
    <x v="1"/>
    <x v="3"/>
    <x v="2"/>
    <x v="3"/>
    <n v="0"/>
  </r>
  <r>
    <x v="1"/>
    <x v="3"/>
    <x v="3"/>
    <x v="3"/>
    <n v="1113591.4535000001"/>
  </r>
  <r>
    <x v="1"/>
    <x v="4"/>
    <x v="3"/>
    <x v="0"/>
    <n v="3992733"/>
  </r>
  <r>
    <x v="1"/>
    <x v="4"/>
    <x v="0"/>
    <x v="0"/>
    <n v="36805874"/>
  </r>
  <r>
    <x v="1"/>
    <x v="4"/>
    <x v="1"/>
    <x v="0"/>
    <n v="26591159"/>
  </r>
  <r>
    <x v="2"/>
    <x v="3"/>
    <x v="0"/>
    <x v="0"/>
    <n v="364651497"/>
  </r>
  <r>
    <x v="2"/>
    <x v="3"/>
    <x v="1"/>
    <x v="0"/>
    <n v="202920550"/>
  </r>
  <r>
    <x v="2"/>
    <x v="3"/>
    <x v="2"/>
    <x v="0"/>
    <n v="18877022"/>
  </r>
  <r>
    <x v="1"/>
    <x v="4"/>
    <x v="2"/>
    <x v="0"/>
    <n v="0"/>
  </r>
  <r>
    <x v="2"/>
    <x v="3"/>
    <x v="0"/>
    <x v="1"/>
    <n v="335340707"/>
  </r>
  <r>
    <x v="2"/>
    <x v="3"/>
    <x v="1"/>
    <x v="1"/>
    <n v="241868149"/>
  </r>
  <r>
    <x v="2"/>
    <x v="3"/>
    <x v="2"/>
    <x v="1"/>
    <n v="49089921"/>
  </r>
  <r>
    <x v="2"/>
    <x v="3"/>
    <x v="3"/>
    <x v="1"/>
    <n v="372199007"/>
  </r>
  <r>
    <x v="2"/>
    <x v="3"/>
    <x v="0"/>
    <x v="2"/>
    <n v="579760"/>
  </r>
  <r>
    <x v="2"/>
    <x v="3"/>
    <x v="1"/>
    <x v="2"/>
    <n v="60619"/>
  </r>
  <r>
    <x v="2"/>
    <x v="3"/>
    <x v="2"/>
    <x v="2"/>
    <n v="129"/>
  </r>
  <r>
    <x v="2"/>
    <x v="3"/>
    <x v="3"/>
    <x v="2"/>
    <n v="346"/>
  </r>
  <r>
    <x v="2"/>
    <x v="3"/>
    <x v="0"/>
    <x v="3"/>
    <n v="1777305.7471"/>
  </r>
  <r>
    <x v="2"/>
    <x v="3"/>
    <x v="1"/>
    <x v="3"/>
    <n v="1281901.1897"/>
  </r>
  <r>
    <x v="2"/>
    <x v="3"/>
    <x v="2"/>
    <x v="3"/>
    <n v="260176.58129999999"/>
  </r>
  <r>
    <x v="2"/>
    <x v="3"/>
    <x v="3"/>
    <x v="3"/>
    <n v="1972654.7371"/>
  </r>
  <r>
    <x v="0"/>
    <x v="4"/>
    <x v="0"/>
    <x v="0"/>
    <n v="56956101"/>
  </r>
  <r>
    <x v="0"/>
    <x v="4"/>
    <x v="1"/>
    <x v="0"/>
    <n v="28954541"/>
  </r>
  <r>
    <x v="0"/>
    <x v="4"/>
    <x v="2"/>
    <x v="0"/>
    <n v="2017020"/>
  </r>
  <r>
    <x v="0"/>
    <x v="4"/>
    <x v="3"/>
    <x v="0"/>
    <n v="3368608"/>
  </r>
  <r>
    <x v="0"/>
    <x v="4"/>
    <x v="0"/>
    <x v="1"/>
    <n v="43212830"/>
  </r>
  <r>
    <x v="0"/>
    <x v="4"/>
    <x v="1"/>
    <x v="1"/>
    <n v="27477946"/>
  </r>
  <r>
    <x v="0"/>
    <x v="4"/>
    <x v="2"/>
    <x v="1"/>
    <n v="3636685"/>
  </r>
  <r>
    <x v="0"/>
    <x v="4"/>
    <x v="3"/>
    <x v="1"/>
    <n v="44730653"/>
  </r>
  <r>
    <x v="0"/>
    <x v="4"/>
    <x v="0"/>
    <x v="2"/>
    <n v="87590"/>
  </r>
  <r>
    <x v="0"/>
    <x v="4"/>
    <x v="1"/>
    <x v="2"/>
    <n v="11455"/>
  </r>
  <r>
    <x v="0"/>
    <x v="4"/>
    <x v="2"/>
    <x v="2"/>
    <n v="33"/>
  </r>
  <r>
    <x v="0"/>
    <x v="4"/>
    <x v="3"/>
    <x v="2"/>
    <n v="39"/>
  </r>
  <r>
    <x v="0"/>
    <x v="4"/>
    <x v="0"/>
    <x v="3"/>
    <n v="229027.99900000001"/>
  </r>
  <r>
    <x v="0"/>
    <x v="4"/>
    <x v="1"/>
    <x v="3"/>
    <n v="145633.11379999999"/>
  </r>
  <r>
    <x v="0"/>
    <x v="4"/>
    <x v="2"/>
    <x v="3"/>
    <n v="19274.430499999999"/>
  </r>
  <r>
    <x v="0"/>
    <x v="4"/>
    <x v="3"/>
    <x v="3"/>
    <n v="237072.46090000001"/>
  </r>
  <r>
    <x v="1"/>
    <x v="4"/>
    <x v="0"/>
    <x v="1"/>
    <n v="37495313"/>
  </r>
  <r>
    <x v="1"/>
    <x v="4"/>
    <x v="1"/>
    <x v="1"/>
    <n v="32724170"/>
  </r>
  <r>
    <x v="1"/>
    <x v="4"/>
    <x v="2"/>
    <x v="1"/>
    <n v="0"/>
  </r>
  <r>
    <x v="1"/>
    <x v="4"/>
    <x v="3"/>
    <x v="1"/>
    <n v="242350869"/>
  </r>
  <r>
    <x v="1"/>
    <x v="4"/>
    <x v="0"/>
    <x v="2"/>
    <n v="58875"/>
  </r>
  <r>
    <x v="1"/>
    <x v="4"/>
    <x v="1"/>
    <x v="2"/>
    <n v="9822"/>
  </r>
  <r>
    <x v="1"/>
    <x v="4"/>
    <x v="2"/>
    <x v="2"/>
    <n v="0"/>
  </r>
  <r>
    <x v="1"/>
    <x v="4"/>
    <x v="3"/>
    <x v="2"/>
    <n v="35"/>
  </r>
  <r>
    <x v="1"/>
    <x v="4"/>
    <x v="0"/>
    <x v="3"/>
    <n v="198725.15890000001"/>
  </r>
  <r>
    <x v="1"/>
    <x v="4"/>
    <x v="1"/>
    <x v="3"/>
    <n v="173438.101"/>
  </r>
  <r>
    <x v="1"/>
    <x v="4"/>
    <x v="2"/>
    <x v="3"/>
    <n v="0"/>
  </r>
  <r>
    <x v="1"/>
    <x v="4"/>
    <x v="3"/>
    <x v="3"/>
    <n v="1284459.6057"/>
  </r>
  <r>
    <x v="1"/>
    <x v="5"/>
    <x v="3"/>
    <x v="0"/>
    <n v="4029534"/>
  </r>
  <r>
    <x v="1"/>
    <x v="5"/>
    <x v="0"/>
    <x v="0"/>
    <n v="37588341"/>
  </r>
  <r>
    <x v="1"/>
    <x v="5"/>
    <x v="1"/>
    <x v="0"/>
    <n v="28196834"/>
  </r>
  <r>
    <x v="1"/>
    <x v="5"/>
    <x v="2"/>
    <x v="0"/>
    <n v="0"/>
  </r>
  <r>
    <x v="2"/>
    <x v="4"/>
    <x v="0"/>
    <x v="0"/>
    <n v="369101737"/>
  </r>
  <r>
    <x v="2"/>
    <x v="4"/>
    <x v="1"/>
    <x v="0"/>
    <n v="217983094"/>
  </r>
  <r>
    <x v="2"/>
    <x v="4"/>
    <x v="2"/>
    <x v="0"/>
    <n v="29198713"/>
  </r>
  <r>
    <x v="2"/>
    <x v="4"/>
    <x v="0"/>
    <x v="1"/>
    <n v="310396065"/>
  </r>
  <r>
    <x v="2"/>
    <x v="4"/>
    <x v="1"/>
    <x v="1"/>
    <n v="231333733"/>
  </r>
  <r>
    <x v="2"/>
    <x v="4"/>
    <x v="2"/>
    <x v="1"/>
    <n v="56043318"/>
  </r>
  <r>
    <x v="2"/>
    <x v="4"/>
    <x v="3"/>
    <x v="1"/>
    <n v="349006678"/>
  </r>
  <r>
    <x v="2"/>
    <x v="4"/>
    <x v="0"/>
    <x v="2"/>
    <n v="571534"/>
  </r>
  <r>
    <x v="2"/>
    <x v="4"/>
    <x v="1"/>
    <x v="2"/>
    <n v="60183"/>
  </r>
  <r>
    <x v="2"/>
    <x v="4"/>
    <x v="2"/>
    <x v="2"/>
    <n v="135"/>
  </r>
  <r>
    <x v="2"/>
    <x v="4"/>
    <x v="3"/>
    <x v="2"/>
    <n v="293"/>
  </r>
  <r>
    <x v="2"/>
    <x v="4"/>
    <x v="0"/>
    <x v="3"/>
    <n v="1645099.1444999999"/>
  </r>
  <r>
    <x v="2"/>
    <x v="4"/>
    <x v="1"/>
    <x v="3"/>
    <n v="1226068.7849000001"/>
  </r>
  <r>
    <x v="2"/>
    <x v="4"/>
    <x v="2"/>
    <x v="3"/>
    <n v="297029.58539999998"/>
  </r>
  <r>
    <x v="2"/>
    <x v="4"/>
    <x v="3"/>
    <x v="3"/>
    <n v="1849735.3933999999"/>
  </r>
  <r>
    <x v="0"/>
    <x v="5"/>
    <x v="0"/>
    <x v="0"/>
    <n v="53046117"/>
  </r>
  <r>
    <x v="0"/>
    <x v="5"/>
    <x v="1"/>
    <x v="0"/>
    <n v="27302058"/>
  </r>
  <r>
    <x v="0"/>
    <x v="5"/>
    <x v="2"/>
    <x v="0"/>
    <n v="1937904"/>
  </r>
  <r>
    <x v="0"/>
    <x v="5"/>
    <x v="3"/>
    <x v="0"/>
    <n v="3192524"/>
  </r>
  <r>
    <x v="0"/>
    <x v="5"/>
    <x v="0"/>
    <x v="1"/>
    <n v="42042810"/>
  </r>
  <r>
    <x v="0"/>
    <x v="5"/>
    <x v="1"/>
    <x v="1"/>
    <n v="27714701"/>
  </r>
  <r>
    <x v="0"/>
    <x v="5"/>
    <x v="2"/>
    <x v="1"/>
    <n v="3699133"/>
  </r>
  <r>
    <x v="0"/>
    <x v="5"/>
    <x v="3"/>
    <x v="1"/>
    <n v="42649340"/>
  </r>
  <r>
    <x v="0"/>
    <x v="5"/>
    <x v="0"/>
    <x v="2"/>
    <n v="85798"/>
  </r>
  <r>
    <x v="0"/>
    <x v="5"/>
    <x v="1"/>
    <x v="2"/>
    <n v="11343"/>
  </r>
  <r>
    <x v="0"/>
    <x v="5"/>
    <x v="2"/>
    <x v="2"/>
    <n v="33"/>
  </r>
  <r>
    <x v="0"/>
    <x v="5"/>
    <x v="3"/>
    <x v="2"/>
    <n v="39"/>
  </r>
  <r>
    <x v="0"/>
    <x v="5"/>
    <x v="0"/>
    <x v="3"/>
    <n v="222826.89300000001"/>
  </r>
  <r>
    <x v="0"/>
    <x v="5"/>
    <x v="1"/>
    <x v="3"/>
    <n v="146887.91529999999"/>
  </r>
  <r>
    <x v="0"/>
    <x v="5"/>
    <x v="2"/>
    <x v="3"/>
    <n v="19605.404900000001"/>
  </r>
  <r>
    <x v="0"/>
    <x v="5"/>
    <x v="3"/>
    <x v="3"/>
    <n v="226041.50200000001"/>
  </r>
  <r>
    <x v="1"/>
    <x v="5"/>
    <x v="0"/>
    <x v="1"/>
    <n v="38046635"/>
  </r>
  <r>
    <x v="1"/>
    <x v="5"/>
    <x v="1"/>
    <x v="1"/>
    <n v="34467467"/>
  </r>
  <r>
    <x v="1"/>
    <x v="5"/>
    <x v="2"/>
    <x v="1"/>
    <n v="0"/>
  </r>
  <r>
    <x v="1"/>
    <x v="5"/>
    <x v="3"/>
    <x v="1"/>
    <n v="238138138"/>
  </r>
  <r>
    <x v="1"/>
    <x v="5"/>
    <x v="0"/>
    <x v="2"/>
    <n v="57415"/>
  </r>
  <r>
    <x v="1"/>
    <x v="5"/>
    <x v="1"/>
    <x v="2"/>
    <n v="9731"/>
  </r>
  <r>
    <x v="1"/>
    <x v="5"/>
    <x v="2"/>
    <x v="2"/>
    <n v="0"/>
  </r>
  <r>
    <x v="1"/>
    <x v="5"/>
    <x v="3"/>
    <x v="2"/>
    <n v="35"/>
  </r>
  <r>
    <x v="1"/>
    <x v="5"/>
    <x v="0"/>
    <x v="3"/>
    <n v="201647.1655"/>
  </r>
  <r>
    <x v="1"/>
    <x v="5"/>
    <x v="1"/>
    <x v="3"/>
    <n v="182677.57509999999"/>
  </r>
  <r>
    <x v="1"/>
    <x v="5"/>
    <x v="2"/>
    <x v="3"/>
    <n v="0"/>
  </r>
  <r>
    <x v="1"/>
    <x v="5"/>
    <x v="3"/>
    <x v="3"/>
    <n v="1262132.1314000001"/>
  </r>
  <r>
    <x v="1"/>
    <x v="6"/>
    <x v="3"/>
    <x v="0"/>
    <n v="3966440"/>
  </r>
  <r>
    <x v="1"/>
    <x v="6"/>
    <x v="0"/>
    <x v="0"/>
    <n v="35823359"/>
  </r>
  <r>
    <x v="1"/>
    <x v="6"/>
    <x v="1"/>
    <x v="0"/>
    <n v="25953913"/>
  </r>
  <r>
    <x v="1"/>
    <x v="6"/>
    <x v="2"/>
    <x v="0"/>
    <n v="0"/>
  </r>
  <r>
    <x v="2"/>
    <x v="5"/>
    <x v="0"/>
    <x v="0"/>
    <n v="390497038"/>
  </r>
  <r>
    <x v="2"/>
    <x v="5"/>
    <x v="1"/>
    <x v="0"/>
    <n v="227161837"/>
  </r>
  <r>
    <x v="2"/>
    <x v="5"/>
    <x v="2"/>
    <x v="0"/>
    <n v="30697200"/>
  </r>
  <r>
    <x v="1"/>
    <x v="6"/>
    <x v="0"/>
    <x v="1"/>
    <n v="41570293"/>
  </r>
  <r>
    <x v="2"/>
    <x v="5"/>
    <x v="0"/>
    <x v="1"/>
    <n v="337697352"/>
  </r>
  <r>
    <x v="2"/>
    <x v="5"/>
    <x v="1"/>
    <x v="1"/>
    <n v="250243559"/>
  </r>
  <r>
    <x v="2"/>
    <x v="5"/>
    <x v="2"/>
    <x v="1"/>
    <n v="60355443"/>
  </r>
  <r>
    <x v="2"/>
    <x v="5"/>
    <x v="3"/>
    <x v="1"/>
    <n v="357854474"/>
  </r>
  <r>
    <x v="2"/>
    <x v="5"/>
    <x v="0"/>
    <x v="2"/>
    <n v="565155"/>
  </r>
  <r>
    <x v="2"/>
    <x v="5"/>
    <x v="1"/>
    <x v="2"/>
    <n v="60074"/>
  </r>
  <r>
    <x v="2"/>
    <x v="5"/>
    <x v="2"/>
    <x v="2"/>
    <n v="139"/>
  </r>
  <r>
    <x v="2"/>
    <x v="5"/>
    <x v="3"/>
    <x v="2"/>
    <n v="258"/>
  </r>
  <r>
    <x v="2"/>
    <x v="5"/>
    <x v="0"/>
    <x v="3"/>
    <n v="1789795.9656"/>
  </r>
  <r>
    <x v="2"/>
    <x v="5"/>
    <x v="1"/>
    <x v="3"/>
    <n v="1326290.8626999999"/>
  </r>
  <r>
    <x v="2"/>
    <x v="5"/>
    <x v="2"/>
    <x v="3"/>
    <n v="319883.84789999999"/>
  </r>
  <r>
    <x v="2"/>
    <x v="5"/>
    <x v="3"/>
    <x v="3"/>
    <n v="1896628.7122"/>
  </r>
  <r>
    <x v="0"/>
    <x v="6"/>
    <x v="0"/>
    <x v="0"/>
    <n v="61502608"/>
  </r>
  <r>
    <x v="0"/>
    <x v="6"/>
    <x v="1"/>
    <x v="0"/>
    <n v="30990184"/>
  </r>
  <r>
    <x v="0"/>
    <x v="6"/>
    <x v="2"/>
    <x v="0"/>
    <n v="1705852"/>
  </r>
  <r>
    <x v="0"/>
    <x v="6"/>
    <x v="3"/>
    <x v="0"/>
    <n v="3119525"/>
  </r>
  <r>
    <x v="0"/>
    <x v="6"/>
    <x v="0"/>
    <x v="1"/>
    <n v="51206313"/>
  </r>
  <r>
    <x v="0"/>
    <x v="6"/>
    <x v="1"/>
    <x v="1"/>
    <n v="31531267"/>
  </r>
  <r>
    <x v="0"/>
    <x v="6"/>
    <x v="2"/>
    <x v="1"/>
    <n v="4068819"/>
  </r>
  <r>
    <x v="0"/>
    <x v="6"/>
    <x v="3"/>
    <x v="1"/>
    <n v="38821540"/>
  </r>
  <r>
    <x v="0"/>
    <x v="6"/>
    <x v="0"/>
    <x v="2"/>
    <n v="85145"/>
  </r>
  <r>
    <x v="0"/>
    <x v="6"/>
    <x v="1"/>
    <x v="2"/>
    <n v="11254"/>
  </r>
  <r>
    <x v="0"/>
    <x v="6"/>
    <x v="2"/>
    <x v="2"/>
    <n v="35"/>
  </r>
  <r>
    <x v="0"/>
    <x v="6"/>
    <x v="3"/>
    <x v="2"/>
    <n v="39"/>
  </r>
  <r>
    <x v="0"/>
    <x v="6"/>
    <x v="0"/>
    <x v="3"/>
    <n v="271393.45890000003"/>
  </r>
  <r>
    <x v="0"/>
    <x v="6"/>
    <x v="1"/>
    <x v="3"/>
    <n v="167115.7151"/>
  </r>
  <r>
    <x v="0"/>
    <x v="6"/>
    <x v="2"/>
    <x v="3"/>
    <n v="21564.740699999998"/>
  </r>
  <r>
    <x v="0"/>
    <x v="6"/>
    <x v="3"/>
    <x v="3"/>
    <n v="205754.16200000001"/>
  </r>
  <r>
    <x v="1"/>
    <x v="6"/>
    <x v="1"/>
    <x v="1"/>
    <n v="36332072"/>
  </r>
  <r>
    <x v="1"/>
    <x v="6"/>
    <x v="2"/>
    <x v="1"/>
    <n v="0"/>
  </r>
  <r>
    <x v="1"/>
    <x v="6"/>
    <x v="3"/>
    <x v="1"/>
    <n v="259396060"/>
  </r>
  <r>
    <x v="1"/>
    <x v="6"/>
    <x v="0"/>
    <x v="2"/>
    <n v="56291"/>
  </r>
  <r>
    <x v="1"/>
    <x v="6"/>
    <x v="1"/>
    <x v="2"/>
    <n v="9627"/>
  </r>
  <r>
    <x v="1"/>
    <x v="6"/>
    <x v="2"/>
    <x v="2"/>
    <n v="0"/>
  </r>
  <r>
    <x v="1"/>
    <x v="6"/>
    <x v="3"/>
    <x v="2"/>
    <n v="35"/>
  </r>
  <r>
    <x v="1"/>
    <x v="6"/>
    <x v="0"/>
    <x v="3"/>
    <n v="220322.55290000001"/>
  </r>
  <r>
    <x v="1"/>
    <x v="6"/>
    <x v="1"/>
    <x v="3"/>
    <n v="192559.9816"/>
  </r>
  <r>
    <x v="1"/>
    <x v="6"/>
    <x v="2"/>
    <x v="3"/>
    <n v="0"/>
  </r>
  <r>
    <x v="1"/>
    <x v="6"/>
    <x v="3"/>
    <x v="3"/>
    <n v="1374799.118"/>
  </r>
  <r>
    <x v="1"/>
    <x v="7"/>
    <x v="3"/>
    <x v="0"/>
    <n v="4012257"/>
  </r>
  <r>
    <x v="1"/>
    <x v="7"/>
    <x v="0"/>
    <x v="0"/>
    <n v="36929039"/>
  </r>
  <r>
    <x v="1"/>
    <x v="7"/>
    <x v="1"/>
    <x v="0"/>
    <n v="26961493"/>
  </r>
  <r>
    <x v="1"/>
    <x v="7"/>
    <x v="2"/>
    <x v="0"/>
    <n v="0"/>
  </r>
  <r>
    <x v="2"/>
    <x v="6"/>
    <x v="0"/>
    <x v="0"/>
    <n v="404236581"/>
  </r>
  <r>
    <x v="2"/>
    <x v="6"/>
    <x v="1"/>
    <x v="0"/>
    <n v="222455503"/>
  </r>
  <r>
    <x v="2"/>
    <x v="6"/>
    <x v="2"/>
    <x v="0"/>
    <n v="28620638"/>
  </r>
  <r>
    <x v="2"/>
    <x v="1"/>
    <x v="3"/>
    <x v="0"/>
    <n v="19420266"/>
  </r>
  <r>
    <x v="2"/>
    <x v="6"/>
    <x v="0"/>
    <x v="1"/>
    <n v="371299035"/>
  </r>
  <r>
    <x v="2"/>
    <x v="6"/>
    <x v="1"/>
    <x v="1"/>
    <n v="263360215"/>
  </r>
  <r>
    <x v="2"/>
    <x v="6"/>
    <x v="2"/>
    <x v="1"/>
    <n v="58160023"/>
  </r>
  <r>
    <x v="2"/>
    <x v="6"/>
    <x v="3"/>
    <x v="1"/>
    <n v="361935461"/>
  </r>
  <r>
    <x v="2"/>
    <x v="6"/>
    <x v="0"/>
    <x v="2"/>
    <n v="558775"/>
  </r>
  <r>
    <x v="2"/>
    <x v="6"/>
    <x v="1"/>
    <x v="2"/>
    <n v="58985"/>
  </r>
  <r>
    <x v="2"/>
    <x v="6"/>
    <x v="2"/>
    <x v="2"/>
    <n v="137"/>
  </r>
  <r>
    <x v="2"/>
    <x v="6"/>
    <x v="3"/>
    <x v="2"/>
    <n v="233"/>
  </r>
  <r>
    <x v="2"/>
    <x v="6"/>
    <x v="0"/>
    <x v="3"/>
    <n v="1967884.8855000001"/>
  </r>
  <r>
    <x v="2"/>
    <x v="6"/>
    <x v="1"/>
    <x v="3"/>
    <n v="1395809.1395"/>
  </r>
  <r>
    <x v="2"/>
    <x v="6"/>
    <x v="2"/>
    <x v="3"/>
    <n v="308248.12190000003"/>
  </r>
  <r>
    <x v="2"/>
    <x v="6"/>
    <x v="3"/>
    <x v="3"/>
    <n v="1918257.9432999999"/>
  </r>
  <r>
    <x v="0"/>
    <x v="7"/>
    <x v="0"/>
    <x v="0"/>
    <n v="61614793"/>
  </r>
  <r>
    <x v="0"/>
    <x v="7"/>
    <x v="1"/>
    <x v="0"/>
    <n v="32075277"/>
  </r>
  <r>
    <x v="0"/>
    <x v="7"/>
    <x v="2"/>
    <x v="0"/>
    <n v="1566002"/>
  </r>
  <r>
    <x v="0"/>
    <x v="7"/>
    <x v="3"/>
    <x v="0"/>
    <n v="2892363"/>
  </r>
  <r>
    <x v="0"/>
    <x v="7"/>
    <x v="0"/>
    <x v="1"/>
    <n v="47045131"/>
  </r>
  <r>
    <x v="0"/>
    <x v="7"/>
    <x v="1"/>
    <x v="1"/>
    <n v="29634693"/>
  </r>
  <r>
    <x v="0"/>
    <x v="7"/>
    <x v="2"/>
    <x v="1"/>
    <n v="3288912"/>
  </r>
  <r>
    <x v="0"/>
    <x v="7"/>
    <x v="3"/>
    <x v="1"/>
    <n v="36219432"/>
  </r>
  <r>
    <x v="0"/>
    <x v="7"/>
    <x v="0"/>
    <x v="2"/>
    <n v="84645"/>
  </r>
  <r>
    <x v="0"/>
    <x v="7"/>
    <x v="1"/>
    <x v="2"/>
    <n v="11183"/>
  </r>
  <r>
    <x v="0"/>
    <x v="7"/>
    <x v="2"/>
    <x v="2"/>
    <n v="36"/>
  </r>
  <r>
    <x v="0"/>
    <x v="7"/>
    <x v="3"/>
    <x v="2"/>
    <n v="40"/>
  </r>
  <r>
    <x v="0"/>
    <x v="7"/>
    <x v="0"/>
    <x v="3"/>
    <n v="249339.1943"/>
  </r>
  <r>
    <x v="0"/>
    <x v="7"/>
    <x v="1"/>
    <x v="3"/>
    <n v="157063.87289999999"/>
  </r>
  <r>
    <x v="0"/>
    <x v="7"/>
    <x v="2"/>
    <x v="3"/>
    <n v="17431.2336"/>
  </r>
  <r>
    <x v="0"/>
    <x v="7"/>
    <x v="3"/>
    <x v="3"/>
    <n v="191962.9896"/>
  </r>
  <r>
    <x v="1"/>
    <x v="7"/>
    <x v="0"/>
    <x v="1"/>
    <n v="37134879"/>
  </r>
  <r>
    <x v="1"/>
    <x v="7"/>
    <x v="1"/>
    <x v="1"/>
    <n v="32213948"/>
  </r>
  <r>
    <x v="1"/>
    <x v="7"/>
    <x v="2"/>
    <x v="1"/>
    <n v="0"/>
  </r>
  <r>
    <x v="2"/>
    <x v="2"/>
    <x v="3"/>
    <x v="0"/>
    <n v="17987262"/>
  </r>
  <r>
    <x v="1"/>
    <x v="7"/>
    <x v="3"/>
    <x v="1"/>
    <n v="238519078"/>
  </r>
  <r>
    <x v="1"/>
    <x v="7"/>
    <x v="0"/>
    <x v="2"/>
    <n v="55366"/>
  </r>
  <r>
    <x v="1"/>
    <x v="7"/>
    <x v="1"/>
    <x v="2"/>
    <n v="9503"/>
  </r>
  <r>
    <x v="1"/>
    <x v="7"/>
    <x v="2"/>
    <x v="2"/>
    <n v="0"/>
  </r>
  <r>
    <x v="1"/>
    <x v="7"/>
    <x v="3"/>
    <x v="2"/>
    <n v="34"/>
  </r>
  <r>
    <x v="1"/>
    <x v="7"/>
    <x v="0"/>
    <x v="3"/>
    <n v="170733.92439999999"/>
  </r>
  <r>
    <x v="1"/>
    <x v="7"/>
    <x v="1"/>
    <x v="3"/>
    <n v="0"/>
  </r>
  <r>
    <x v="1"/>
    <x v="7"/>
    <x v="2"/>
    <x v="3"/>
    <n v="95332.488599999997"/>
  </r>
  <r>
    <x v="1"/>
    <x v="7"/>
    <x v="3"/>
    <x v="3"/>
    <n v="1264151.1133999999"/>
  </r>
  <r>
    <x v="1"/>
    <x v="8"/>
    <x v="3"/>
    <x v="0"/>
    <n v="3913606"/>
  </r>
  <r>
    <x v="1"/>
    <x v="8"/>
    <x v="0"/>
    <x v="0"/>
    <n v="44026559"/>
  </r>
  <r>
    <x v="1"/>
    <x v="8"/>
    <x v="1"/>
    <x v="0"/>
    <n v="32370922"/>
  </r>
  <r>
    <x v="1"/>
    <x v="8"/>
    <x v="2"/>
    <x v="0"/>
    <n v="0"/>
  </r>
  <r>
    <x v="2"/>
    <x v="7"/>
    <x v="0"/>
    <x v="0"/>
    <n v="387742156"/>
  </r>
  <r>
    <x v="2"/>
    <x v="7"/>
    <x v="1"/>
    <x v="0"/>
    <n v="193264006"/>
  </r>
  <r>
    <x v="2"/>
    <x v="7"/>
    <x v="2"/>
    <x v="0"/>
    <n v="51277881"/>
  </r>
  <r>
    <x v="2"/>
    <x v="3"/>
    <x v="3"/>
    <x v="0"/>
    <n v="17663610"/>
  </r>
  <r>
    <x v="2"/>
    <x v="7"/>
    <x v="0"/>
    <x v="1"/>
    <n v="351237229"/>
  </r>
  <r>
    <x v="2"/>
    <x v="7"/>
    <x v="1"/>
    <x v="1"/>
    <n v="254366367"/>
  </r>
  <r>
    <x v="2"/>
    <x v="7"/>
    <x v="2"/>
    <x v="1"/>
    <n v="57298426"/>
  </r>
  <r>
    <x v="2"/>
    <x v="7"/>
    <x v="3"/>
    <x v="1"/>
    <n v="361733205"/>
  </r>
  <r>
    <x v="2"/>
    <x v="7"/>
    <x v="0"/>
    <x v="2"/>
    <n v="553497"/>
  </r>
  <r>
    <x v="2"/>
    <x v="7"/>
    <x v="1"/>
    <x v="2"/>
    <n v="58145"/>
  </r>
  <r>
    <x v="2"/>
    <x v="7"/>
    <x v="2"/>
    <x v="2"/>
    <n v="137"/>
  </r>
  <r>
    <x v="2"/>
    <x v="7"/>
    <x v="3"/>
    <x v="2"/>
    <n v="218"/>
  </r>
  <r>
    <x v="2"/>
    <x v="7"/>
    <x v="0"/>
    <x v="3"/>
    <n v="1861557.3137000001"/>
  </r>
  <r>
    <x v="2"/>
    <x v="7"/>
    <x v="1"/>
    <x v="3"/>
    <n v="1348141.7450999999"/>
  </r>
  <r>
    <x v="2"/>
    <x v="7"/>
    <x v="2"/>
    <x v="3"/>
    <n v="303681.65779999999"/>
  </r>
  <r>
    <x v="2"/>
    <x v="7"/>
    <x v="3"/>
    <x v="3"/>
    <n v="1917185.9865000001"/>
  </r>
  <r>
    <x v="0"/>
    <x v="8"/>
    <x v="0"/>
    <x v="0"/>
    <n v="66331162"/>
  </r>
  <r>
    <x v="0"/>
    <x v="8"/>
    <x v="1"/>
    <x v="0"/>
    <n v="34425656"/>
  </r>
  <r>
    <x v="0"/>
    <x v="8"/>
    <x v="2"/>
    <x v="0"/>
    <n v="1773228"/>
  </r>
  <r>
    <x v="0"/>
    <x v="8"/>
    <x v="3"/>
    <x v="0"/>
    <n v="2760120"/>
  </r>
  <r>
    <x v="0"/>
    <x v="8"/>
    <x v="0"/>
    <x v="1"/>
    <n v="51232434"/>
  </r>
  <r>
    <x v="0"/>
    <x v="8"/>
    <x v="1"/>
    <x v="1"/>
    <n v="31679683"/>
  </r>
  <r>
    <x v="0"/>
    <x v="8"/>
    <x v="2"/>
    <x v="1"/>
    <n v="3453597"/>
  </r>
  <r>
    <x v="0"/>
    <x v="8"/>
    <x v="3"/>
    <x v="1"/>
    <n v="33674124"/>
  </r>
  <r>
    <x v="0"/>
    <x v="8"/>
    <x v="0"/>
    <x v="2"/>
    <n v="84291"/>
  </r>
  <r>
    <x v="0"/>
    <x v="8"/>
    <x v="1"/>
    <x v="2"/>
    <n v="11086"/>
  </r>
  <r>
    <x v="0"/>
    <x v="8"/>
    <x v="2"/>
    <x v="2"/>
    <n v="36"/>
  </r>
  <r>
    <x v="0"/>
    <x v="8"/>
    <x v="3"/>
    <x v="2"/>
    <n v="41"/>
  </r>
  <r>
    <x v="0"/>
    <x v="8"/>
    <x v="0"/>
    <x v="3"/>
    <n v="271531.90019999997"/>
  </r>
  <r>
    <x v="0"/>
    <x v="8"/>
    <x v="1"/>
    <x v="3"/>
    <n v="167902.3199"/>
  </r>
  <r>
    <x v="0"/>
    <x v="8"/>
    <x v="2"/>
    <x v="3"/>
    <n v="18304.0641"/>
  </r>
  <r>
    <x v="0"/>
    <x v="8"/>
    <x v="3"/>
    <x v="3"/>
    <n v="178472.8572"/>
  </r>
  <r>
    <x v="1"/>
    <x v="8"/>
    <x v="0"/>
    <x v="1"/>
    <n v="39694212"/>
  </r>
  <r>
    <x v="1"/>
    <x v="8"/>
    <x v="1"/>
    <x v="1"/>
    <n v="34795004"/>
  </r>
  <r>
    <x v="2"/>
    <x v="4"/>
    <x v="3"/>
    <x v="0"/>
    <n v="15707735"/>
  </r>
  <r>
    <x v="1"/>
    <x v="8"/>
    <x v="2"/>
    <x v="1"/>
    <n v="0"/>
  </r>
  <r>
    <x v="1"/>
    <x v="8"/>
    <x v="3"/>
    <x v="1"/>
    <n v="236578255"/>
  </r>
  <r>
    <x v="1"/>
    <x v="8"/>
    <x v="0"/>
    <x v="2"/>
    <n v="54891"/>
  </r>
  <r>
    <x v="1"/>
    <x v="8"/>
    <x v="1"/>
    <x v="2"/>
    <n v="9464"/>
  </r>
  <r>
    <x v="1"/>
    <x v="8"/>
    <x v="2"/>
    <x v="2"/>
    <n v="0"/>
  </r>
  <r>
    <x v="1"/>
    <x v="8"/>
    <x v="3"/>
    <x v="2"/>
    <n v="32"/>
  </r>
  <r>
    <x v="1"/>
    <x v="8"/>
    <x v="0"/>
    <x v="3"/>
    <n v="184413.52119999999"/>
  </r>
  <r>
    <x v="1"/>
    <x v="8"/>
    <x v="1"/>
    <x v="3"/>
    <n v="83250.995500000005"/>
  </r>
  <r>
    <x v="1"/>
    <x v="8"/>
    <x v="2"/>
    <x v="3"/>
    <n v="0"/>
  </r>
  <r>
    <x v="1"/>
    <x v="8"/>
    <x v="3"/>
    <x v="3"/>
    <n v="1253864.7515"/>
  </r>
  <r>
    <x v="1"/>
    <x v="9"/>
    <x v="3"/>
    <x v="0"/>
    <n v="3795269"/>
  </r>
  <r>
    <x v="1"/>
    <x v="9"/>
    <x v="0"/>
    <x v="0"/>
    <n v="41169943"/>
  </r>
  <r>
    <x v="1"/>
    <x v="9"/>
    <x v="1"/>
    <x v="0"/>
    <n v="32710072"/>
  </r>
  <r>
    <x v="2"/>
    <x v="8"/>
    <x v="0"/>
    <x v="0"/>
    <n v="439881295"/>
  </r>
  <r>
    <x v="2"/>
    <x v="8"/>
    <x v="1"/>
    <x v="0"/>
    <n v="250930362"/>
  </r>
  <r>
    <x v="2"/>
    <x v="8"/>
    <x v="2"/>
    <x v="0"/>
    <n v="32298811"/>
  </r>
  <r>
    <x v="2"/>
    <x v="5"/>
    <x v="3"/>
    <x v="0"/>
    <n v="15252791"/>
  </r>
  <r>
    <x v="2"/>
    <x v="8"/>
    <x v="0"/>
    <x v="1"/>
    <n v="376896094"/>
  </r>
  <r>
    <x v="2"/>
    <x v="8"/>
    <x v="1"/>
    <x v="1"/>
    <n v="269897145"/>
  </r>
  <r>
    <x v="2"/>
    <x v="8"/>
    <x v="2"/>
    <x v="1"/>
    <n v="55319288"/>
  </r>
  <r>
    <x v="2"/>
    <x v="8"/>
    <x v="3"/>
    <x v="1"/>
    <n v="357813087"/>
  </r>
  <r>
    <x v="2"/>
    <x v="8"/>
    <x v="0"/>
    <x v="2"/>
    <n v="548866"/>
  </r>
  <r>
    <x v="2"/>
    <x v="8"/>
    <x v="1"/>
    <x v="2"/>
    <n v="57792"/>
  </r>
  <r>
    <x v="2"/>
    <x v="8"/>
    <x v="2"/>
    <x v="2"/>
    <n v="140"/>
  </r>
  <r>
    <x v="2"/>
    <x v="8"/>
    <x v="3"/>
    <x v="2"/>
    <n v="190"/>
  </r>
  <r>
    <x v="2"/>
    <x v="8"/>
    <x v="0"/>
    <x v="3"/>
    <n v="1997549.2982000001"/>
  </r>
  <r>
    <x v="2"/>
    <x v="8"/>
    <x v="1"/>
    <x v="3"/>
    <n v="1430454.8685000001"/>
  </r>
  <r>
    <x v="2"/>
    <x v="8"/>
    <x v="2"/>
    <x v="3"/>
    <n v="293192.22639999999"/>
  </r>
  <r>
    <x v="2"/>
    <x v="8"/>
    <x v="3"/>
    <x v="3"/>
    <n v="1896409.3611000001"/>
  </r>
  <r>
    <x v="0"/>
    <x v="9"/>
    <x v="0"/>
    <x v="0"/>
    <n v="60907891"/>
  </r>
  <r>
    <x v="0"/>
    <x v="9"/>
    <x v="1"/>
    <x v="0"/>
    <n v="31869485"/>
  </r>
  <r>
    <x v="0"/>
    <x v="9"/>
    <x v="2"/>
    <x v="0"/>
    <n v="1951955"/>
  </r>
  <r>
    <x v="0"/>
    <x v="9"/>
    <x v="3"/>
    <x v="0"/>
    <n v="2768250"/>
  </r>
  <r>
    <x v="0"/>
    <x v="9"/>
    <x v="0"/>
    <x v="1"/>
    <n v="46249610"/>
  </r>
  <r>
    <x v="0"/>
    <x v="9"/>
    <x v="1"/>
    <x v="1"/>
    <n v="28930624"/>
  </r>
  <r>
    <x v="0"/>
    <x v="9"/>
    <x v="2"/>
    <x v="1"/>
    <n v="3363575"/>
  </r>
  <r>
    <x v="0"/>
    <x v="9"/>
    <x v="3"/>
    <x v="1"/>
    <n v="31781798"/>
  </r>
  <r>
    <x v="0"/>
    <x v="9"/>
    <x v="0"/>
    <x v="2"/>
    <n v="84116"/>
  </r>
  <r>
    <x v="0"/>
    <x v="9"/>
    <x v="1"/>
    <x v="2"/>
    <n v="11100"/>
  </r>
  <r>
    <x v="0"/>
    <x v="9"/>
    <x v="2"/>
    <x v="2"/>
    <n v="36"/>
  </r>
  <r>
    <x v="0"/>
    <x v="9"/>
    <x v="3"/>
    <x v="2"/>
    <n v="42"/>
  </r>
  <r>
    <x v="0"/>
    <x v="9"/>
    <x v="0"/>
    <x v="3"/>
    <n v="245122.93299999999"/>
  </r>
  <r>
    <x v="0"/>
    <x v="9"/>
    <x v="1"/>
    <x v="3"/>
    <n v="153332.30720000001"/>
  </r>
  <r>
    <x v="0"/>
    <x v="9"/>
    <x v="2"/>
    <x v="3"/>
    <n v="17826.947499999998"/>
  </r>
  <r>
    <x v="0"/>
    <x v="9"/>
    <x v="3"/>
    <x v="3"/>
    <n v="168443.5294"/>
  </r>
  <r>
    <x v="1"/>
    <x v="9"/>
    <x v="2"/>
    <x v="0"/>
    <n v="0"/>
  </r>
  <r>
    <x v="1"/>
    <x v="9"/>
    <x v="0"/>
    <x v="1"/>
    <n v="36625600"/>
  </r>
  <r>
    <x v="2"/>
    <x v="6"/>
    <x v="3"/>
    <x v="0"/>
    <n v="14083276"/>
  </r>
  <r>
    <x v="1"/>
    <x v="9"/>
    <x v="1"/>
    <x v="1"/>
    <n v="32589420"/>
  </r>
  <r>
    <x v="1"/>
    <x v="9"/>
    <x v="2"/>
    <x v="1"/>
    <n v="0"/>
  </r>
  <r>
    <x v="1"/>
    <x v="9"/>
    <x v="3"/>
    <x v="1"/>
    <n v="293145133"/>
  </r>
  <r>
    <x v="1"/>
    <x v="9"/>
    <x v="0"/>
    <x v="2"/>
    <n v="54373"/>
  </r>
  <r>
    <x v="1"/>
    <x v="9"/>
    <x v="1"/>
    <x v="2"/>
    <n v="9360"/>
  </r>
  <r>
    <x v="1"/>
    <x v="9"/>
    <x v="2"/>
    <x v="2"/>
    <n v="0"/>
  </r>
  <r>
    <x v="1"/>
    <x v="9"/>
    <x v="3"/>
    <x v="2"/>
    <n v="32"/>
  </r>
  <r>
    <x v="1"/>
    <x v="9"/>
    <x v="0"/>
    <x v="3"/>
    <n v="74641.362800000003"/>
  </r>
  <r>
    <x v="1"/>
    <x v="9"/>
    <x v="1"/>
    <x v="3"/>
    <n v="172723.92600000001"/>
  </r>
  <r>
    <x v="1"/>
    <x v="9"/>
    <x v="2"/>
    <x v="3"/>
    <n v="0"/>
  </r>
  <r>
    <x v="1"/>
    <x v="9"/>
    <x v="3"/>
    <x v="3"/>
    <n v="1553669.2049"/>
  </r>
  <r>
    <x v="1"/>
    <x v="10"/>
    <x v="3"/>
    <x v="0"/>
    <n v="3594354"/>
  </r>
  <r>
    <x v="1"/>
    <x v="10"/>
    <x v="0"/>
    <x v="0"/>
    <n v="51301950"/>
  </r>
  <r>
    <x v="2"/>
    <x v="9"/>
    <x v="0"/>
    <x v="0"/>
    <n v="412360800"/>
  </r>
  <r>
    <x v="2"/>
    <x v="9"/>
    <x v="1"/>
    <x v="0"/>
    <n v="238368839"/>
  </r>
  <r>
    <x v="2"/>
    <x v="9"/>
    <x v="2"/>
    <x v="0"/>
    <n v="32919861"/>
  </r>
  <r>
    <x v="2"/>
    <x v="7"/>
    <x v="3"/>
    <x v="0"/>
    <n v="14011260"/>
  </r>
  <r>
    <x v="2"/>
    <x v="9"/>
    <x v="0"/>
    <x v="1"/>
    <n v="334203050"/>
  </r>
  <r>
    <x v="2"/>
    <x v="9"/>
    <x v="1"/>
    <x v="1"/>
    <n v="246738808"/>
  </r>
  <r>
    <x v="2"/>
    <x v="9"/>
    <x v="2"/>
    <x v="1"/>
    <n v="53847399"/>
  </r>
  <r>
    <x v="2"/>
    <x v="9"/>
    <x v="3"/>
    <x v="1"/>
    <n v="355275173"/>
  </r>
  <r>
    <x v="2"/>
    <x v="9"/>
    <x v="0"/>
    <x v="2"/>
    <n v="544247"/>
  </r>
  <r>
    <x v="2"/>
    <x v="9"/>
    <x v="1"/>
    <x v="2"/>
    <n v="57512"/>
  </r>
  <r>
    <x v="2"/>
    <x v="9"/>
    <x v="2"/>
    <x v="2"/>
    <n v="142"/>
  </r>
  <r>
    <x v="2"/>
    <x v="9"/>
    <x v="3"/>
    <x v="2"/>
    <n v="171"/>
  </r>
  <r>
    <x v="2"/>
    <x v="9"/>
    <x v="0"/>
    <x v="3"/>
    <n v="1771276.165"/>
  </r>
  <r>
    <x v="2"/>
    <x v="9"/>
    <x v="1"/>
    <x v="3"/>
    <n v="1307715.6824"/>
  </r>
  <r>
    <x v="2"/>
    <x v="9"/>
    <x v="2"/>
    <x v="3"/>
    <n v="285391.21470000001"/>
  </r>
  <r>
    <x v="2"/>
    <x v="9"/>
    <x v="3"/>
    <x v="3"/>
    <n v="1882958.4169000001"/>
  </r>
  <r>
    <x v="0"/>
    <x v="10"/>
    <x v="0"/>
    <x v="0"/>
    <n v="70734616"/>
  </r>
  <r>
    <x v="0"/>
    <x v="10"/>
    <x v="1"/>
    <x v="0"/>
    <n v="39075086"/>
  </r>
  <r>
    <x v="0"/>
    <x v="10"/>
    <x v="2"/>
    <x v="0"/>
    <n v="3609840"/>
  </r>
  <r>
    <x v="0"/>
    <x v="10"/>
    <x v="3"/>
    <x v="0"/>
    <n v="2228624"/>
  </r>
  <r>
    <x v="0"/>
    <x v="10"/>
    <x v="0"/>
    <x v="1"/>
    <n v="50008671"/>
  </r>
  <r>
    <x v="0"/>
    <x v="10"/>
    <x v="1"/>
    <x v="1"/>
    <n v="31215283"/>
  </r>
  <r>
    <x v="0"/>
    <x v="10"/>
    <x v="2"/>
    <x v="1"/>
    <n v="4266912"/>
  </r>
  <r>
    <x v="0"/>
    <x v="10"/>
    <x v="3"/>
    <x v="1"/>
    <n v="27683978"/>
  </r>
  <r>
    <x v="0"/>
    <x v="10"/>
    <x v="0"/>
    <x v="2"/>
    <n v="83747"/>
  </r>
  <r>
    <x v="0"/>
    <x v="10"/>
    <x v="1"/>
    <x v="2"/>
    <n v="11076"/>
  </r>
  <r>
    <x v="0"/>
    <x v="10"/>
    <x v="2"/>
    <x v="2"/>
    <n v="40"/>
  </r>
  <r>
    <x v="0"/>
    <x v="10"/>
    <x v="3"/>
    <x v="2"/>
    <n v="41"/>
  </r>
  <r>
    <x v="0"/>
    <x v="10"/>
    <x v="0"/>
    <x v="3"/>
    <n v="265045.95630000002"/>
  </r>
  <r>
    <x v="0"/>
    <x v="10"/>
    <x v="1"/>
    <x v="3"/>
    <n v="165440.9999"/>
  </r>
  <r>
    <x v="0"/>
    <x v="10"/>
    <x v="2"/>
    <x v="3"/>
    <n v="22614.633600000001"/>
  </r>
  <r>
    <x v="0"/>
    <x v="10"/>
    <x v="3"/>
    <x v="3"/>
    <n v="146725.0834"/>
  </r>
  <r>
    <x v="1"/>
    <x v="10"/>
    <x v="1"/>
    <x v="0"/>
    <n v="40852098"/>
  </r>
  <r>
    <x v="1"/>
    <x v="10"/>
    <x v="2"/>
    <x v="0"/>
    <n v="0"/>
  </r>
  <r>
    <x v="2"/>
    <x v="8"/>
    <x v="3"/>
    <x v="0"/>
    <n v="14595562"/>
  </r>
  <r>
    <x v="1"/>
    <x v="10"/>
    <x v="0"/>
    <x v="1"/>
    <n v="39842633"/>
  </r>
  <r>
    <x v="1"/>
    <x v="10"/>
    <x v="1"/>
    <x v="1"/>
    <n v="35691613"/>
  </r>
  <r>
    <x v="1"/>
    <x v="10"/>
    <x v="2"/>
    <x v="1"/>
    <n v="0"/>
  </r>
  <r>
    <x v="1"/>
    <x v="10"/>
    <x v="3"/>
    <x v="1"/>
    <n v="281403397"/>
  </r>
  <r>
    <x v="1"/>
    <x v="10"/>
    <x v="0"/>
    <x v="2"/>
    <n v="53818"/>
  </r>
  <r>
    <x v="1"/>
    <x v="10"/>
    <x v="1"/>
    <x v="2"/>
    <n v="9179"/>
  </r>
  <r>
    <x v="1"/>
    <x v="10"/>
    <x v="2"/>
    <x v="2"/>
    <n v="0"/>
  </r>
  <r>
    <x v="1"/>
    <x v="10"/>
    <x v="3"/>
    <x v="2"/>
    <n v="30"/>
  </r>
  <r>
    <x v="1"/>
    <x v="10"/>
    <x v="0"/>
    <x v="3"/>
    <n v="211165.95490000001"/>
  </r>
  <r>
    <x v="1"/>
    <x v="10"/>
    <x v="1"/>
    <x v="3"/>
    <n v="189165.54889999999"/>
  </r>
  <r>
    <x v="1"/>
    <x v="10"/>
    <x v="2"/>
    <x v="3"/>
    <n v="1491438.0041"/>
  </r>
  <r>
    <x v="1"/>
    <x v="10"/>
    <x v="3"/>
    <x v="3"/>
    <n v="1491438.0041"/>
  </r>
  <r>
    <x v="1"/>
    <x v="11"/>
    <x v="3"/>
    <x v="0"/>
    <n v="3157670"/>
  </r>
  <r>
    <x v="2"/>
    <x v="10"/>
    <x v="0"/>
    <x v="0"/>
    <n v="511893926"/>
  </r>
  <r>
    <x v="2"/>
    <x v="10"/>
    <x v="1"/>
    <x v="0"/>
    <n v="313410518"/>
  </r>
  <r>
    <x v="2"/>
    <x v="10"/>
    <x v="2"/>
    <x v="0"/>
    <n v="56775278"/>
  </r>
  <r>
    <x v="2"/>
    <x v="9"/>
    <x v="3"/>
    <x v="0"/>
    <n v="13033471"/>
  </r>
  <r>
    <x v="2"/>
    <x v="10"/>
    <x v="0"/>
    <x v="1"/>
    <n v="373910756"/>
  </r>
  <r>
    <x v="2"/>
    <x v="10"/>
    <x v="1"/>
    <x v="1"/>
    <n v="272494271"/>
  </r>
  <r>
    <x v="2"/>
    <x v="10"/>
    <x v="2"/>
    <x v="1"/>
    <n v="66933098"/>
  </r>
  <r>
    <x v="2"/>
    <x v="10"/>
    <x v="3"/>
    <x v="1"/>
    <n v="337340033"/>
  </r>
  <r>
    <x v="2"/>
    <x v="10"/>
    <x v="0"/>
    <x v="2"/>
    <n v="541795"/>
  </r>
  <r>
    <x v="2"/>
    <x v="10"/>
    <x v="1"/>
    <x v="2"/>
    <n v="57416"/>
  </r>
  <r>
    <x v="2"/>
    <x v="10"/>
    <x v="2"/>
    <x v="2"/>
    <n v="146"/>
  </r>
  <r>
    <x v="2"/>
    <x v="10"/>
    <x v="3"/>
    <x v="2"/>
    <n v="167"/>
  </r>
  <r>
    <x v="2"/>
    <x v="10"/>
    <x v="0"/>
    <x v="3"/>
    <n v="1981727.0068000001"/>
  </r>
  <r>
    <x v="2"/>
    <x v="10"/>
    <x v="1"/>
    <x v="3"/>
    <n v="1444219.6362999999"/>
  </r>
  <r>
    <x v="2"/>
    <x v="10"/>
    <x v="2"/>
    <x v="3"/>
    <n v="354745.41940000001"/>
  </r>
  <r>
    <x v="2"/>
    <x v="10"/>
    <x v="3"/>
    <x v="3"/>
    <n v="1787902.1749"/>
  </r>
  <r>
    <x v="0"/>
    <x v="11"/>
    <x v="0"/>
    <x v="0"/>
    <n v="78804762"/>
  </r>
  <r>
    <x v="0"/>
    <x v="11"/>
    <x v="1"/>
    <x v="0"/>
    <n v="44901387"/>
  </r>
  <r>
    <x v="0"/>
    <x v="11"/>
    <x v="2"/>
    <x v="0"/>
    <n v="4409700"/>
  </r>
  <r>
    <x v="0"/>
    <x v="11"/>
    <x v="3"/>
    <x v="0"/>
    <n v="2375217"/>
  </r>
  <r>
    <x v="0"/>
    <x v="11"/>
    <x v="0"/>
    <x v="1"/>
    <n v="51267092"/>
  </r>
  <r>
    <x v="0"/>
    <x v="11"/>
    <x v="1"/>
    <x v="1"/>
    <n v="32862198"/>
  </r>
  <r>
    <x v="0"/>
    <x v="11"/>
    <x v="2"/>
    <x v="1"/>
    <n v="4713995"/>
  </r>
  <r>
    <x v="0"/>
    <x v="11"/>
    <x v="3"/>
    <x v="1"/>
    <n v="30261246"/>
  </r>
  <r>
    <x v="0"/>
    <x v="11"/>
    <x v="0"/>
    <x v="2"/>
    <n v="83576"/>
  </r>
  <r>
    <x v="0"/>
    <x v="11"/>
    <x v="1"/>
    <x v="2"/>
    <n v="11076"/>
  </r>
  <r>
    <x v="0"/>
    <x v="11"/>
    <x v="2"/>
    <x v="2"/>
    <n v="38"/>
  </r>
  <r>
    <x v="0"/>
    <x v="11"/>
    <x v="3"/>
    <x v="2"/>
    <n v="41"/>
  </r>
  <r>
    <x v="0"/>
    <x v="11"/>
    <x v="0"/>
    <x v="3"/>
    <n v="271715.58760000003"/>
  </r>
  <r>
    <x v="0"/>
    <x v="11"/>
    <x v="1"/>
    <x v="3"/>
    <n v="174169.64939999999"/>
  </r>
  <r>
    <x v="0"/>
    <x v="11"/>
    <x v="2"/>
    <x v="3"/>
    <n v="24984.173500000001"/>
  </r>
  <r>
    <x v="0"/>
    <x v="11"/>
    <x v="3"/>
    <x v="3"/>
    <n v="160384.60380000001"/>
  </r>
  <r>
    <x v="1"/>
    <x v="11"/>
    <x v="0"/>
    <x v="0"/>
    <n v="50853249"/>
  </r>
  <r>
    <x v="1"/>
    <x v="11"/>
    <x v="1"/>
    <x v="0"/>
    <n v="54091341"/>
  </r>
  <r>
    <x v="1"/>
    <x v="11"/>
    <x v="2"/>
    <x v="0"/>
    <n v="0"/>
  </r>
  <r>
    <x v="2"/>
    <x v="10"/>
    <x v="3"/>
    <x v="0"/>
    <n v="12630712"/>
  </r>
  <r>
    <x v="1"/>
    <x v="11"/>
    <x v="0"/>
    <x v="1"/>
    <n v="39804591"/>
  </r>
  <r>
    <x v="1"/>
    <x v="11"/>
    <x v="1"/>
    <x v="1"/>
    <n v="45986111"/>
  </r>
  <r>
    <x v="1"/>
    <x v="11"/>
    <x v="2"/>
    <x v="1"/>
    <n v="0"/>
  </r>
  <r>
    <x v="1"/>
    <x v="11"/>
    <x v="3"/>
    <x v="1"/>
    <n v="309879158"/>
  </r>
  <r>
    <x v="1"/>
    <x v="11"/>
    <x v="0"/>
    <x v="2"/>
    <n v="53647"/>
  </r>
  <r>
    <x v="1"/>
    <x v="11"/>
    <x v="1"/>
    <x v="2"/>
    <n v="9010"/>
  </r>
  <r>
    <x v="1"/>
    <x v="11"/>
    <x v="2"/>
    <x v="2"/>
    <n v="0"/>
  </r>
  <r>
    <x v="1"/>
    <x v="11"/>
    <x v="3"/>
    <x v="2"/>
    <n v="19"/>
  </r>
  <r>
    <x v="1"/>
    <x v="11"/>
    <x v="0"/>
    <x v="3"/>
    <n v="210964.33230000001"/>
  </r>
  <r>
    <x v="1"/>
    <x v="11"/>
    <x v="1"/>
    <x v="3"/>
    <n v="243726.38829999999"/>
  </r>
  <r>
    <x v="1"/>
    <x v="11"/>
    <x v="2"/>
    <x v="3"/>
    <n v="0"/>
  </r>
  <r>
    <x v="1"/>
    <x v="11"/>
    <x v="3"/>
    <x v="3"/>
    <n v="1642359.5374"/>
  </r>
  <r>
    <x v="2"/>
    <x v="11"/>
    <x v="0"/>
    <x v="0"/>
    <n v="495454170"/>
  </r>
  <r>
    <x v="2"/>
    <x v="11"/>
    <x v="1"/>
    <x v="0"/>
    <n v="308372798"/>
  </r>
  <r>
    <x v="2"/>
    <x v="11"/>
    <x v="2"/>
    <x v="0"/>
    <n v="63711939"/>
  </r>
  <r>
    <x v="2"/>
    <x v="11"/>
    <x v="3"/>
    <x v="0"/>
    <n v="13406023"/>
  </r>
  <r>
    <x v="2"/>
    <x v="11"/>
    <x v="0"/>
    <x v="1"/>
    <n v="375239606"/>
  </r>
  <r>
    <x v="2"/>
    <x v="11"/>
    <x v="1"/>
    <x v="1"/>
    <n v="283489681"/>
  </r>
  <r>
    <x v="2"/>
    <x v="11"/>
    <x v="2"/>
    <x v="1"/>
    <n v="81194377"/>
  </r>
  <r>
    <x v="2"/>
    <x v="11"/>
    <x v="3"/>
    <x v="1"/>
    <n v="417257623"/>
  </r>
  <r>
    <x v="2"/>
    <x v="11"/>
    <x v="0"/>
    <x v="2"/>
    <n v="526784"/>
  </r>
  <r>
    <x v="2"/>
    <x v="11"/>
    <x v="1"/>
    <x v="2"/>
    <n v="56157"/>
  </r>
  <r>
    <x v="2"/>
    <x v="11"/>
    <x v="2"/>
    <x v="2"/>
    <n v="595"/>
  </r>
  <r>
    <x v="2"/>
    <x v="11"/>
    <x v="3"/>
    <x v="2"/>
    <n v="297"/>
  </r>
  <r>
    <x v="2"/>
    <x v="11"/>
    <x v="0"/>
    <x v="3"/>
    <n v="1988769.9118000001"/>
  </r>
  <r>
    <x v="2"/>
    <x v="11"/>
    <x v="1"/>
    <x v="3"/>
    <n v="1502495.3093000001"/>
  </r>
  <r>
    <x v="2"/>
    <x v="11"/>
    <x v="2"/>
    <x v="3"/>
    <n v="430330.19809999998"/>
  </r>
  <r>
    <x v="2"/>
    <x v="11"/>
    <x v="3"/>
    <x v="3"/>
    <n v="2211465.4018999999"/>
  </r>
  <r>
    <x v="3"/>
    <x v="0"/>
    <x v="0"/>
    <x v="1"/>
    <n v="505736297"/>
  </r>
  <r>
    <x v="3"/>
    <x v="0"/>
    <x v="1"/>
    <x v="1"/>
    <n v="362989675"/>
  </r>
  <r>
    <x v="3"/>
    <x v="0"/>
    <x v="2"/>
    <x v="1"/>
    <n v="54337697"/>
  </r>
  <r>
    <x v="3"/>
    <x v="0"/>
    <x v="3"/>
    <x v="1"/>
    <n v="689366637"/>
  </r>
  <r>
    <x v="3"/>
    <x v="1"/>
    <x v="0"/>
    <x v="1"/>
    <n v="455078798"/>
  </r>
  <r>
    <x v="3"/>
    <x v="1"/>
    <x v="1"/>
    <x v="1"/>
    <n v="329231982"/>
  </r>
  <r>
    <x v="3"/>
    <x v="1"/>
    <x v="2"/>
    <x v="1"/>
    <n v="54095754"/>
  </r>
  <r>
    <x v="3"/>
    <x v="1"/>
    <x v="3"/>
    <x v="1"/>
    <n v="649674050"/>
  </r>
  <r>
    <x v="3"/>
    <x v="2"/>
    <x v="0"/>
    <x v="1"/>
    <n v="510343210"/>
  </r>
  <r>
    <x v="3"/>
    <x v="2"/>
    <x v="1"/>
    <x v="1"/>
    <n v="358877001"/>
  </r>
  <r>
    <x v="3"/>
    <x v="2"/>
    <x v="2"/>
    <x v="1"/>
    <n v="58189519"/>
  </r>
  <r>
    <x v="3"/>
    <x v="2"/>
    <x v="3"/>
    <x v="1"/>
    <n v="629939086"/>
  </r>
  <r>
    <x v="3"/>
    <x v="3"/>
    <x v="0"/>
    <x v="1"/>
    <n v="421139447"/>
  </r>
  <r>
    <x v="3"/>
    <x v="3"/>
    <x v="1"/>
    <x v="1"/>
    <n v="305366377"/>
  </r>
  <r>
    <x v="3"/>
    <x v="3"/>
    <x v="2"/>
    <x v="1"/>
    <n v="53815526"/>
  </r>
  <r>
    <x v="3"/>
    <x v="3"/>
    <x v="3"/>
    <x v="1"/>
    <n v="626698609"/>
  </r>
  <r>
    <x v="3"/>
    <x v="4"/>
    <x v="0"/>
    <x v="1"/>
    <n v="391104208"/>
  </r>
  <r>
    <x v="3"/>
    <x v="4"/>
    <x v="1"/>
    <x v="1"/>
    <n v="291535849"/>
  </r>
  <r>
    <x v="3"/>
    <x v="4"/>
    <x v="2"/>
    <x v="1"/>
    <n v="59680003"/>
  </r>
  <r>
    <x v="3"/>
    <x v="4"/>
    <x v="3"/>
    <x v="1"/>
    <n v="636088200"/>
  </r>
  <r>
    <x v="3"/>
    <x v="5"/>
    <x v="0"/>
    <x v="1"/>
    <n v="417786797"/>
  </r>
  <r>
    <x v="3"/>
    <x v="5"/>
    <x v="1"/>
    <x v="1"/>
    <n v="312425727"/>
  </r>
  <r>
    <x v="3"/>
    <x v="5"/>
    <x v="2"/>
    <x v="1"/>
    <n v="64054576"/>
  </r>
  <r>
    <x v="3"/>
    <x v="5"/>
    <x v="3"/>
    <x v="1"/>
    <n v="638641952"/>
  </r>
  <r>
    <x v="3"/>
    <x v="6"/>
    <x v="0"/>
    <x v="1"/>
    <n v="464075641"/>
  </r>
  <r>
    <x v="3"/>
    <x v="6"/>
    <x v="1"/>
    <x v="1"/>
    <n v="331223554"/>
  </r>
  <r>
    <x v="3"/>
    <x v="6"/>
    <x v="2"/>
    <x v="1"/>
    <n v="62228842"/>
  </r>
  <r>
    <x v="3"/>
    <x v="6"/>
    <x v="3"/>
    <x v="1"/>
    <n v="660153061"/>
  </r>
  <r>
    <x v="3"/>
    <x v="7"/>
    <x v="0"/>
    <x v="1"/>
    <n v="435417239"/>
  </r>
  <r>
    <x v="3"/>
    <x v="7"/>
    <x v="1"/>
    <x v="1"/>
    <n v="316215008"/>
  </r>
  <r>
    <x v="3"/>
    <x v="7"/>
    <x v="2"/>
    <x v="1"/>
    <n v="60587338"/>
  </r>
  <r>
    <x v="3"/>
    <x v="7"/>
    <x v="3"/>
    <x v="1"/>
    <n v="636471715"/>
  </r>
  <r>
    <x v="3"/>
    <x v="8"/>
    <x v="0"/>
    <x v="1"/>
    <n v="467822740"/>
  </r>
  <r>
    <x v="3"/>
    <x v="8"/>
    <x v="1"/>
    <x v="1"/>
    <n v="336371832"/>
  </r>
  <r>
    <x v="3"/>
    <x v="8"/>
    <x v="2"/>
    <x v="1"/>
    <n v="58772885"/>
  </r>
  <r>
    <x v="3"/>
    <x v="8"/>
    <x v="3"/>
    <x v="1"/>
    <n v="628065466"/>
  </r>
  <r>
    <x v="3"/>
    <x v="9"/>
    <x v="0"/>
    <x v="1"/>
    <n v="417078260"/>
  </r>
  <r>
    <x v="3"/>
    <x v="9"/>
    <x v="1"/>
    <x v="1"/>
    <n v="308258852"/>
  </r>
  <r>
    <x v="3"/>
    <x v="9"/>
    <x v="2"/>
    <x v="1"/>
    <n v="57210974"/>
  </r>
  <r>
    <x v="3"/>
    <x v="9"/>
    <x v="3"/>
    <x v="1"/>
    <n v="680202104"/>
  </r>
  <r>
    <x v="3"/>
    <x v="10"/>
    <x v="0"/>
    <x v="1"/>
    <n v="463762060"/>
  </r>
  <r>
    <x v="3"/>
    <x v="10"/>
    <x v="1"/>
    <x v="1"/>
    <n v="339401167"/>
  </r>
  <r>
    <x v="3"/>
    <x v="10"/>
    <x v="2"/>
    <x v="1"/>
    <n v="71200010"/>
  </r>
  <r>
    <x v="3"/>
    <x v="10"/>
    <x v="3"/>
    <x v="1"/>
    <n v="646427408"/>
  </r>
  <r>
    <x v="3"/>
    <x v="11"/>
    <x v="0"/>
    <x v="1"/>
    <n v="466311289"/>
  </r>
  <r>
    <x v="3"/>
    <x v="11"/>
    <x v="1"/>
    <x v="1"/>
    <n v="362337990"/>
  </r>
  <r>
    <x v="3"/>
    <x v="11"/>
    <x v="2"/>
    <x v="1"/>
    <n v="85908372"/>
  </r>
  <r>
    <x v="3"/>
    <x v="11"/>
    <x v="3"/>
    <x v="1"/>
    <n v="757398027"/>
  </r>
</pivotCacheRecords>
</file>

<file path=xl/pivotCache/pivotCacheRecords2.xml><?xml version="1.0" encoding="utf-8"?>
<pivotCacheRecords xmlns="http://schemas.openxmlformats.org/spreadsheetml/2006/main" xmlns:r="http://schemas.openxmlformats.org/officeDocument/2006/relationships" count="768">
  <r>
    <x v="0"/>
    <x v="0"/>
    <x v="0"/>
    <x v="0"/>
    <n v="57874371"/>
  </r>
  <r>
    <x v="0"/>
    <x v="0"/>
    <x v="1"/>
    <x v="0"/>
    <n v="29345557"/>
  </r>
  <r>
    <x v="0"/>
    <x v="0"/>
    <x v="2"/>
    <x v="0"/>
    <n v="1768710"/>
  </r>
  <r>
    <x v="0"/>
    <x v="0"/>
    <x v="3"/>
    <x v="0"/>
    <n v="2936822"/>
  </r>
  <r>
    <x v="0"/>
    <x v="0"/>
    <x v="0"/>
    <x v="1"/>
    <n v="53437610"/>
  </r>
  <r>
    <x v="0"/>
    <x v="0"/>
    <x v="1"/>
    <x v="1"/>
    <n v="34637976"/>
  </r>
  <r>
    <x v="0"/>
    <x v="0"/>
    <x v="2"/>
    <x v="1"/>
    <n v="8144823"/>
  </r>
  <r>
    <x v="0"/>
    <x v="0"/>
    <x v="3"/>
    <x v="1"/>
    <n v="40395516"/>
  </r>
  <r>
    <x v="0"/>
    <x v="0"/>
    <x v="0"/>
    <x v="2"/>
    <n v="91337"/>
  </r>
  <r>
    <x v="0"/>
    <x v="0"/>
    <x v="1"/>
    <x v="2"/>
    <n v="11892"/>
  </r>
  <r>
    <x v="0"/>
    <x v="0"/>
    <x v="2"/>
    <x v="2"/>
    <n v="41"/>
  </r>
  <r>
    <x v="0"/>
    <x v="0"/>
    <x v="3"/>
    <x v="2"/>
    <n v="36"/>
  </r>
  <r>
    <x v="0"/>
    <x v="0"/>
    <x v="0"/>
    <x v="3"/>
    <n v="283219.33299999998"/>
  </r>
  <r>
    <x v="0"/>
    <x v="0"/>
    <x v="1"/>
    <x v="3"/>
    <n v="183581.27280000001"/>
  </r>
  <r>
    <x v="0"/>
    <x v="0"/>
    <x v="2"/>
    <x v="3"/>
    <n v="43167.561900000001"/>
  </r>
  <r>
    <x v="0"/>
    <x v="0"/>
    <x v="3"/>
    <x v="3"/>
    <n v="214096.23480000001"/>
  </r>
  <r>
    <x v="1"/>
    <x v="0"/>
    <x v="0"/>
    <x v="1"/>
    <n v="49965826"/>
  </r>
  <r>
    <x v="1"/>
    <x v="0"/>
    <x v="1"/>
    <x v="1"/>
    <n v="42108299"/>
  </r>
  <r>
    <x v="1"/>
    <x v="0"/>
    <x v="2"/>
    <x v="1"/>
    <n v="0"/>
  </r>
  <r>
    <x v="1"/>
    <x v="0"/>
    <x v="3"/>
    <x v="1"/>
    <n v="273094742"/>
  </r>
  <r>
    <x v="1"/>
    <x v="0"/>
    <x v="0"/>
    <x v="2"/>
    <n v="65860"/>
  </r>
  <r>
    <x v="1"/>
    <x v="0"/>
    <x v="1"/>
    <x v="2"/>
    <n v="10305"/>
  </r>
  <r>
    <x v="1"/>
    <x v="0"/>
    <x v="2"/>
    <x v="2"/>
    <n v="0"/>
  </r>
  <r>
    <x v="1"/>
    <x v="0"/>
    <x v="3"/>
    <x v="2"/>
    <n v="37"/>
  </r>
  <r>
    <x v="1"/>
    <x v="0"/>
    <x v="0"/>
    <x v="3"/>
    <n v="264818.87780000002"/>
  </r>
  <r>
    <x v="1"/>
    <x v="0"/>
    <x v="1"/>
    <x v="3"/>
    <n v="223173.9847"/>
  </r>
  <r>
    <x v="1"/>
    <x v="0"/>
    <x v="2"/>
    <x v="3"/>
    <n v="0"/>
  </r>
  <r>
    <x v="1"/>
    <x v="0"/>
    <x v="3"/>
    <x v="3"/>
    <n v="1447402.1325999999"/>
  </r>
  <r>
    <x v="1"/>
    <x v="0"/>
    <x v="0"/>
    <x v="0"/>
    <n v="37648100"/>
  </r>
  <r>
    <x v="1"/>
    <x v="0"/>
    <x v="1"/>
    <x v="0"/>
    <n v="25020626"/>
  </r>
  <r>
    <x v="1"/>
    <x v="0"/>
    <x v="2"/>
    <x v="0"/>
    <n v="0"/>
  </r>
  <r>
    <x v="1"/>
    <x v="0"/>
    <x v="3"/>
    <x v="0"/>
    <n v="4432276"/>
  </r>
  <r>
    <x v="2"/>
    <x v="0"/>
    <x v="0"/>
    <x v="0"/>
    <n v="380185135"/>
  </r>
  <r>
    <x v="2"/>
    <x v="0"/>
    <x v="1"/>
    <x v="0"/>
    <n v="210441209"/>
  </r>
  <r>
    <x v="2"/>
    <x v="0"/>
    <x v="3"/>
    <x v="0"/>
    <n v="31999169"/>
  </r>
  <r>
    <x v="2"/>
    <x v="0"/>
    <x v="2"/>
    <x v="0"/>
    <n v="15854728"/>
  </r>
  <r>
    <x v="1"/>
    <x v="1"/>
    <x v="0"/>
    <x v="1"/>
    <n v="44047108"/>
  </r>
  <r>
    <x v="2"/>
    <x v="0"/>
    <x v="0"/>
    <x v="1"/>
    <n v="402332861"/>
  </r>
  <r>
    <x v="2"/>
    <x v="0"/>
    <x v="1"/>
    <x v="1"/>
    <n v="286243400"/>
  </r>
  <r>
    <x v="2"/>
    <x v="0"/>
    <x v="2"/>
    <x v="1"/>
    <n v="46192874"/>
  </r>
  <r>
    <x v="2"/>
    <x v="0"/>
    <x v="3"/>
    <x v="1"/>
    <n v="375876379"/>
  </r>
  <r>
    <x v="2"/>
    <x v="0"/>
    <x v="0"/>
    <x v="2"/>
    <n v="606803"/>
  </r>
  <r>
    <x v="2"/>
    <x v="0"/>
    <x v="1"/>
    <x v="2"/>
    <n v="62645"/>
  </r>
  <r>
    <x v="2"/>
    <x v="0"/>
    <x v="2"/>
    <x v="2"/>
    <n v="116"/>
  </r>
  <r>
    <x v="2"/>
    <x v="0"/>
    <x v="3"/>
    <x v="2"/>
    <n v="312"/>
  </r>
  <r>
    <x v="2"/>
    <x v="0"/>
    <x v="0"/>
    <x v="3"/>
    <n v="2132364.1633000001"/>
  </r>
  <r>
    <x v="2"/>
    <x v="0"/>
    <x v="1"/>
    <x v="3"/>
    <n v="1517090.02"/>
  </r>
  <r>
    <x v="2"/>
    <x v="0"/>
    <x v="2"/>
    <x v="3"/>
    <n v="244822.2322"/>
  </r>
  <r>
    <x v="2"/>
    <x v="0"/>
    <x v="3"/>
    <x v="3"/>
    <n v="1992144.8086999999"/>
  </r>
  <r>
    <x v="0"/>
    <x v="1"/>
    <x v="0"/>
    <x v="0"/>
    <n v="57139713"/>
  </r>
  <r>
    <x v="0"/>
    <x v="1"/>
    <x v="1"/>
    <x v="0"/>
    <n v="28906935"/>
  </r>
  <r>
    <x v="0"/>
    <x v="1"/>
    <x v="2"/>
    <x v="0"/>
    <n v="1391073"/>
  </r>
  <r>
    <x v="0"/>
    <x v="1"/>
    <x v="3"/>
    <x v="0"/>
    <n v="3440119"/>
  </r>
  <r>
    <x v="0"/>
    <x v="1"/>
    <x v="0"/>
    <x v="1"/>
    <n v="48094692"/>
  </r>
  <r>
    <x v="0"/>
    <x v="1"/>
    <x v="1"/>
    <x v="1"/>
    <n v="31054856"/>
  </r>
  <r>
    <x v="0"/>
    <x v="1"/>
    <x v="2"/>
    <x v="1"/>
    <n v="4765015"/>
  </r>
  <r>
    <x v="0"/>
    <x v="1"/>
    <x v="3"/>
    <x v="1"/>
    <n v="45776071"/>
  </r>
  <r>
    <x v="0"/>
    <x v="1"/>
    <x v="0"/>
    <x v="2"/>
    <n v="90119"/>
  </r>
  <r>
    <x v="0"/>
    <x v="1"/>
    <x v="1"/>
    <x v="2"/>
    <n v="11810"/>
  </r>
  <r>
    <x v="0"/>
    <x v="1"/>
    <x v="2"/>
    <x v="2"/>
    <n v="37"/>
  </r>
  <r>
    <x v="0"/>
    <x v="1"/>
    <x v="3"/>
    <x v="2"/>
    <n v="41"/>
  </r>
  <r>
    <x v="0"/>
    <x v="1"/>
    <x v="0"/>
    <x v="3"/>
    <n v="254901.8676"/>
  </r>
  <r>
    <x v="0"/>
    <x v="1"/>
    <x v="1"/>
    <x v="3"/>
    <n v="164590.73680000001"/>
  </r>
  <r>
    <x v="0"/>
    <x v="1"/>
    <x v="2"/>
    <x v="3"/>
    <n v="25254.5795"/>
  </r>
  <r>
    <x v="0"/>
    <x v="1"/>
    <x v="3"/>
    <x v="3"/>
    <n v="242613.17629999999"/>
  </r>
  <r>
    <x v="1"/>
    <x v="1"/>
    <x v="1"/>
    <x v="1"/>
    <n v="37885223"/>
  </r>
  <r>
    <x v="1"/>
    <x v="1"/>
    <x v="2"/>
    <x v="1"/>
    <n v="0"/>
  </r>
  <r>
    <x v="1"/>
    <x v="1"/>
    <x v="3"/>
    <x v="1"/>
    <n v="243395638"/>
  </r>
  <r>
    <x v="1"/>
    <x v="1"/>
    <x v="0"/>
    <x v="2"/>
    <n v="64137"/>
  </r>
  <r>
    <x v="1"/>
    <x v="1"/>
    <x v="1"/>
    <x v="2"/>
    <n v="10218"/>
  </r>
  <r>
    <x v="1"/>
    <x v="1"/>
    <x v="2"/>
    <x v="2"/>
    <n v="0"/>
  </r>
  <r>
    <x v="1"/>
    <x v="1"/>
    <x v="3"/>
    <x v="2"/>
    <n v="36"/>
  </r>
  <r>
    <x v="1"/>
    <x v="1"/>
    <x v="0"/>
    <x v="3"/>
    <n v="233449.67240000001"/>
  </r>
  <r>
    <x v="1"/>
    <x v="1"/>
    <x v="1"/>
    <x v="3"/>
    <n v="200791.6819"/>
  </r>
  <r>
    <x v="1"/>
    <x v="1"/>
    <x v="2"/>
    <x v="3"/>
    <n v="0"/>
  </r>
  <r>
    <x v="1"/>
    <x v="1"/>
    <x v="3"/>
    <x v="3"/>
    <n v="1289996.8814000001"/>
  </r>
  <r>
    <x v="1"/>
    <x v="1"/>
    <x v="3"/>
    <x v="0"/>
    <n v="4125679"/>
  </r>
  <r>
    <x v="1"/>
    <x v="1"/>
    <x v="0"/>
    <x v="0"/>
    <n v="35135955"/>
  </r>
  <r>
    <x v="1"/>
    <x v="1"/>
    <x v="1"/>
    <x v="0"/>
    <n v="23799507"/>
  </r>
  <r>
    <x v="1"/>
    <x v="1"/>
    <x v="2"/>
    <x v="0"/>
    <n v="0"/>
  </r>
  <r>
    <x v="1"/>
    <x v="2"/>
    <x v="0"/>
    <x v="1"/>
    <n v="46992332"/>
  </r>
  <r>
    <x v="2"/>
    <x v="1"/>
    <x v="0"/>
    <x v="0"/>
    <n v="359641078"/>
  </r>
  <r>
    <x v="2"/>
    <x v="1"/>
    <x v="1"/>
    <x v="0"/>
    <n v="201085571"/>
  </r>
  <r>
    <x v="2"/>
    <x v="1"/>
    <x v="2"/>
    <x v="0"/>
    <n v="18280770"/>
  </r>
  <r>
    <x v="1"/>
    <x v="2"/>
    <x v="1"/>
    <x v="1"/>
    <n v="40946727"/>
  </r>
  <r>
    <x v="2"/>
    <x v="1"/>
    <x v="0"/>
    <x v="1"/>
    <n v="362936998"/>
  </r>
  <r>
    <x v="2"/>
    <x v="1"/>
    <x v="1"/>
    <x v="1"/>
    <n v="260291903"/>
  </r>
  <r>
    <x v="2"/>
    <x v="1"/>
    <x v="2"/>
    <x v="1"/>
    <n v="49330739"/>
  </r>
  <r>
    <x v="2"/>
    <x v="1"/>
    <x v="3"/>
    <x v="1"/>
    <n v="360502341"/>
  </r>
  <r>
    <x v="2"/>
    <x v="1"/>
    <x v="0"/>
    <x v="2"/>
    <n v="598016"/>
  </r>
  <r>
    <x v="2"/>
    <x v="1"/>
    <x v="1"/>
    <x v="2"/>
    <n v="61820"/>
  </r>
  <r>
    <x v="2"/>
    <x v="1"/>
    <x v="2"/>
    <x v="2"/>
    <n v="123"/>
  </r>
  <r>
    <x v="2"/>
    <x v="1"/>
    <x v="3"/>
    <x v="2"/>
    <n v="350"/>
  </r>
  <r>
    <x v="2"/>
    <x v="1"/>
    <x v="0"/>
    <x v="3"/>
    <n v="1923566.0893999999"/>
  </r>
  <r>
    <x v="2"/>
    <x v="1"/>
    <x v="1"/>
    <x v="3"/>
    <n v="1379547.0859000001"/>
  </r>
  <r>
    <x v="2"/>
    <x v="1"/>
    <x v="2"/>
    <x v="3"/>
    <n v="261452.9167"/>
  </r>
  <r>
    <x v="2"/>
    <x v="1"/>
    <x v="3"/>
    <x v="3"/>
    <n v="1910662.4073000001"/>
  </r>
  <r>
    <x v="0"/>
    <x v="2"/>
    <x v="0"/>
    <x v="0"/>
    <n v="63632586"/>
  </r>
  <r>
    <x v="0"/>
    <x v="2"/>
    <x v="1"/>
    <x v="0"/>
    <n v="31779799"/>
  </r>
  <r>
    <x v="0"/>
    <x v="2"/>
    <x v="2"/>
    <x v="0"/>
    <n v="1315246"/>
  </r>
  <r>
    <x v="0"/>
    <x v="2"/>
    <x v="3"/>
    <x v="0"/>
    <n v="3435948"/>
  </r>
  <r>
    <x v="0"/>
    <x v="2"/>
    <x v="0"/>
    <x v="1"/>
    <n v="52488881"/>
  </r>
  <r>
    <x v="0"/>
    <x v="2"/>
    <x v="1"/>
    <x v="1"/>
    <n v="33470020"/>
  </r>
  <r>
    <x v="0"/>
    <x v="2"/>
    <x v="2"/>
    <x v="1"/>
    <n v="4480713"/>
  </r>
  <r>
    <x v="0"/>
    <x v="2"/>
    <x v="3"/>
    <x v="1"/>
    <n v="46527812"/>
  </r>
  <r>
    <x v="0"/>
    <x v="2"/>
    <x v="0"/>
    <x v="2"/>
    <n v="88820"/>
  </r>
  <r>
    <x v="0"/>
    <x v="2"/>
    <x v="1"/>
    <x v="2"/>
    <n v="11765"/>
  </r>
  <r>
    <x v="0"/>
    <x v="2"/>
    <x v="2"/>
    <x v="2"/>
    <n v="35"/>
  </r>
  <r>
    <x v="0"/>
    <x v="2"/>
    <x v="3"/>
    <x v="2"/>
    <n v="41"/>
  </r>
  <r>
    <x v="0"/>
    <x v="2"/>
    <x v="0"/>
    <x v="3"/>
    <n v="278191.06929999997"/>
  </r>
  <r>
    <x v="0"/>
    <x v="2"/>
    <x v="1"/>
    <x v="3"/>
    <n v="177391.106"/>
  </r>
  <r>
    <x v="0"/>
    <x v="2"/>
    <x v="2"/>
    <x v="3"/>
    <n v="23747.778900000001"/>
  </r>
  <r>
    <x v="0"/>
    <x v="2"/>
    <x v="3"/>
    <x v="3"/>
    <n v="246597.40359999999"/>
  </r>
  <r>
    <x v="1"/>
    <x v="2"/>
    <x v="2"/>
    <x v="1"/>
    <n v="0"/>
  </r>
  <r>
    <x v="1"/>
    <x v="2"/>
    <x v="3"/>
    <x v="1"/>
    <n v="195164706"/>
  </r>
  <r>
    <x v="1"/>
    <x v="2"/>
    <x v="0"/>
    <x v="2"/>
    <n v="61798"/>
  </r>
  <r>
    <x v="1"/>
    <x v="2"/>
    <x v="1"/>
    <x v="2"/>
    <n v="10099"/>
  </r>
  <r>
    <x v="1"/>
    <x v="2"/>
    <x v="2"/>
    <x v="2"/>
    <n v="0"/>
  </r>
  <r>
    <x v="1"/>
    <x v="2"/>
    <x v="3"/>
    <x v="2"/>
    <n v="36"/>
  </r>
  <r>
    <x v="1"/>
    <x v="2"/>
    <x v="0"/>
    <x v="3"/>
    <n v="1306.9662390799999"/>
  </r>
  <r>
    <x v="1"/>
    <x v="2"/>
    <x v="1"/>
    <x v="3"/>
    <n v="217017.6531"/>
  </r>
  <r>
    <x v="1"/>
    <x v="2"/>
    <x v="2"/>
    <x v="3"/>
    <n v="0"/>
  </r>
  <r>
    <x v="1"/>
    <x v="2"/>
    <x v="3"/>
    <x v="3"/>
    <n v="1034372.9418"/>
  </r>
  <r>
    <x v="1"/>
    <x v="2"/>
    <x v="3"/>
    <x v="0"/>
    <n v="4114883"/>
  </r>
  <r>
    <x v="1"/>
    <x v="2"/>
    <x v="0"/>
    <x v="0"/>
    <n v="35525211"/>
  </r>
  <r>
    <x v="1"/>
    <x v="2"/>
    <x v="1"/>
    <x v="0"/>
    <n v="24369983"/>
  </r>
  <r>
    <x v="1"/>
    <x v="2"/>
    <x v="2"/>
    <x v="0"/>
    <n v="0"/>
  </r>
  <r>
    <x v="1"/>
    <x v="3"/>
    <x v="3"/>
    <x v="0"/>
    <n v="4044720"/>
  </r>
  <r>
    <x v="1"/>
    <x v="3"/>
    <x v="0"/>
    <x v="0"/>
    <n v="35156436"/>
  </r>
  <r>
    <x v="2"/>
    <x v="2"/>
    <x v="0"/>
    <x v="0"/>
    <n v="407198747"/>
  </r>
  <r>
    <x v="2"/>
    <x v="2"/>
    <x v="1"/>
    <x v="0"/>
    <n v="230735208"/>
  </r>
  <r>
    <x v="2"/>
    <x v="2"/>
    <x v="2"/>
    <x v="0"/>
    <n v="21554862"/>
  </r>
  <r>
    <x v="1"/>
    <x v="3"/>
    <x v="1"/>
    <x v="0"/>
    <n v="24417279"/>
  </r>
  <r>
    <x v="2"/>
    <x v="2"/>
    <x v="0"/>
    <x v="1"/>
    <n v="410861997"/>
  </r>
  <r>
    <x v="2"/>
    <x v="2"/>
    <x v="1"/>
    <x v="1"/>
    <n v="284460254"/>
  </r>
  <r>
    <x v="2"/>
    <x v="2"/>
    <x v="2"/>
    <x v="1"/>
    <n v="53708806"/>
  </r>
  <r>
    <x v="2"/>
    <x v="2"/>
    <x v="3"/>
    <x v="1"/>
    <n v="388246568"/>
  </r>
  <r>
    <x v="2"/>
    <x v="2"/>
    <x v="0"/>
    <x v="2"/>
    <n v="588986"/>
  </r>
  <r>
    <x v="2"/>
    <x v="2"/>
    <x v="1"/>
    <x v="2"/>
    <n v="61291"/>
  </r>
  <r>
    <x v="2"/>
    <x v="2"/>
    <x v="2"/>
    <x v="2"/>
    <n v="125"/>
  </r>
  <r>
    <x v="2"/>
    <x v="2"/>
    <x v="3"/>
    <x v="2"/>
    <n v="351"/>
  </r>
  <r>
    <x v="2"/>
    <x v="2"/>
    <x v="0"/>
    <x v="3"/>
    <n v="2177568.5841000001"/>
  </r>
  <r>
    <x v="2"/>
    <x v="2"/>
    <x v="1"/>
    <x v="3"/>
    <n v="1507639.3462"/>
  </r>
  <r>
    <x v="2"/>
    <x v="2"/>
    <x v="2"/>
    <x v="3"/>
    <n v="284656.67180000001"/>
  </r>
  <r>
    <x v="2"/>
    <x v="2"/>
    <x v="3"/>
    <x v="3"/>
    <n v="2057706.8104000001"/>
  </r>
  <r>
    <x v="0"/>
    <x v="3"/>
    <x v="0"/>
    <x v="0"/>
    <n v="56895245"/>
  </r>
  <r>
    <x v="0"/>
    <x v="3"/>
    <x v="1"/>
    <x v="0"/>
    <n v="28367583"/>
  </r>
  <r>
    <x v="0"/>
    <x v="3"/>
    <x v="2"/>
    <x v="0"/>
    <n v="1581825"/>
  </r>
  <r>
    <x v="0"/>
    <x v="3"/>
    <x v="3"/>
    <x v="0"/>
    <n v="3186006"/>
  </r>
  <r>
    <x v="0"/>
    <x v="3"/>
    <x v="0"/>
    <x v="1"/>
    <n v="44769628"/>
  </r>
  <r>
    <x v="0"/>
    <x v="3"/>
    <x v="1"/>
    <x v="1"/>
    <n v="28767239"/>
  </r>
  <r>
    <x v="0"/>
    <x v="3"/>
    <x v="2"/>
    <x v="1"/>
    <n v="4725605"/>
  </r>
  <r>
    <x v="0"/>
    <x v="3"/>
    <x v="3"/>
    <x v="1"/>
    <n v="44388007"/>
  </r>
  <r>
    <x v="0"/>
    <x v="3"/>
    <x v="0"/>
    <x v="2"/>
    <n v="87644"/>
  </r>
  <r>
    <x v="0"/>
    <x v="3"/>
    <x v="1"/>
    <x v="2"/>
    <n v="11664"/>
  </r>
  <r>
    <x v="0"/>
    <x v="3"/>
    <x v="2"/>
    <x v="2"/>
    <n v="35"/>
  </r>
  <r>
    <x v="0"/>
    <x v="3"/>
    <x v="3"/>
    <x v="2"/>
    <n v="40"/>
  </r>
  <r>
    <x v="0"/>
    <x v="3"/>
    <x v="0"/>
    <x v="3"/>
    <n v="237279.02840000001"/>
  </r>
  <r>
    <x v="0"/>
    <x v="3"/>
    <x v="1"/>
    <x v="3"/>
    <n v="152466.36670000001"/>
  </r>
  <r>
    <x v="0"/>
    <x v="3"/>
    <x v="2"/>
    <x v="3"/>
    <n v="25045.7065"/>
  </r>
  <r>
    <x v="0"/>
    <x v="3"/>
    <x v="3"/>
    <x v="3"/>
    <n v="235256.43710000001"/>
  </r>
  <r>
    <x v="1"/>
    <x v="3"/>
    <x v="2"/>
    <x v="0"/>
    <n v="0"/>
  </r>
  <r>
    <x v="1"/>
    <x v="3"/>
    <x v="0"/>
    <x v="1"/>
    <n v="41029112"/>
  </r>
  <r>
    <x v="1"/>
    <x v="3"/>
    <x v="1"/>
    <x v="1"/>
    <n v="34730989"/>
  </r>
  <r>
    <x v="1"/>
    <x v="3"/>
    <x v="2"/>
    <x v="1"/>
    <n v="0"/>
  </r>
  <r>
    <x v="1"/>
    <x v="3"/>
    <x v="3"/>
    <x v="1"/>
    <n v="210111595"/>
  </r>
  <r>
    <x v="1"/>
    <x v="3"/>
    <x v="0"/>
    <x v="2"/>
    <n v="60483"/>
  </r>
  <r>
    <x v="1"/>
    <x v="3"/>
    <x v="1"/>
    <x v="2"/>
    <n v="9967"/>
  </r>
  <r>
    <x v="1"/>
    <x v="3"/>
    <x v="2"/>
    <x v="2"/>
    <n v="0"/>
  </r>
  <r>
    <x v="1"/>
    <x v="3"/>
    <x v="3"/>
    <x v="2"/>
    <n v="35"/>
  </r>
  <r>
    <x v="1"/>
    <x v="3"/>
    <x v="0"/>
    <x v="3"/>
    <n v="217454.2936"/>
  </r>
  <r>
    <x v="1"/>
    <x v="3"/>
    <x v="1"/>
    <x v="3"/>
    <n v="184074.24170000001"/>
  </r>
  <r>
    <x v="1"/>
    <x v="3"/>
    <x v="2"/>
    <x v="3"/>
    <n v="0"/>
  </r>
  <r>
    <x v="1"/>
    <x v="3"/>
    <x v="3"/>
    <x v="3"/>
    <n v="1113591.4535000001"/>
  </r>
  <r>
    <x v="1"/>
    <x v="4"/>
    <x v="3"/>
    <x v="0"/>
    <n v="3992733"/>
  </r>
  <r>
    <x v="1"/>
    <x v="4"/>
    <x v="0"/>
    <x v="0"/>
    <n v="36805874"/>
  </r>
  <r>
    <x v="1"/>
    <x v="4"/>
    <x v="1"/>
    <x v="0"/>
    <n v="26591159"/>
  </r>
  <r>
    <x v="2"/>
    <x v="3"/>
    <x v="0"/>
    <x v="0"/>
    <n v="364651497"/>
  </r>
  <r>
    <x v="2"/>
    <x v="3"/>
    <x v="1"/>
    <x v="0"/>
    <n v="202920550"/>
  </r>
  <r>
    <x v="2"/>
    <x v="3"/>
    <x v="2"/>
    <x v="0"/>
    <n v="18877022"/>
  </r>
  <r>
    <x v="1"/>
    <x v="4"/>
    <x v="2"/>
    <x v="0"/>
    <n v="0"/>
  </r>
  <r>
    <x v="2"/>
    <x v="3"/>
    <x v="0"/>
    <x v="1"/>
    <n v="335340707"/>
  </r>
  <r>
    <x v="2"/>
    <x v="3"/>
    <x v="1"/>
    <x v="1"/>
    <n v="241868149"/>
  </r>
  <r>
    <x v="2"/>
    <x v="3"/>
    <x v="2"/>
    <x v="1"/>
    <n v="49089921"/>
  </r>
  <r>
    <x v="2"/>
    <x v="3"/>
    <x v="3"/>
    <x v="1"/>
    <n v="372199007"/>
  </r>
  <r>
    <x v="2"/>
    <x v="3"/>
    <x v="0"/>
    <x v="2"/>
    <n v="579760"/>
  </r>
  <r>
    <x v="2"/>
    <x v="3"/>
    <x v="1"/>
    <x v="2"/>
    <n v="60619"/>
  </r>
  <r>
    <x v="2"/>
    <x v="3"/>
    <x v="2"/>
    <x v="2"/>
    <n v="129"/>
  </r>
  <r>
    <x v="2"/>
    <x v="3"/>
    <x v="3"/>
    <x v="2"/>
    <n v="346"/>
  </r>
  <r>
    <x v="2"/>
    <x v="3"/>
    <x v="0"/>
    <x v="3"/>
    <n v="1777305.7471"/>
  </r>
  <r>
    <x v="2"/>
    <x v="3"/>
    <x v="1"/>
    <x v="3"/>
    <n v="1281901.1897"/>
  </r>
  <r>
    <x v="2"/>
    <x v="3"/>
    <x v="2"/>
    <x v="3"/>
    <n v="260176.58129999999"/>
  </r>
  <r>
    <x v="2"/>
    <x v="3"/>
    <x v="3"/>
    <x v="3"/>
    <n v="1972654.7371"/>
  </r>
  <r>
    <x v="0"/>
    <x v="4"/>
    <x v="0"/>
    <x v="0"/>
    <n v="56956101"/>
  </r>
  <r>
    <x v="0"/>
    <x v="4"/>
    <x v="1"/>
    <x v="0"/>
    <n v="28954541"/>
  </r>
  <r>
    <x v="0"/>
    <x v="4"/>
    <x v="2"/>
    <x v="0"/>
    <n v="2017020"/>
  </r>
  <r>
    <x v="0"/>
    <x v="4"/>
    <x v="3"/>
    <x v="0"/>
    <n v="3368608"/>
  </r>
  <r>
    <x v="0"/>
    <x v="4"/>
    <x v="0"/>
    <x v="1"/>
    <n v="43212830"/>
  </r>
  <r>
    <x v="0"/>
    <x v="4"/>
    <x v="1"/>
    <x v="1"/>
    <n v="27477946"/>
  </r>
  <r>
    <x v="0"/>
    <x v="4"/>
    <x v="2"/>
    <x v="1"/>
    <n v="3636685"/>
  </r>
  <r>
    <x v="0"/>
    <x v="4"/>
    <x v="3"/>
    <x v="1"/>
    <n v="44730653"/>
  </r>
  <r>
    <x v="0"/>
    <x v="4"/>
    <x v="0"/>
    <x v="2"/>
    <n v="87590"/>
  </r>
  <r>
    <x v="0"/>
    <x v="4"/>
    <x v="1"/>
    <x v="2"/>
    <n v="11455"/>
  </r>
  <r>
    <x v="0"/>
    <x v="4"/>
    <x v="2"/>
    <x v="2"/>
    <n v="33"/>
  </r>
  <r>
    <x v="0"/>
    <x v="4"/>
    <x v="3"/>
    <x v="2"/>
    <n v="39"/>
  </r>
  <r>
    <x v="0"/>
    <x v="4"/>
    <x v="0"/>
    <x v="3"/>
    <n v="229027.99900000001"/>
  </r>
  <r>
    <x v="0"/>
    <x v="4"/>
    <x v="1"/>
    <x v="3"/>
    <n v="145633.11379999999"/>
  </r>
  <r>
    <x v="0"/>
    <x v="4"/>
    <x v="2"/>
    <x v="3"/>
    <n v="19274.430499999999"/>
  </r>
  <r>
    <x v="0"/>
    <x v="4"/>
    <x v="3"/>
    <x v="3"/>
    <n v="237072.46090000001"/>
  </r>
  <r>
    <x v="1"/>
    <x v="4"/>
    <x v="0"/>
    <x v="1"/>
    <n v="37495313"/>
  </r>
  <r>
    <x v="1"/>
    <x v="4"/>
    <x v="1"/>
    <x v="1"/>
    <n v="32724170"/>
  </r>
  <r>
    <x v="1"/>
    <x v="4"/>
    <x v="2"/>
    <x v="1"/>
    <n v="0"/>
  </r>
  <r>
    <x v="1"/>
    <x v="4"/>
    <x v="3"/>
    <x v="1"/>
    <n v="242350869"/>
  </r>
  <r>
    <x v="1"/>
    <x v="4"/>
    <x v="0"/>
    <x v="2"/>
    <n v="58875"/>
  </r>
  <r>
    <x v="1"/>
    <x v="4"/>
    <x v="1"/>
    <x v="2"/>
    <n v="9822"/>
  </r>
  <r>
    <x v="1"/>
    <x v="4"/>
    <x v="2"/>
    <x v="2"/>
    <n v="0"/>
  </r>
  <r>
    <x v="1"/>
    <x v="4"/>
    <x v="3"/>
    <x v="2"/>
    <n v="35"/>
  </r>
  <r>
    <x v="1"/>
    <x v="4"/>
    <x v="0"/>
    <x v="3"/>
    <n v="198725.15890000001"/>
  </r>
  <r>
    <x v="1"/>
    <x v="4"/>
    <x v="1"/>
    <x v="3"/>
    <n v="173438.101"/>
  </r>
  <r>
    <x v="1"/>
    <x v="4"/>
    <x v="2"/>
    <x v="3"/>
    <n v="0"/>
  </r>
  <r>
    <x v="1"/>
    <x v="4"/>
    <x v="3"/>
    <x v="3"/>
    <n v="1284459.6057"/>
  </r>
  <r>
    <x v="1"/>
    <x v="5"/>
    <x v="3"/>
    <x v="0"/>
    <n v="4029534"/>
  </r>
  <r>
    <x v="1"/>
    <x v="5"/>
    <x v="0"/>
    <x v="0"/>
    <n v="37588341"/>
  </r>
  <r>
    <x v="1"/>
    <x v="5"/>
    <x v="1"/>
    <x v="0"/>
    <n v="28196834"/>
  </r>
  <r>
    <x v="1"/>
    <x v="5"/>
    <x v="2"/>
    <x v="0"/>
    <n v="0"/>
  </r>
  <r>
    <x v="2"/>
    <x v="4"/>
    <x v="0"/>
    <x v="0"/>
    <n v="369101737"/>
  </r>
  <r>
    <x v="2"/>
    <x v="4"/>
    <x v="1"/>
    <x v="0"/>
    <n v="217983094"/>
  </r>
  <r>
    <x v="2"/>
    <x v="4"/>
    <x v="2"/>
    <x v="0"/>
    <n v="29198713"/>
  </r>
  <r>
    <x v="2"/>
    <x v="4"/>
    <x v="0"/>
    <x v="1"/>
    <n v="310396065"/>
  </r>
  <r>
    <x v="2"/>
    <x v="4"/>
    <x v="1"/>
    <x v="1"/>
    <n v="231333733"/>
  </r>
  <r>
    <x v="2"/>
    <x v="4"/>
    <x v="2"/>
    <x v="1"/>
    <n v="56043318"/>
  </r>
  <r>
    <x v="2"/>
    <x v="4"/>
    <x v="3"/>
    <x v="1"/>
    <n v="349006678"/>
  </r>
  <r>
    <x v="2"/>
    <x v="4"/>
    <x v="0"/>
    <x v="2"/>
    <n v="571534"/>
  </r>
  <r>
    <x v="2"/>
    <x v="4"/>
    <x v="1"/>
    <x v="2"/>
    <n v="60183"/>
  </r>
  <r>
    <x v="2"/>
    <x v="4"/>
    <x v="2"/>
    <x v="2"/>
    <n v="135"/>
  </r>
  <r>
    <x v="2"/>
    <x v="4"/>
    <x v="3"/>
    <x v="2"/>
    <n v="293"/>
  </r>
  <r>
    <x v="2"/>
    <x v="4"/>
    <x v="0"/>
    <x v="3"/>
    <n v="1645099.1444999999"/>
  </r>
  <r>
    <x v="2"/>
    <x v="4"/>
    <x v="1"/>
    <x v="3"/>
    <n v="1226068.7849000001"/>
  </r>
  <r>
    <x v="2"/>
    <x v="4"/>
    <x v="2"/>
    <x v="3"/>
    <n v="297029.58539999998"/>
  </r>
  <r>
    <x v="2"/>
    <x v="4"/>
    <x v="3"/>
    <x v="3"/>
    <n v="1849735.3933999999"/>
  </r>
  <r>
    <x v="0"/>
    <x v="5"/>
    <x v="0"/>
    <x v="0"/>
    <n v="53046117"/>
  </r>
  <r>
    <x v="0"/>
    <x v="5"/>
    <x v="1"/>
    <x v="0"/>
    <n v="27302058"/>
  </r>
  <r>
    <x v="0"/>
    <x v="5"/>
    <x v="2"/>
    <x v="0"/>
    <n v="1937904"/>
  </r>
  <r>
    <x v="0"/>
    <x v="5"/>
    <x v="3"/>
    <x v="0"/>
    <n v="3192524"/>
  </r>
  <r>
    <x v="0"/>
    <x v="5"/>
    <x v="0"/>
    <x v="1"/>
    <n v="42042810"/>
  </r>
  <r>
    <x v="0"/>
    <x v="5"/>
    <x v="1"/>
    <x v="1"/>
    <n v="27714701"/>
  </r>
  <r>
    <x v="0"/>
    <x v="5"/>
    <x v="2"/>
    <x v="1"/>
    <n v="3699133"/>
  </r>
  <r>
    <x v="0"/>
    <x v="5"/>
    <x v="3"/>
    <x v="1"/>
    <n v="42649340"/>
  </r>
  <r>
    <x v="0"/>
    <x v="5"/>
    <x v="0"/>
    <x v="2"/>
    <n v="85798"/>
  </r>
  <r>
    <x v="0"/>
    <x v="5"/>
    <x v="1"/>
    <x v="2"/>
    <n v="11343"/>
  </r>
  <r>
    <x v="0"/>
    <x v="5"/>
    <x v="2"/>
    <x v="2"/>
    <n v="33"/>
  </r>
  <r>
    <x v="0"/>
    <x v="5"/>
    <x v="3"/>
    <x v="2"/>
    <n v="39"/>
  </r>
  <r>
    <x v="0"/>
    <x v="5"/>
    <x v="0"/>
    <x v="3"/>
    <n v="222826.89300000001"/>
  </r>
  <r>
    <x v="0"/>
    <x v="5"/>
    <x v="1"/>
    <x v="3"/>
    <n v="146887.91529999999"/>
  </r>
  <r>
    <x v="0"/>
    <x v="5"/>
    <x v="2"/>
    <x v="3"/>
    <n v="19605.404900000001"/>
  </r>
  <r>
    <x v="0"/>
    <x v="5"/>
    <x v="3"/>
    <x v="3"/>
    <n v="226041.50200000001"/>
  </r>
  <r>
    <x v="1"/>
    <x v="5"/>
    <x v="0"/>
    <x v="1"/>
    <n v="38046635"/>
  </r>
  <r>
    <x v="1"/>
    <x v="5"/>
    <x v="1"/>
    <x v="1"/>
    <n v="34467467"/>
  </r>
  <r>
    <x v="1"/>
    <x v="5"/>
    <x v="2"/>
    <x v="1"/>
    <n v="0"/>
  </r>
  <r>
    <x v="1"/>
    <x v="5"/>
    <x v="3"/>
    <x v="1"/>
    <n v="238138138"/>
  </r>
  <r>
    <x v="1"/>
    <x v="5"/>
    <x v="0"/>
    <x v="2"/>
    <n v="57415"/>
  </r>
  <r>
    <x v="1"/>
    <x v="5"/>
    <x v="1"/>
    <x v="2"/>
    <n v="9731"/>
  </r>
  <r>
    <x v="1"/>
    <x v="5"/>
    <x v="2"/>
    <x v="2"/>
    <n v="0"/>
  </r>
  <r>
    <x v="1"/>
    <x v="5"/>
    <x v="3"/>
    <x v="2"/>
    <n v="35"/>
  </r>
  <r>
    <x v="1"/>
    <x v="5"/>
    <x v="0"/>
    <x v="3"/>
    <n v="201647.1655"/>
  </r>
  <r>
    <x v="1"/>
    <x v="5"/>
    <x v="1"/>
    <x v="3"/>
    <n v="182677.57509999999"/>
  </r>
  <r>
    <x v="1"/>
    <x v="5"/>
    <x v="2"/>
    <x v="3"/>
    <n v="0"/>
  </r>
  <r>
    <x v="1"/>
    <x v="5"/>
    <x v="3"/>
    <x v="3"/>
    <n v="1262132.1314000001"/>
  </r>
  <r>
    <x v="1"/>
    <x v="6"/>
    <x v="3"/>
    <x v="0"/>
    <n v="3966440"/>
  </r>
  <r>
    <x v="1"/>
    <x v="6"/>
    <x v="0"/>
    <x v="0"/>
    <n v="35823359"/>
  </r>
  <r>
    <x v="1"/>
    <x v="6"/>
    <x v="1"/>
    <x v="0"/>
    <n v="25953913"/>
  </r>
  <r>
    <x v="1"/>
    <x v="6"/>
    <x v="2"/>
    <x v="0"/>
    <n v="0"/>
  </r>
  <r>
    <x v="2"/>
    <x v="5"/>
    <x v="0"/>
    <x v="0"/>
    <n v="390497038"/>
  </r>
  <r>
    <x v="2"/>
    <x v="5"/>
    <x v="1"/>
    <x v="0"/>
    <n v="227161837"/>
  </r>
  <r>
    <x v="2"/>
    <x v="5"/>
    <x v="2"/>
    <x v="0"/>
    <n v="30697200"/>
  </r>
  <r>
    <x v="1"/>
    <x v="6"/>
    <x v="0"/>
    <x v="1"/>
    <n v="41570293"/>
  </r>
  <r>
    <x v="2"/>
    <x v="5"/>
    <x v="0"/>
    <x v="1"/>
    <n v="337697352"/>
  </r>
  <r>
    <x v="2"/>
    <x v="5"/>
    <x v="1"/>
    <x v="1"/>
    <n v="250243559"/>
  </r>
  <r>
    <x v="2"/>
    <x v="5"/>
    <x v="2"/>
    <x v="1"/>
    <n v="60355443"/>
  </r>
  <r>
    <x v="2"/>
    <x v="5"/>
    <x v="3"/>
    <x v="1"/>
    <n v="357854474"/>
  </r>
  <r>
    <x v="2"/>
    <x v="5"/>
    <x v="0"/>
    <x v="2"/>
    <n v="565155"/>
  </r>
  <r>
    <x v="2"/>
    <x v="5"/>
    <x v="1"/>
    <x v="2"/>
    <n v="60074"/>
  </r>
  <r>
    <x v="2"/>
    <x v="5"/>
    <x v="2"/>
    <x v="2"/>
    <n v="139"/>
  </r>
  <r>
    <x v="2"/>
    <x v="5"/>
    <x v="3"/>
    <x v="2"/>
    <n v="258"/>
  </r>
  <r>
    <x v="2"/>
    <x v="5"/>
    <x v="0"/>
    <x v="3"/>
    <n v="1789795.9656"/>
  </r>
  <r>
    <x v="2"/>
    <x v="5"/>
    <x v="1"/>
    <x v="3"/>
    <n v="1326290.8626999999"/>
  </r>
  <r>
    <x v="2"/>
    <x v="5"/>
    <x v="2"/>
    <x v="3"/>
    <n v="319883.84789999999"/>
  </r>
  <r>
    <x v="2"/>
    <x v="5"/>
    <x v="3"/>
    <x v="3"/>
    <n v="1896628.7122"/>
  </r>
  <r>
    <x v="0"/>
    <x v="6"/>
    <x v="0"/>
    <x v="0"/>
    <n v="61502608"/>
  </r>
  <r>
    <x v="0"/>
    <x v="6"/>
    <x v="1"/>
    <x v="0"/>
    <n v="30990184"/>
  </r>
  <r>
    <x v="0"/>
    <x v="6"/>
    <x v="2"/>
    <x v="0"/>
    <n v="1705852"/>
  </r>
  <r>
    <x v="0"/>
    <x v="6"/>
    <x v="3"/>
    <x v="0"/>
    <n v="3119525"/>
  </r>
  <r>
    <x v="0"/>
    <x v="6"/>
    <x v="0"/>
    <x v="1"/>
    <n v="51206313"/>
  </r>
  <r>
    <x v="0"/>
    <x v="6"/>
    <x v="1"/>
    <x v="1"/>
    <n v="31531267"/>
  </r>
  <r>
    <x v="0"/>
    <x v="6"/>
    <x v="2"/>
    <x v="1"/>
    <n v="4068819"/>
  </r>
  <r>
    <x v="0"/>
    <x v="6"/>
    <x v="3"/>
    <x v="1"/>
    <n v="38821540"/>
  </r>
  <r>
    <x v="0"/>
    <x v="6"/>
    <x v="0"/>
    <x v="2"/>
    <n v="85145"/>
  </r>
  <r>
    <x v="0"/>
    <x v="6"/>
    <x v="1"/>
    <x v="2"/>
    <n v="11254"/>
  </r>
  <r>
    <x v="0"/>
    <x v="6"/>
    <x v="2"/>
    <x v="2"/>
    <n v="35"/>
  </r>
  <r>
    <x v="0"/>
    <x v="6"/>
    <x v="3"/>
    <x v="2"/>
    <n v="39"/>
  </r>
  <r>
    <x v="0"/>
    <x v="6"/>
    <x v="0"/>
    <x v="3"/>
    <n v="271393.45890000003"/>
  </r>
  <r>
    <x v="0"/>
    <x v="6"/>
    <x v="1"/>
    <x v="3"/>
    <n v="167115.7151"/>
  </r>
  <r>
    <x v="0"/>
    <x v="6"/>
    <x v="2"/>
    <x v="3"/>
    <n v="21564.740699999998"/>
  </r>
  <r>
    <x v="0"/>
    <x v="6"/>
    <x v="3"/>
    <x v="3"/>
    <n v="205754.16200000001"/>
  </r>
  <r>
    <x v="1"/>
    <x v="6"/>
    <x v="1"/>
    <x v="1"/>
    <n v="36332072"/>
  </r>
  <r>
    <x v="1"/>
    <x v="6"/>
    <x v="2"/>
    <x v="1"/>
    <n v="0"/>
  </r>
  <r>
    <x v="1"/>
    <x v="6"/>
    <x v="3"/>
    <x v="1"/>
    <n v="259396060"/>
  </r>
  <r>
    <x v="1"/>
    <x v="6"/>
    <x v="0"/>
    <x v="2"/>
    <n v="56291"/>
  </r>
  <r>
    <x v="1"/>
    <x v="6"/>
    <x v="1"/>
    <x v="2"/>
    <n v="9627"/>
  </r>
  <r>
    <x v="1"/>
    <x v="6"/>
    <x v="2"/>
    <x v="2"/>
    <n v="0"/>
  </r>
  <r>
    <x v="1"/>
    <x v="6"/>
    <x v="3"/>
    <x v="2"/>
    <n v="35"/>
  </r>
  <r>
    <x v="1"/>
    <x v="6"/>
    <x v="0"/>
    <x v="3"/>
    <n v="220322.55290000001"/>
  </r>
  <r>
    <x v="1"/>
    <x v="6"/>
    <x v="1"/>
    <x v="3"/>
    <n v="192559.9816"/>
  </r>
  <r>
    <x v="1"/>
    <x v="6"/>
    <x v="2"/>
    <x v="3"/>
    <n v="0"/>
  </r>
  <r>
    <x v="1"/>
    <x v="6"/>
    <x v="3"/>
    <x v="3"/>
    <n v="1374799.118"/>
  </r>
  <r>
    <x v="1"/>
    <x v="7"/>
    <x v="3"/>
    <x v="0"/>
    <n v="4012257"/>
  </r>
  <r>
    <x v="1"/>
    <x v="7"/>
    <x v="0"/>
    <x v="0"/>
    <n v="36929039"/>
  </r>
  <r>
    <x v="1"/>
    <x v="7"/>
    <x v="1"/>
    <x v="0"/>
    <n v="26961493"/>
  </r>
  <r>
    <x v="1"/>
    <x v="7"/>
    <x v="2"/>
    <x v="0"/>
    <n v="0"/>
  </r>
  <r>
    <x v="2"/>
    <x v="6"/>
    <x v="0"/>
    <x v="0"/>
    <n v="404236581"/>
  </r>
  <r>
    <x v="2"/>
    <x v="6"/>
    <x v="1"/>
    <x v="0"/>
    <n v="222455503"/>
  </r>
  <r>
    <x v="2"/>
    <x v="6"/>
    <x v="2"/>
    <x v="0"/>
    <n v="28620638"/>
  </r>
  <r>
    <x v="2"/>
    <x v="1"/>
    <x v="3"/>
    <x v="0"/>
    <n v="19420266"/>
  </r>
  <r>
    <x v="2"/>
    <x v="6"/>
    <x v="0"/>
    <x v="1"/>
    <n v="371299035"/>
  </r>
  <r>
    <x v="2"/>
    <x v="6"/>
    <x v="1"/>
    <x v="1"/>
    <n v="263360215"/>
  </r>
  <r>
    <x v="2"/>
    <x v="6"/>
    <x v="2"/>
    <x v="1"/>
    <n v="58160023"/>
  </r>
  <r>
    <x v="2"/>
    <x v="6"/>
    <x v="3"/>
    <x v="1"/>
    <n v="361935461"/>
  </r>
  <r>
    <x v="2"/>
    <x v="6"/>
    <x v="0"/>
    <x v="2"/>
    <n v="558775"/>
  </r>
  <r>
    <x v="2"/>
    <x v="6"/>
    <x v="1"/>
    <x v="2"/>
    <n v="58985"/>
  </r>
  <r>
    <x v="2"/>
    <x v="6"/>
    <x v="2"/>
    <x v="2"/>
    <n v="137"/>
  </r>
  <r>
    <x v="2"/>
    <x v="6"/>
    <x v="3"/>
    <x v="2"/>
    <n v="233"/>
  </r>
  <r>
    <x v="2"/>
    <x v="6"/>
    <x v="0"/>
    <x v="3"/>
    <n v="1967884.8855000001"/>
  </r>
  <r>
    <x v="2"/>
    <x v="6"/>
    <x v="1"/>
    <x v="3"/>
    <n v="1395809.1395"/>
  </r>
  <r>
    <x v="2"/>
    <x v="6"/>
    <x v="2"/>
    <x v="3"/>
    <n v="308248.12190000003"/>
  </r>
  <r>
    <x v="2"/>
    <x v="6"/>
    <x v="3"/>
    <x v="3"/>
    <n v="1918257.9432999999"/>
  </r>
  <r>
    <x v="0"/>
    <x v="7"/>
    <x v="0"/>
    <x v="0"/>
    <n v="61614793"/>
  </r>
  <r>
    <x v="0"/>
    <x v="7"/>
    <x v="1"/>
    <x v="0"/>
    <n v="32075277"/>
  </r>
  <r>
    <x v="0"/>
    <x v="7"/>
    <x v="2"/>
    <x v="0"/>
    <n v="1566002"/>
  </r>
  <r>
    <x v="0"/>
    <x v="7"/>
    <x v="3"/>
    <x v="0"/>
    <n v="2892363"/>
  </r>
  <r>
    <x v="0"/>
    <x v="7"/>
    <x v="0"/>
    <x v="1"/>
    <n v="47045131"/>
  </r>
  <r>
    <x v="0"/>
    <x v="7"/>
    <x v="1"/>
    <x v="1"/>
    <n v="29634693"/>
  </r>
  <r>
    <x v="0"/>
    <x v="7"/>
    <x v="2"/>
    <x v="1"/>
    <n v="3288912"/>
  </r>
  <r>
    <x v="0"/>
    <x v="7"/>
    <x v="3"/>
    <x v="1"/>
    <n v="36219432"/>
  </r>
  <r>
    <x v="0"/>
    <x v="7"/>
    <x v="0"/>
    <x v="2"/>
    <n v="84645"/>
  </r>
  <r>
    <x v="0"/>
    <x v="7"/>
    <x v="1"/>
    <x v="2"/>
    <n v="11183"/>
  </r>
  <r>
    <x v="0"/>
    <x v="7"/>
    <x v="2"/>
    <x v="2"/>
    <n v="36"/>
  </r>
  <r>
    <x v="0"/>
    <x v="7"/>
    <x v="3"/>
    <x v="2"/>
    <n v="40"/>
  </r>
  <r>
    <x v="0"/>
    <x v="7"/>
    <x v="0"/>
    <x v="3"/>
    <n v="249339.1943"/>
  </r>
  <r>
    <x v="0"/>
    <x v="7"/>
    <x v="1"/>
    <x v="3"/>
    <n v="157063.87289999999"/>
  </r>
  <r>
    <x v="0"/>
    <x v="7"/>
    <x v="2"/>
    <x v="3"/>
    <n v="17431.2336"/>
  </r>
  <r>
    <x v="0"/>
    <x v="7"/>
    <x v="3"/>
    <x v="3"/>
    <n v="191962.9896"/>
  </r>
  <r>
    <x v="1"/>
    <x v="7"/>
    <x v="0"/>
    <x v="1"/>
    <n v="37134879"/>
  </r>
  <r>
    <x v="1"/>
    <x v="7"/>
    <x v="1"/>
    <x v="1"/>
    <n v="32213948"/>
  </r>
  <r>
    <x v="1"/>
    <x v="7"/>
    <x v="2"/>
    <x v="1"/>
    <n v="0"/>
  </r>
  <r>
    <x v="2"/>
    <x v="2"/>
    <x v="3"/>
    <x v="0"/>
    <n v="17987262"/>
  </r>
  <r>
    <x v="1"/>
    <x v="7"/>
    <x v="3"/>
    <x v="1"/>
    <n v="238519078"/>
  </r>
  <r>
    <x v="1"/>
    <x v="7"/>
    <x v="0"/>
    <x v="2"/>
    <n v="55366"/>
  </r>
  <r>
    <x v="1"/>
    <x v="7"/>
    <x v="1"/>
    <x v="2"/>
    <n v="9503"/>
  </r>
  <r>
    <x v="1"/>
    <x v="7"/>
    <x v="2"/>
    <x v="2"/>
    <n v="0"/>
  </r>
  <r>
    <x v="1"/>
    <x v="7"/>
    <x v="3"/>
    <x v="2"/>
    <n v="34"/>
  </r>
  <r>
    <x v="1"/>
    <x v="7"/>
    <x v="0"/>
    <x v="3"/>
    <n v="170733.92439999999"/>
  </r>
  <r>
    <x v="1"/>
    <x v="7"/>
    <x v="1"/>
    <x v="3"/>
    <n v="0"/>
  </r>
  <r>
    <x v="1"/>
    <x v="7"/>
    <x v="2"/>
    <x v="3"/>
    <n v="95332.488599999997"/>
  </r>
  <r>
    <x v="1"/>
    <x v="7"/>
    <x v="3"/>
    <x v="3"/>
    <n v="1264151.1133999999"/>
  </r>
  <r>
    <x v="1"/>
    <x v="8"/>
    <x v="3"/>
    <x v="0"/>
    <n v="3913606"/>
  </r>
  <r>
    <x v="1"/>
    <x v="8"/>
    <x v="0"/>
    <x v="0"/>
    <n v="44026559"/>
  </r>
  <r>
    <x v="1"/>
    <x v="8"/>
    <x v="1"/>
    <x v="0"/>
    <n v="32370922"/>
  </r>
  <r>
    <x v="1"/>
    <x v="8"/>
    <x v="2"/>
    <x v="0"/>
    <n v="0"/>
  </r>
  <r>
    <x v="2"/>
    <x v="7"/>
    <x v="0"/>
    <x v="0"/>
    <n v="387742156"/>
  </r>
  <r>
    <x v="2"/>
    <x v="7"/>
    <x v="1"/>
    <x v="0"/>
    <n v="193264006"/>
  </r>
  <r>
    <x v="2"/>
    <x v="7"/>
    <x v="2"/>
    <x v="0"/>
    <n v="51277881"/>
  </r>
  <r>
    <x v="2"/>
    <x v="3"/>
    <x v="3"/>
    <x v="0"/>
    <n v="17663610"/>
  </r>
  <r>
    <x v="2"/>
    <x v="7"/>
    <x v="0"/>
    <x v="1"/>
    <n v="351237229"/>
  </r>
  <r>
    <x v="2"/>
    <x v="7"/>
    <x v="1"/>
    <x v="1"/>
    <n v="254366367"/>
  </r>
  <r>
    <x v="2"/>
    <x v="7"/>
    <x v="2"/>
    <x v="1"/>
    <n v="57298426"/>
  </r>
  <r>
    <x v="2"/>
    <x v="7"/>
    <x v="3"/>
    <x v="1"/>
    <n v="361733205"/>
  </r>
  <r>
    <x v="2"/>
    <x v="7"/>
    <x v="0"/>
    <x v="2"/>
    <n v="553497"/>
  </r>
  <r>
    <x v="2"/>
    <x v="7"/>
    <x v="1"/>
    <x v="2"/>
    <n v="58145"/>
  </r>
  <r>
    <x v="2"/>
    <x v="7"/>
    <x v="2"/>
    <x v="2"/>
    <n v="137"/>
  </r>
  <r>
    <x v="2"/>
    <x v="7"/>
    <x v="3"/>
    <x v="2"/>
    <n v="218"/>
  </r>
  <r>
    <x v="2"/>
    <x v="7"/>
    <x v="0"/>
    <x v="3"/>
    <n v="1861557.3137000001"/>
  </r>
  <r>
    <x v="2"/>
    <x v="7"/>
    <x v="1"/>
    <x v="3"/>
    <n v="1348141.7450999999"/>
  </r>
  <r>
    <x v="2"/>
    <x v="7"/>
    <x v="2"/>
    <x v="3"/>
    <n v="303681.65779999999"/>
  </r>
  <r>
    <x v="2"/>
    <x v="7"/>
    <x v="3"/>
    <x v="3"/>
    <n v="1917185.9865000001"/>
  </r>
  <r>
    <x v="0"/>
    <x v="8"/>
    <x v="0"/>
    <x v="0"/>
    <n v="66331162"/>
  </r>
  <r>
    <x v="0"/>
    <x v="8"/>
    <x v="1"/>
    <x v="0"/>
    <n v="34425656"/>
  </r>
  <r>
    <x v="0"/>
    <x v="8"/>
    <x v="2"/>
    <x v="0"/>
    <n v="1773228"/>
  </r>
  <r>
    <x v="0"/>
    <x v="8"/>
    <x v="3"/>
    <x v="0"/>
    <n v="2760120"/>
  </r>
  <r>
    <x v="0"/>
    <x v="8"/>
    <x v="0"/>
    <x v="1"/>
    <n v="51232434"/>
  </r>
  <r>
    <x v="0"/>
    <x v="8"/>
    <x v="1"/>
    <x v="1"/>
    <n v="31679683"/>
  </r>
  <r>
    <x v="0"/>
    <x v="8"/>
    <x v="2"/>
    <x v="1"/>
    <n v="3453597"/>
  </r>
  <r>
    <x v="0"/>
    <x v="8"/>
    <x v="3"/>
    <x v="1"/>
    <n v="33674124"/>
  </r>
  <r>
    <x v="0"/>
    <x v="8"/>
    <x v="0"/>
    <x v="2"/>
    <n v="84291"/>
  </r>
  <r>
    <x v="0"/>
    <x v="8"/>
    <x v="1"/>
    <x v="2"/>
    <n v="11086"/>
  </r>
  <r>
    <x v="0"/>
    <x v="8"/>
    <x v="2"/>
    <x v="2"/>
    <n v="36"/>
  </r>
  <r>
    <x v="0"/>
    <x v="8"/>
    <x v="3"/>
    <x v="2"/>
    <n v="41"/>
  </r>
  <r>
    <x v="0"/>
    <x v="8"/>
    <x v="0"/>
    <x v="3"/>
    <n v="271531.90019999997"/>
  </r>
  <r>
    <x v="0"/>
    <x v="8"/>
    <x v="1"/>
    <x v="3"/>
    <n v="167902.3199"/>
  </r>
  <r>
    <x v="0"/>
    <x v="8"/>
    <x v="2"/>
    <x v="3"/>
    <n v="18304.0641"/>
  </r>
  <r>
    <x v="0"/>
    <x v="8"/>
    <x v="3"/>
    <x v="3"/>
    <n v="178472.8572"/>
  </r>
  <r>
    <x v="1"/>
    <x v="8"/>
    <x v="0"/>
    <x v="1"/>
    <n v="39694212"/>
  </r>
  <r>
    <x v="1"/>
    <x v="8"/>
    <x v="1"/>
    <x v="1"/>
    <n v="34795004"/>
  </r>
  <r>
    <x v="2"/>
    <x v="4"/>
    <x v="3"/>
    <x v="0"/>
    <n v="15707735"/>
  </r>
  <r>
    <x v="1"/>
    <x v="8"/>
    <x v="2"/>
    <x v="1"/>
    <n v="0"/>
  </r>
  <r>
    <x v="1"/>
    <x v="8"/>
    <x v="3"/>
    <x v="1"/>
    <n v="236578255"/>
  </r>
  <r>
    <x v="1"/>
    <x v="8"/>
    <x v="0"/>
    <x v="2"/>
    <n v="54891"/>
  </r>
  <r>
    <x v="1"/>
    <x v="8"/>
    <x v="1"/>
    <x v="2"/>
    <n v="9464"/>
  </r>
  <r>
    <x v="1"/>
    <x v="8"/>
    <x v="2"/>
    <x v="2"/>
    <n v="0"/>
  </r>
  <r>
    <x v="1"/>
    <x v="8"/>
    <x v="3"/>
    <x v="2"/>
    <n v="32"/>
  </r>
  <r>
    <x v="1"/>
    <x v="8"/>
    <x v="0"/>
    <x v="3"/>
    <n v="184413.52119999999"/>
  </r>
  <r>
    <x v="1"/>
    <x v="8"/>
    <x v="1"/>
    <x v="3"/>
    <n v="83250.995500000005"/>
  </r>
  <r>
    <x v="1"/>
    <x v="8"/>
    <x v="2"/>
    <x v="3"/>
    <n v="0"/>
  </r>
  <r>
    <x v="1"/>
    <x v="8"/>
    <x v="3"/>
    <x v="3"/>
    <n v="1253864.7515"/>
  </r>
  <r>
    <x v="1"/>
    <x v="9"/>
    <x v="3"/>
    <x v="0"/>
    <n v="3795269"/>
  </r>
  <r>
    <x v="1"/>
    <x v="9"/>
    <x v="0"/>
    <x v="0"/>
    <n v="41169943"/>
  </r>
  <r>
    <x v="1"/>
    <x v="9"/>
    <x v="1"/>
    <x v="0"/>
    <n v="32710072"/>
  </r>
  <r>
    <x v="2"/>
    <x v="8"/>
    <x v="0"/>
    <x v="0"/>
    <n v="439881295"/>
  </r>
  <r>
    <x v="2"/>
    <x v="8"/>
    <x v="1"/>
    <x v="0"/>
    <n v="250930362"/>
  </r>
  <r>
    <x v="2"/>
    <x v="8"/>
    <x v="2"/>
    <x v="0"/>
    <n v="32298811"/>
  </r>
  <r>
    <x v="2"/>
    <x v="5"/>
    <x v="3"/>
    <x v="0"/>
    <n v="15252791"/>
  </r>
  <r>
    <x v="2"/>
    <x v="8"/>
    <x v="0"/>
    <x v="1"/>
    <n v="376896094"/>
  </r>
  <r>
    <x v="2"/>
    <x v="8"/>
    <x v="1"/>
    <x v="1"/>
    <n v="269897145"/>
  </r>
  <r>
    <x v="2"/>
    <x v="8"/>
    <x v="2"/>
    <x v="1"/>
    <n v="55319288"/>
  </r>
  <r>
    <x v="2"/>
    <x v="8"/>
    <x v="3"/>
    <x v="1"/>
    <n v="357813087"/>
  </r>
  <r>
    <x v="2"/>
    <x v="8"/>
    <x v="0"/>
    <x v="2"/>
    <n v="548866"/>
  </r>
  <r>
    <x v="2"/>
    <x v="8"/>
    <x v="1"/>
    <x v="2"/>
    <n v="57792"/>
  </r>
  <r>
    <x v="2"/>
    <x v="8"/>
    <x v="2"/>
    <x v="2"/>
    <n v="140"/>
  </r>
  <r>
    <x v="2"/>
    <x v="8"/>
    <x v="3"/>
    <x v="2"/>
    <n v="190"/>
  </r>
  <r>
    <x v="2"/>
    <x v="8"/>
    <x v="0"/>
    <x v="3"/>
    <n v="1997549.2982000001"/>
  </r>
  <r>
    <x v="2"/>
    <x v="8"/>
    <x v="1"/>
    <x v="3"/>
    <n v="1430454.8685000001"/>
  </r>
  <r>
    <x v="2"/>
    <x v="8"/>
    <x v="2"/>
    <x v="3"/>
    <n v="293192.22639999999"/>
  </r>
  <r>
    <x v="2"/>
    <x v="8"/>
    <x v="3"/>
    <x v="3"/>
    <n v="1896409.3611000001"/>
  </r>
  <r>
    <x v="0"/>
    <x v="9"/>
    <x v="0"/>
    <x v="0"/>
    <n v="60907891"/>
  </r>
  <r>
    <x v="0"/>
    <x v="9"/>
    <x v="1"/>
    <x v="0"/>
    <n v="31869485"/>
  </r>
  <r>
    <x v="0"/>
    <x v="9"/>
    <x v="2"/>
    <x v="0"/>
    <n v="1951955"/>
  </r>
  <r>
    <x v="0"/>
    <x v="9"/>
    <x v="3"/>
    <x v="0"/>
    <n v="2768250"/>
  </r>
  <r>
    <x v="0"/>
    <x v="9"/>
    <x v="0"/>
    <x v="1"/>
    <n v="46249610"/>
  </r>
  <r>
    <x v="0"/>
    <x v="9"/>
    <x v="1"/>
    <x v="1"/>
    <n v="28930624"/>
  </r>
  <r>
    <x v="0"/>
    <x v="9"/>
    <x v="2"/>
    <x v="1"/>
    <n v="3363575"/>
  </r>
  <r>
    <x v="0"/>
    <x v="9"/>
    <x v="3"/>
    <x v="1"/>
    <n v="31781798"/>
  </r>
  <r>
    <x v="0"/>
    <x v="9"/>
    <x v="0"/>
    <x v="2"/>
    <n v="84116"/>
  </r>
  <r>
    <x v="0"/>
    <x v="9"/>
    <x v="1"/>
    <x v="2"/>
    <n v="11100"/>
  </r>
  <r>
    <x v="0"/>
    <x v="9"/>
    <x v="2"/>
    <x v="2"/>
    <n v="36"/>
  </r>
  <r>
    <x v="0"/>
    <x v="9"/>
    <x v="3"/>
    <x v="2"/>
    <n v="42"/>
  </r>
  <r>
    <x v="0"/>
    <x v="9"/>
    <x v="0"/>
    <x v="3"/>
    <n v="245122.93299999999"/>
  </r>
  <r>
    <x v="0"/>
    <x v="9"/>
    <x v="1"/>
    <x v="3"/>
    <n v="153332.30720000001"/>
  </r>
  <r>
    <x v="0"/>
    <x v="9"/>
    <x v="2"/>
    <x v="3"/>
    <n v="17826.947499999998"/>
  </r>
  <r>
    <x v="0"/>
    <x v="9"/>
    <x v="3"/>
    <x v="3"/>
    <n v="168443.5294"/>
  </r>
  <r>
    <x v="1"/>
    <x v="9"/>
    <x v="2"/>
    <x v="0"/>
    <n v="0"/>
  </r>
  <r>
    <x v="1"/>
    <x v="9"/>
    <x v="0"/>
    <x v="1"/>
    <n v="36625600"/>
  </r>
  <r>
    <x v="2"/>
    <x v="6"/>
    <x v="3"/>
    <x v="0"/>
    <n v="14083276"/>
  </r>
  <r>
    <x v="1"/>
    <x v="9"/>
    <x v="1"/>
    <x v="1"/>
    <n v="32589420"/>
  </r>
  <r>
    <x v="1"/>
    <x v="9"/>
    <x v="2"/>
    <x v="1"/>
    <n v="0"/>
  </r>
  <r>
    <x v="1"/>
    <x v="9"/>
    <x v="3"/>
    <x v="1"/>
    <n v="293145133"/>
  </r>
  <r>
    <x v="1"/>
    <x v="9"/>
    <x v="0"/>
    <x v="2"/>
    <n v="54373"/>
  </r>
  <r>
    <x v="1"/>
    <x v="9"/>
    <x v="1"/>
    <x v="2"/>
    <n v="9360"/>
  </r>
  <r>
    <x v="1"/>
    <x v="9"/>
    <x v="2"/>
    <x v="2"/>
    <n v="0"/>
  </r>
  <r>
    <x v="1"/>
    <x v="9"/>
    <x v="3"/>
    <x v="2"/>
    <n v="32"/>
  </r>
  <r>
    <x v="1"/>
    <x v="9"/>
    <x v="0"/>
    <x v="3"/>
    <n v="74641.362800000003"/>
  </r>
  <r>
    <x v="1"/>
    <x v="9"/>
    <x v="1"/>
    <x v="3"/>
    <n v="172723.92600000001"/>
  </r>
  <r>
    <x v="1"/>
    <x v="9"/>
    <x v="2"/>
    <x v="3"/>
    <n v="0"/>
  </r>
  <r>
    <x v="1"/>
    <x v="9"/>
    <x v="3"/>
    <x v="3"/>
    <n v="1553669.2049"/>
  </r>
  <r>
    <x v="1"/>
    <x v="10"/>
    <x v="3"/>
    <x v="0"/>
    <n v="3594354"/>
  </r>
  <r>
    <x v="1"/>
    <x v="10"/>
    <x v="0"/>
    <x v="0"/>
    <n v="51301950"/>
  </r>
  <r>
    <x v="2"/>
    <x v="9"/>
    <x v="0"/>
    <x v="0"/>
    <n v="412360800"/>
  </r>
  <r>
    <x v="2"/>
    <x v="9"/>
    <x v="1"/>
    <x v="0"/>
    <n v="238368839"/>
  </r>
  <r>
    <x v="2"/>
    <x v="9"/>
    <x v="2"/>
    <x v="0"/>
    <n v="32919861"/>
  </r>
  <r>
    <x v="2"/>
    <x v="7"/>
    <x v="3"/>
    <x v="0"/>
    <n v="14011260"/>
  </r>
  <r>
    <x v="2"/>
    <x v="9"/>
    <x v="0"/>
    <x v="1"/>
    <n v="334203050"/>
  </r>
  <r>
    <x v="2"/>
    <x v="9"/>
    <x v="1"/>
    <x v="1"/>
    <n v="246738808"/>
  </r>
  <r>
    <x v="2"/>
    <x v="9"/>
    <x v="2"/>
    <x v="1"/>
    <n v="53847399"/>
  </r>
  <r>
    <x v="2"/>
    <x v="9"/>
    <x v="3"/>
    <x v="1"/>
    <n v="355275173"/>
  </r>
  <r>
    <x v="2"/>
    <x v="9"/>
    <x v="0"/>
    <x v="2"/>
    <n v="544247"/>
  </r>
  <r>
    <x v="2"/>
    <x v="9"/>
    <x v="1"/>
    <x v="2"/>
    <n v="57512"/>
  </r>
  <r>
    <x v="2"/>
    <x v="9"/>
    <x v="2"/>
    <x v="2"/>
    <n v="142"/>
  </r>
  <r>
    <x v="2"/>
    <x v="9"/>
    <x v="3"/>
    <x v="2"/>
    <n v="171"/>
  </r>
  <r>
    <x v="2"/>
    <x v="9"/>
    <x v="0"/>
    <x v="3"/>
    <n v="1771276.165"/>
  </r>
  <r>
    <x v="2"/>
    <x v="9"/>
    <x v="1"/>
    <x v="3"/>
    <n v="1307715.6824"/>
  </r>
  <r>
    <x v="2"/>
    <x v="9"/>
    <x v="2"/>
    <x v="3"/>
    <n v="285391.21470000001"/>
  </r>
  <r>
    <x v="2"/>
    <x v="9"/>
    <x v="3"/>
    <x v="3"/>
    <n v="1882958.4169000001"/>
  </r>
  <r>
    <x v="0"/>
    <x v="10"/>
    <x v="0"/>
    <x v="0"/>
    <n v="70734616"/>
  </r>
  <r>
    <x v="0"/>
    <x v="10"/>
    <x v="1"/>
    <x v="0"/>
    <n v="39075086"/>
  </r>
  <r>
    <x v="0"/>
    <x v="10"/>
    <x v="2"/>
    <x v="0"/>
    <n v="3609840"/>
  </r>
  <r>
    <x v="0"/>
    <x v="10"/>
    <x v="3"/>
    <x v="0"/>
    <n v="2228624"/>
  </r>
  <r>
    <x v="0"/>
    <x v="10"/>
    <x v="0"/>
    <x v="1"/>
    <n v="50008671"/>
  </r>
  <r>
    <x v="0"/>
    <x v="10"/>
    <x v="1"/>
    <x v="1"/>
    <n v="31215283"/>
  </r>
  <r>
    <x v="0"/>
    <x v="10"/>
    <x v="2"/>
    <x v="1"/>
    <n v="4266912"/>
  </r>
  <r>
    <x v="0"/>
    <x v="10"/>
    <x v="3"/>
    <x v="1"/>
    <n v="27683978"/>
  </r>
  <r>
    <x v="0"/>
    <x v="10"/>
    <x v="0"/>
    <x v="2"/>
    <n v="83747"/>
  </r>
  <r>
    <x v="0"/>
    <x v="10"/>
    <x v="1"/>
    <x v="2"/>
    <n v="11076"/>
  </r>
  <r>
    <x v="0"/>
    <x v="10"/>
    <x v="2"/>
    <x v="2"/>
    <n v="40"/>
  </r>
  <r>
    <x v="0"/>
    <x v="10"/>
    <x v="3"/>
    <x v="2"/>
    <n v="41"/>
  </r>
  <r>
    <x v="0"/>
    <x v="10"/>
    <x v="0"/>
    <x v="3"/>
    <n v="265045.95630000002"/>
  </r>
  <r>
    <x v="0"/>
    <x v="10"/>
    <x v="1"/>
    <x v="3"/>
    <n v="165440.9999"/>
  </r>
  <r>
    <x v="0"/>
    <x v="10"/>
    <x v="2"/>
    <x v="3"/>
    <n v="22614.633600000001"/>
  </r>
  <r>
    <x v="0"/>
    <x v="10"/>
    <x v="3"/>
    <x v="3"/>
    <n v="146725.0834"/>
  </r>
  <r>
    <x v="1"/>
    <x v="10"/>
    <x v="1"/>
    <x v="0"/>
    <n v="40852098"/>
  </r>
  <r>
    <x v="1"/>
    <x v="10"/>
    <x v="2"/>
    <x v="0"/>
    <n v="0"/>
  </r>
  <r>
    <x v="2"/>
    <x v="8"/>
    <x v="3"/>
    <x v="0"/>
    <n v="14595562"/>
  </r>
  <r>
    <x v="1"/>
    <x v="10"/>
    <x v="0"/>
    <x v="1"/>
    <n v="39842633"/>
  </r>
  <r>
    <x v="1"/>
    <x v="10"/>
    <x v="1"/>
    <x v="1"/>
    <n v="35691613"/>
  </r>
  <r>
    <x v="1"/>
    <x v="10"/>
    <x v="2"/>
    <x v="1"/>
    <n v="0"/>
  </r>
  <r>
    <x v="1"/>
    <x v="10"/>
    <x v="3"/>
    <x v="1"/>
    <n v="281403397"/>
  </r>
  <r>
    <x v="1"/>
    <x v="10"/>
    <x v="0"/>
    <x v="2"/>
    <n v="53818"/>
  </r>
  <r>
    <x v="1"/>
    <x v="10"/>
    <x v="1"/>
    <x v="2"/>
    <n v="9179"/>
  </r>
  <r>
    <x v="1"/>
    <x v="10"/>
    <x v="2"/>
    <x v="2"/>
    <n v="0"/>
  </r>
  <r>
    <x v="1"/>
    <x v="10"/>
    <x v="3"/>
    <x v="2"/>
    <n v="30"/>
  </r>
  <r>
    <x v="1"/>
    <x v="10"/>
    <x v="0"/>
    <x v="3"/>
    <n v="211165.95490000001"/>
  </r>
  <r>
    <x v="1"/>
    <x v="10"/>
    <x v="1"/>
    <x v="3"/>
    <n v="189165.54889999999"/>
  </r>
  <r>
    <x v="1"/>
    <x v="10"/>
    <x v="2"/>
    <x v="3"/>
    <n v="1491438.0041"/>
  </r>
  <r>
    <x v="1"/>
    <x v="10"/>
    <x v="3"/>
    <x v="3"/>
    <n v="1491438.0041"/>
  </r>
  <r>
    <x v="1"/>
    <x v="11"/>
    <x v="3"/>
    <x v="0"/>
    <n v="3157670"/>
  </r>
  <r>
    <x v="2"/>
    <x v="10"/>
    <x v="0"/>
    <x v="0"/>
    <n v="511893926"/>
  </r>
  <r>
    <x v="2"/>
    <x v="10"/>
    <x v="1"/>
    <x v="0"/>
    <n v="313410518"/>
  </r>
  <r>
    <x v="2"/>
    <x v="10"/>
    <x v="2"/>
    <x v="0"/>
    <n v="56775278"/>
  </r>
  <r>
    <x v="2"/>
    <x v="9"/>
    <x v="3"/>
    <x v="0"/>
    <n v="13033471"/>
  </r>
  <r>
    <x v="2"/>
    <x v="10"/>
    <x v="0"/>
    <x v="1"/>
    <n v="373910756"/>
  </r>
  <r>
    <x v="2"/>
    <x v="10"/>
    <x v="1"/>
    <x v="1"/>
    <n v="272494271"/>
  </r>
  <r>
    <x v="2"/>
    <x v="10"/>
    <x v="2"/>
    <x v="1"/>
    <n v="66933098"/>
  </r>
  <r>
    <x v="2"/>
    <x v="10"/>
    <x v="3"/>
    <x v="1"/>
    <n v="337340033"/>
  </r>
  <r>
    <x v="2"/>
    <x v="10"/>
    <x v="0"/>
    <x v="2"/>
    <n v="541795"/>
  </r>
  <r>
    <x v="2"/>
    <x v="10"/>
    <x v="1"/>
    <x v="2"/>
    <n v="57416"/>
  </r>
  <r>
    <x v="2"/>
    <x v="10"/>
    <x v="2"/>
    <x v="2"/>
    <n v="146"/>
  </r>
  <r>
    <x v="2"/>
    <x v="10"/>
    <x v="3"/>
    <x v="2"/>
    <n v="167"/>
  </r>
  <r>
    <x v="2"/>
    <x v="10"/>
    <x v="0"/>
    <x v="3"/>
    <n v="1981727.0068000001"/>
  </r>
  <r>
    <x v="2"/>
    <x v="10"/>
    <x v="1"/>
    <x v="3"/>
    <n v="1444219.6362999999"/>
  </r>
  <r>
    <x v="2"/>
    <x v="10"/>
    <x v="2"/>
    <x v="3"/>
    <n v="354745.41940000001"/>
  </r>
  <r>
    <x v="2"/>
    <x v="10"/>
    <x v="3"/>
    <x v="3"/>
    <n v="1787902.1749"/>
  </r>
  <r>
    <x v="0"/>
    <x v="11"/>
    <x v="0"/>
    <x v="0"/>
    <n v="78804762"/>
  </r>
  <r>
    <x v="0"/>
    <x v="11"/>
    <x v="1"/>
    <x v="0"/>
    <n v="44901387"/>
  </r>
  <r>
    <x v="0"/>
    <x v="11"/>
    <x v="2"/>
    <x v="0"/>
    <n v="4409700"/>
  </r>
  <r>
    <x v="0"/>
    <x v="11"/>
    <x v="3"/>
    <x v="0"/>
    <n v="2375217"/>
  </r>
  <r>
    <x v="0"/>
    <x v="11"/>
    <x v="0"/>
    <x v="1"/>
    <n v="51267092"/>
  </r>
  <r>
    <x v="0"/>
    <x v="11"/>
    <x v="1"/>
    <x v="1"/>
    <n v="32862198"/>
  </r>
  <r>
    <x v="0"/>
    <x v="11"/>
    <x v="2"/>
    <x v="1"/>
    <n v="4713995"/>
  </r>
  <r>
    <x v="0"/>
    <x v="11"/>
    <x v="3"/>
    <x v="1"/>
    <n v="30261246"/>
  </r>
  <r>
    <x v="0"/>
    <x v="11"/>
    <x v="0"/>
    <x v="2"/>
    <n v="83576"/>
  </r>
  <r>
    <x v="0"/>
    <x v="11"/>
    <x v="1"/>
    <x v="2"/>
    <n v="11076"/>
  </r>
  <r>
    <x v="0"/>
    <x v="11"/>
    <x v="2"/>
    <x v="2"/>
    <n v="38"/>
  </r>
  <r>
    <x v="0"/>
    <x v="11"/>
    <x v="3"/>
    <x v="2"/>
    <n v="41"/>
  </r>
  <r>
    <x v="0"/>
    <x v="11"/>
    <x v="0"/>
    <x v="3"/>
    <n v="271715.58760000003"/>
  </r>
  <r>
    <x v="0"/>
    <x v="11"/>
    <x v="1"/>
    <x v="3"/>
    <n v="174169.64939999999"/>
  </r>
  <r>
    <x v="0"/>
    <x v="11"/>
    <x v="2"/>
    <x v="3"/>
    <n v="24984.173500000001"/>
  </r>
  <r>
    <x v="0"/>
    <x v="11"/>
    <x v="3"/>
    <x v="3"/>
    <n v="160384.60380000001"/>
  </r>
  <r>
    <x v="1"/>
    <x v="11"/>
    <x v="0"/>
    <x v="0"/>
    <n v="50853249"/>
  </r>
  <r>
    <x v="1"/>
    <x v="11"/>
    <x v="1"/>
    <x v="0"/>
    <n v="54091341"/>
  </r>
  <r>
    <x v="1"/>
    <x v="11"/>
    <x v="2"/>
    <x v="0"/>
    <n v="0"/>
  </r>
  <r>
    <x v="2"/>
    <x v="10"/>
    <x v="3"/>
    <x v="0"/>
    <n v="12630712"/>
  </r>
  <r>
    <x v="1"/>
    <x v="11"/>
    <x v="0"/>
    <x v="1"/>
    <n v="39804591"/>
  </r>
  <r>
    <x v="1"/>
    <x v="11"/>
    <x v="1"/>
    <x v="1"/>
    <n v="45986111"/>
  </r>
  <r>
    <x v="1"/>
    <x v="11"/>
    <x v="2"/>
    <x v="1"/>
    <n v="0"/>
  </r>
  <r>
    <x v="1"/>
    <x v="11"/>
    <x v="3"/>
    <x v="1"/>
    <n v="309879158"/>
  </r>
  <r>
    <x v="1"/>
    <x v="11"/>
    <x v="0"/>
    <x v="2"/>
    <n v="53647"/>
  </r>
  <r>
    <x v="1"/>
    <x v="11"/>
    <x v="1"/>
    <x v="2"/>
    <n v="9010"/>
  </r>
  <r>
    <x v="1"/>
    <x v="11"/>
    <x v="2"/>
    <x v="2"/>
    <n v="0"/>
  </r>
  <r>
    <x v="1"/>
    <x v="11"/>
    <x v="3"/>
    <x v="2"/>
    <n v="19"/>
  </r>
  <r>
    <x v="1"/>
    <x v="11"/>
    <x v="0"/>
    <x v="3"/>
    <n v="210964.33230000001"/>
  </r>
  <r>
    <x v="1"/>
    <x v="11"/>
    <x v="1"/>
    <x v="3"/>
    <n v="243726.38829999999"/>
  </r>
  <r>
    <x v="1"/>
    <x v="11"/>
    <x v="2"/>
    <x v="3"/>
    <n v="0"/>
  </r>
  <r>
    <x v="1"/>
    <x v="11"/>
    <x v="3"/>
    <x v="3"/>
    <n v="1642359.5374"/>
  </r>
  <r>
    <x v="2"/>
    <x v="11"/>
    <x v="0"/>
    <x v="0"/>
    <n v="495454170"/>
  </r>
  <r>
    <x v="2"/>
    <x v="11"/>
    <x v="1"/>
    <x v="0"/>
    <n v="308372798"/>
  </r>
  <r>
    <x v="2"/>
    <x v="11"/>
    <x v="2"/>
    <x v="0"/>
    <n v="63711939"/>
  </r>
  <r>
    <x v="2"/>
    <x v="11"/>
    <x v="3"/>
    <x v="0"/>
    <n v="13406023"/>
  </r>
  <r>
    <x v="2"/>
    <x v="11"/>
    <x v="0"/>
    <x v="1"/>
    <n v="375239606"/>
  </r>
  <r>
    <x v="2"/>
    <x v="11"/>
    <x v="1"/>
    <x v="1"/>
    <n v="283489681"/>
  </r>
  <r>
    <x v="2"/>
    <x v="11"/>
    <x v="2"/>
    <x v="1"/>
    <n v="81194377"/>
  </r>
  <r>
    <x v="2"/>
    <x v="11"/>
    <x v="3"/>
    <x v="1"/>
    <n v="417257623"/>
  </r>
  <r>
    <x v="2"/>
    <x v="11"/>
    <x v="0"/>
    <x v="2"/>
    <n v="526784"/>
  </r>
  <r>
    <x v="2"/>
    <x v="11"/>
    <x v="1"/>
    <x v="2"/>
    <n v="56157"/>
  </r>
  <r>
    <x v="2"/>
    <x v="11"/>
    <x v="2"/>
    <x v="2"/>
    <n v="595"/>
  </r>
  <r>
    <x v="2"/>
    <x v="11"/>
    <x v="3"/>
    <x v="2"/>
    <n v="297"/>
  </r>
  <r>
    <x v="2"/>
    <x v="11"/>
    <x v="0"/>
    <x v="3"/>
    <n v="1988769.9118000001"/>
  </r>
  <r>
    <x v="2"/>
    <x v="11"/>
    <x v="1"/>
    <x v="3"/>
    <n v="1502495.3093000001"/>
  </r>
  <r>
    <x v="2"/>
    <x v="11"/>
    <x v="2"/>
    <x v="3"/>
    <n v="430330.19809999998"/>
  </r>
  <r>
    <x v="2"/>
    <x v="11"/>
    <x v="3"/>
    <x v="3"/>
    <n v="2211465.4018999999"/>
  </r>
  <r>
    <x v="3"/>
    <x v="0"/>
    <x v="0"/>
    <x v="1"/>
    <n v="505736297"/>
  </r>
  <r>
    <x v="3"/>
    <x v="0"/>
    <x v="1"/>
    <x v="1"/>
    <n v="362989675"/>
  </r>
  <r>
    <x v="3"/>
    <x v="0"/>
    <x v="2"/>
    <x v="1"/>
    <n v="54337697"/>
  </r>
  <r>
    <x v="3"/>
    <x v="0"/>
    <x v="3"/>
    <x v="1"/>
    <n v="689366637"/>
  </r>
  <r>
    <x v="3"/>
    <x v="1"/>
    <x v="0"/>
    <x v="1"/>
    <n v="455078798"/>
  </r>
  <r>
    <x v="3"/>
    <x v="1"/>
    <x v="1"/>
    <x v="1"/>
    <n v="329231982"/>
  </r>
  <r>
    <x v="3"/>
    <x v="1"/>
    <x v="2"/>
    <x v="1"/>
    <n v="54095754"/>
  </r>
  <r>
    <x v="3"/>
    <x v="1"/>
    <x v="3"/>
    <x v="1"/>
    <n v="649674050"/>
  </r>
  <r>
    <x v="3"/>
    <x v="2"/>
    <x v="0"/>
    <x v="1"/>
    <n v="510343210"/>
  </r>
  <r>
    <x v="3"/>
    <x v="2"/>
    <x v="1"/>
    <x v="1"/>
    <n v="358877001"/>
  </r>
  <r>
    <x v="3"/>
    <x v="2"/>
    <x v="2"/>
    <x v="1"/>
    <n v="58189519"/>
  </r>
  <r>
    <x v="3"/>
    <x v="2"/>
    <x v="3"/>
    <x v="1"/>
    <n v="629939086"/>
  </r>
  <r>
    <x v="3"/>
    <x v="3"/>
    <x v="0"/>
    <x v="1"/>
    <n v="421139447"/>
  </r>
  <r>
    <x v="3"/>
    <x v="3"/>
    <x v="1"/>
    <x v="1"/>
    <n v="305366377"/>
  </r>
  <r>
    <x v="3"/>
    <x v="3"/>
    <x v="2"/>
    <x v="1"/>
    <n v="53815526"/>
  </r>
  <r>
    <x v="3"/>
    <x v="3"/>
    <x v="3"/>
    <x v="1"/>
    <n v="626698609"/>
  </r>
  <r>
    <x v="3"/>
    <x v="4"/>
    <x v="0"/>
    <x v="1"/>
    <n v="391104208"/>
  </r>
  <r>
    <x v="3"/>
    <x v="4"/>
    <x v="1"/>
    <x v="1"/>
    <n v="291535849"/>
  </r>
  <r>
    <x v="3"/>
    <x v="4"/>
    <x v="2"/>
    <x v="1"/>
    <n v="59680003"/>
  </r>
  <r>
    <x v="3"/>
    <x v="4"/>
    <x v="3"/>
    <x v="1"/>
    <n v="636088200"/>
  </r>
  <r>
    <x v="3"/>
    <x v="5"/>
    <x v="0"/>
    <x v="1"/>
    <n v="417786797"/>
  </r>
  <r>
    <x v="3"/>
    <x v="5"/>
    <x v="1"/>
    <x v="1"/>
    <n v="312425727"/>
  </r>
  <r>
    <x v="3"/>
    <x v="5"/>
    <x v="2"/>
    <x v="1"/>
    <n v="64054576"/>
  </r>
  <r>
    <x v="3"/>
    <x v="5"/>
    <x v="3"/>
    <x v="1"/>
    <n v="638641952"/>
  </r>
  <r>
    <x v="3"/>
    <x v="6"/>
    <x v="0"/>
    <x v="1"/>
    <n v="464075641"/>
  </r>
  <r>
    <x v="3"/>
    <x v="6"/>
    <x v="1"/>
    <x v="1"/>
    <n v="331223554"/>
  </r>
  <r>
    <x v="3"/>
    <x v="6"/>
    <x v="2"/>
    <x v="1"/>
    <n v="62228842"/>
  </r>
  <r>
    <x v="3"/>
    <x v="6"/>
    <x v="3"/>
    <x v="1"/>
    <n v="660153061"/>
  </r>
  <r>
    <x v="3"/>
    <x v="7"/>
    <x v="0"/>
    <x v="1"/>
    <n v="435417239"/>
  </r>
  <r>
    <x v="3"/>
    <x v="7"/>
    <x v="1"/>
    <x v="1"/>
    <n v="316215008"/>
  </r>
  <r>
    <x v="3"/>
    <x v="7"/>
    <x v="2"/>
    <x v="1"/>
    <n v="60587338"/>
  </r>
  <r>
    <x v="3"/>
    <x v="7"/>
    <x v="3"/>
    <x v="1"/>
    <n v="636471715"/>
  </r>
  <r>
    <x v="3"/>
    <x v="8"/>
    <x v="0"/>
    <x v="1"/>
    <n v="467822740"/>
  </r>
  <r>
    <x v="3"/>
    <x v="8"/>
    <x v="1"/>
    <x v="1"/>
    <n v="336371832"/>
  </r>
  <r>
    <x v="3"/>
    <x v="8"/>
    <x v="2"/>
    <x v="1"/>
    <n v="58772885"/>
  </r>
  <r>
    <x v="3"/>
    <x v="8"/>
    <x v="3"/>
    <x v="1"/>
    <n v="628065466"/>
  </r>
  <r>
    <x v="3"/>
    <x v="9"/>
    <x v="0"/>
    <x v="1"/>
    <n v="417078260"/>
  </r>
  <r>
    <x v="3"/>
    <x v="9"/>
    <x v="1"/>
    <x v="1"/>
    <n v="308258852"/>
  </r>
  <r>
    <x v="3"/>
    <x v="9"/>
    <x v="2"/>
    <x v="1"/>
    <n v="57210974"/>
  </r>
  <r>
    <x v="3"/>
    <x v="9"/>
    <x v="3"/>
    <x v="1"/>
    <n v="680202104"/>
  </r>
  <r>
    <x v="3"/>
    <x v="10"/>
    <x v="0"/>
    <x v="1"/>
    <n v="463762060"/>
  </r>
  <r>
    <x v="3"/>
    <x v="10"/>
    <x v="1"/>
    <x v="1"/>
    <n v="339401167"/>
  </r>
  <r>
    <x v="3"/>
    <x v="10"/>
    <x v="2"/>
    <x v="1"/>
    <n v="71200010"/>
  </r>
  <r>
    <x v="3"/>
    <x v="10"/>
    <x v="3"/>
    <x v="1"/>
    <n v="646427408"/>
  </r>
  <r>
    <x v="3"/>
    <x v="11"/>
    <x v="0"/>
    <x v="1"/>
    <n v="466311289"/>
  </r>
  <r>
    <x v="3"/>
    <x v="11"/>
    <x v="1"/>
    <x v="1"/>
    <n v="362337990"/>
  </r>
  <r>
    <x v="3"/>
    <x v="11"/>
    <x v="2"/>
    <x v="1"/>
    <n v="85908372"/>
  </r>
  <r>
    <x v="3"/>
    <x v="11"/>
    <x v="3"/>
    <x v="1"/>
    <n v="757398027"/>
  </r>
  <r>
    <x v="3"/>
    <x v="0"/>
    <x v="0"/>
    <x v="0"/>
    <n v="475707606"/>
  </r>
  <r>
    <x v="3"/>
    <x v="0"/>
    <x v="1"/>
    <x v="0"/>
    <n v="264807392"/>
  </r>
  <r>
    <x v="3"/>
    <x v="0"/>
    <x v="2"/>
    <x v="0"/>
    <n v="17623438"/>
  </r>
  <r>
    <x v="3"/>
    <x v="0"/>
    <x v="3"/>
    <x v="0"/>
    <n v="39368267"/>
  </r>
  <r>
    <x v="3"/>
    <x v="0"/>
    <x v="0"/>
    <x v="2"/>
    <n v="764000"/>
  </r>
  <r>
    <x v="3"/>
    <x v="0"/>
    <x v="1"/>
    <x v="2"/>
    <n v="84842"/>
  </r>
  <r>
    <x v="3"/>
    <x v="0"/>
    <x v="2"/>
    <x v="2"/>
    <n v="157"/>
  </r>
  <r>
    <x v="3"/>
    <x v="0"/>
    <x v="3"/>
    <x v="2"/>
    <n v="385"/>
  </r>
  <r>
    <x v="3"/>
    <x v="0"/>
    <x v="0"/>
    <x v="3"/>
    <n v="2680402.3741000001"/>
  </r>
  <r>
    <x v="3"/>
    <x v="0"/>
    <x v="1"/>
    <x v="3"/>
    <n v="1923845.2775000001"/>
  </r>
  <r>
    <x v="3"/>
    <x v="0"/>
    <x v="2"/>
    <x v="3"/>
    <n v="287989.7941"/>
  </r>
  <r>
    <x v="3"/>
    <x v="0"/>
    <x v="3"/>
    <x v="3"/>
    <n v="3653643.1760999998"/>
  </r>
  <r>
    <x v="3"/>
    <x v="1"/>
    <x v="0"/>
    <x v="0"/>
    <n v="451916746"/>
  </r>
  <r>
    <x v="3"/>
    <x v="1"/>
    <x v="1"/>
    <x v="0"/>
    <n v="253792013"/>
  </r>
  <r>
    <x v="3"/>
    <x v="1"/>
    <x v="2"/>
    <x v="0"/>
    <n v="19671843"/>
  </r>
  <r>
    <x v="3"/>
    <x v="1"/>
    <x v="3"/>
    <x v="0"/>
    <n v="26986064"/>
  </r>
  <r>
    <x v="3"/>
    <x v="1"/>
    <x v="0"/>
    <x v="2"/>
    <n v="752272"/>
  </r>
  <r>
    <x v="3"/>
    <x v="1"/>
    <x v="1"/>
    <x v="2"/>
    <n v="83848"/>
  </r>
  <r>
    <x v="3"/>
    <x v="1"/>
    <x v="2"/>
    <x v="2"/>
    <n v="160"/>
  </r>
  <r>
    <x v="3"/>
    <x v="1"/>
    <x v="3"/>
    <x v="2"/>
    <n v="427"/>
  </r>
  <r>
    <x v="3"/>
    <x v="1"/>
    <x v="0"/>
    <x v="3"/>
    <n v="2411917.6294"/>
  </r>
  <r>
    <x v="3"/>
    <x v="1"/>
    <x v="1"/>
    <x v="3"/>
    <n v="1744929.5046000001"/>
  </r>
  <r>
    <x v="3"/>
    <x v="1"/>
    <x v="2"/>
    <x v="3"/>
    <n v="286707.49619999999"/>
  </r>
  <r>
    <x v="3"/>
    <x v="1"/>
    <x v="3"/>
    <x v="3"/>
    <n v="3443272.4649999999"/>
  </r>
  <r>
    <x v="3"/>
    <x v="2"/>
    <x v="0"/>
    <x v="0"/>
    <n v="506356544"/>
  </r>
  <r>
    <x v="3"/>
    <x v="2"/>
    <x v="1"/>
    <x v="0"/>
    <n v="286884990"/>
  </r>
  <r>
    <x v="3"/>
    <x v="2"/>
    <x v="2"/>
    <x v="0"/>
    <n v="22870108"/>
  </r>
  <r>
    <x v="3"/>
    <x v="2"/>
    <x v="3"/>
    <x v="0"/>
    <n v="25538093"/>
  </r>
  <r>
    <x v="3"/>
    <x v="2"/>
    <x v="0"/>
    <x v="2"/>
    <n v="739604"/>
  </r>
  <r>
    <x v="3"/>
    <x v="2"/>
    <x v="1"/>
    <x v="2"/>
    <n v="83155"/>
  </r>
  <r>
    <x v="3"/>
    <x v="2"/>
    <x v="2"/>
    <x v="2"/>
    <n v="160"/>
  </r>
  <r>
    <x v="3"/>
    <x v="2"/>
    <x v="3"/>
    <x v="2"/>
    <n v="428"/>
  </r>
  <r>
    <x v="3"/>
    <x v="2"/>
    <x v="0"/>
    <x v="3"/>
    <n v="2457066.61963908"/>
  </r>
  <r>
    <x v="3"/>
    <x v="2"/>
    <x v="1"/>
    <x v="3"/>
    <n v="1902048.1052999999"/>
  </r>
  <r>
    <x v="3"/>
    <x v="2"/>
    <x v="2"/>
    <x v="3"/>
    <n v="308404.45069999999"/>
  </r>
  <r>
    <x v="3"/>
    <x v="2"/>
    <x v="3"/>
    <x v="3"/>
    <n v="3338677.1557999998"/>
  </r>
  <r>
    <x v="3"/>
    <x v="3"/>
    <x v="0"/>
    <x v="0"/>
    <n v="456703178"/>
  </r>
  <r>
    <x v="3"/>
    <x v="3"/>
    <x v="1"/>
    <x v="0"/>
    <n v="255705412"/>
  </r>
  <r>
    <x v="3"/>
    <x v="3"/>
    <x v="2"/>
    <x v="0"/>
    <n v="20458847"/>
  </r>
  <r>
    <x v="3"/>
    <x v="3"/>
    <x v="3"/>
    <x v="0"/>
    <n v="24894336"/>
  </r>
  <r>
    <x v="3"/>
    <x v="3"/>
    <x v="0"/>
    <x v="2"/>
    <n v="727887"/>
  </r>
  <r>
    <x v="3"/>
    <x v="3"/>
    <x v="1"/>
    <x v="2"/>
    <n v="82250"/>
  </r>
  <r>
    <x v="3"/>
    <x v="3"/>
    <x v="2"/>
    <x v="2"/>
    <n v="164"/>
  </r>
  <r>
    <x v="3"/>
    <x v="3"/>
    <x v="3"/>
    <x v="2"/>
    <n v="421"/>
  </r>
  <r>
    <x v="3"/>
    <x v="3"/>
    <x v="0"/>
    <x v="3"/>
    <n v="2232039.0691"/>
  </r>
  <r>
    <x v="3"/>
    <x v="3"/>
    <x v="1"/>
    <x v="3"/>
    <n v="1618441.7981"/>
  </r>
  <r>
    <x v="3"/>
    <x v="3"/>
    <x v="2"/>
    <x v="3"/>
    <n v="285222.28779999999"/>
  </r>
  <r>
    <x v="3"/>
    <x v="3"/>
    <x v="3"/>
    <x v="3"/>
    <n v="3321502.6277000001"/>
  </r>
  <r>
    <x v="3"/>
    <x v="4"/>
    <x v="0"/>
    <x v="0"/>
    <n v="462863712"/>
  </r>
  <r>
    <x v="3"/>
    <x v="4"/>
    <x v="1"/>
    <x v="0"/>
    <n v="273528794"/>
  </r>
  <r>
    <x v="3"/>
    <x v="4"/>
    <x v="2"/>
    <x v="0"/>
    <n v="31215733"/>
  </r>
  <r>
    <x v="3"/>
    <x v="4"/>
    <x v="3"/>
    <x v="0"/>
    <n v="23069076"/>
  </r>
  <r>
    <x v="3"/>
    <x v="4"/>
    <x v="0"/>
    <x v="2"/>
    <n v="717999"/>
  </r>
  <r>
    <x v="3"/>
    <x v="4"/>
    <x v="1"/>
    <x v="2"/>
    <n v="81460"/>
  </r>
  <r>
    <x v="3"/>
    <x v="4"/>
    <x v="2"/>
    <x v="2"/>
    <n v="168"/>
  </r>
  <r>
    <x v="3"/>
    <x v="4"/>
    <x v="3"/>
    <x v="2"/>
    <n v="367"/>
  </r>
  <r>
    <x v="3"/>
    <x v="4"/>
    <x v="0"/>
    <x v="3"/>
    <n v="2072852.3023999999"/>
  </r>
  <r>
    <x v="3"/>
    <x v="4"/>
    <x v="1"/>
    <x v="3"/>
    <n v="1545139.9997"/>
  </r>
  <r>
    <x v="3"/>
    <x v="4"/>
    <x v="2"/>
    <x v="3"/>
    <n v="316304.0159"/>
  </r>
  <r>
    <x v="3"/>
    <x v="4"/>
    <x v="3"/>
    <x v="3"/>
    <n v="3371267.46"/>
  </r>
  <r>
    <x v="3"/>
    <x v="5"/>
    <x v="0"/>
    <x v="0"/>
    <n v="481131496"/>
  </r>
  <r>
    <x v="3"/>
    <x v="5"/>
    <x v="1"/>
    <x v="0"/>
    <n v="282660729"/>
  </r>
  <r>
    <x v="3"/>
    <x v="5"/>
    <x v="2"/>
    <x v="0"/>
    <n v="32635104"/>
  </r>
  <r>
    <x v="3"/>
    <x v="5"/>
    <x v="3"/>
    <x v="0"/>
    <n v="22474849"/>
  </r>
  <r>
    <x v="3"/>
    <x v="5"/>
    <x v="0"/>
    <x v="2"/>
    <n v="708368"/>
  </r>
  <r>
    <x v="3"/>
    <x v="5"/>
    <x v="1"/>
    <x v="2"/>
    <n v="81148"/>
  </r>
  <r>
    <x v="3"/>
    <x v="5"/>
    <x v="2"/>
    <x v="2"/>
    <n v="172"/>
  </r>
  <r>
    <x v="3"/>
    <x v="5"/>
    <x v="3"/>
    <x v="2"/>
    <n v="332"/>
  </r>
  <r>
    <x v="3"/>
    <x v="5"/>
    <x v="0"/>
    <x v="3"/>
    <n v="2214270.0241"/>
  </r>
  <r>
    <x v="3"/>
    <x v="5"/>
    <x v="1"/>
    <x v="3"/>
    <n v="1655856.3530999999"/>
  </r>
  <r>
    <x v="3"/>
    <x v="5"/>
    <x v="2"/>
    <x v="3"/>
    <n v="339489.25280000002"/>
  </r>
  <r>
    <x v="3"/>
    <x v="5"/>
    <x v="3"/>
    <x v="3"/>
    <n v="3384802.3456000001"/>
  </r>
  <r>
    <x v="3"/>
    <x v="6"/>
    <x v="0"/>
    <x v="0"/>
    <n v="501562548"/>
  </r>
  <r>
    <x v="3"/>
    <x v="6"/>
    <x v="1"/>
    <x v="0"/>
    <n v="279399600"/>
  </r>
  <r>
    <x v="3"/>
    <x v="6"/>
    <x v="2"/>
    <x v="0"/>
    <n v="30326490"/>
  </r>
  <r>
    <x v="3"/>
    <x v="6"/>
    <x v="3"/>
    <x v="0"/>
    <n v="21169241"/>
  </r>
  <r>
    <x v="3"/>
    <x v="6"/>
    <x v="0"/>
    <x v="2"/>
    <n v="700211"/>
  </r>
  <r>
    <x v="3"/>
    <x v="6"/>
    <x v="1"/>
    <x v="2"/>
    <n v="79866"/>
  </r>
  <r>
    <x v="3"/>
    <x v="6"/>
    <x v="2"/>
    <x v="2"/>
    <n v="172"/>
  </r>
  <r>
    <x v="3"/>
    <x v="6"/>
    <x v="3"/>
    <x v="2"/>
    <n v="307"/>
  </r>
  <r>
    <x v="3"/>
    <x v="6"/>
    <x v="0"/>
    <x v="3"/>
    <n v="2459600.8973000003"/>
  </r>
  <r>
    <x v="3"/>
    <x v="6"/>
    <x v="1"/>
    <x v="3"/>
    <n v="1755484.8362"/>
  </r>
  <r>
    <x v="3"/>
    <x v="6"/>
    <x v="2"/>
    <x v="3"/>
    <n v="329812.86260000005"/>
  </r>
  <r>
    <x v="3"/>
    <x v="6"/>
    <x v="3"/>
    <x v="3"/>
    <n v="3498811.2232999997"/>
  </r>
  <r>
    <x v="3"/>
    <x v="7"/>
    <x v="0"/>
    <x v="0"/>
    <n v="486285988"/>
  </r>
  <r>
    <x v="3"/>
    <x v="7"/>
    <x v="1"/>
    <x v="0"/>
    <n v="252300776"/>
  </r>
  <r>
    <x v="3"/>
    <x v="7"/>
    <x v="2"/>
    <x v="0"/>
    <n v="52843883"/>
  </r>
  <r>
    <x v="3"/>
    <x v="7"/>
    <x v="3"/>
    <x v="0"/>
    <n v="20915880"/>
  </r>
  <r>
    <x v="3"/>
    <x v="7"/>
    <x v="0"/>
    <x v="2"/>
    <n v="693508"/>
  </r>
  <r>
    <x v="3"/>
    <x v="7"/>
    <x v="1"/>
    <x v="2"/>
    <n v="78831"/>
  </r>
  <r>
    <x v="3"/>
    <x v="7"/>
    <x v="2"/>
    <x v="2"/>
    <n v="173"/>
  </r>
  <r>
    <x v="3"/>
    <x v="7"/>
    <x v="3"/>
    <x v="2"/>
    <n v="292"/>
  </r>
  <r>
    <x v="3"/>
    <x v="7"/>
    <x v="0"/>
    <x v="3"/>
    <n v="2281630.4324000003"/>
  </r>
  <r>
    <x v="3"/>
    <x v="7"/>
    <x v="1"/>
    <x v="3"/>
    <n v="1505205.618"/>
  </r>
  <r>
    <x v="3"/>
    <x v="7"/>
    <x v="2"/>
    <x v="3"/>
    <n v="416445.38"/>
  </r>
  <r>
    <x v="3"/>
    <x v="7"/>
    <x v="3"/>
    <x v="3"/>
    <n v="3373300.0894999998"/>
  </r>
  <r>
    <x v="3"/>
    <x v="8"/>
    <x v="0"/>
    <x v="0"/>
    <n v="550239016"/>
  </r>
  <r>
    <x v="3"/>
    <x v="8"/>
    <x v="1"/>
    <x v="0"/>
    <n v="317726940"/>
  </r>
  <r>
    <x v="3"/>
    <x v="8"/>
    <x v="2"/>
    <x v="0"/>
    <n v="34072039"/>
  </r>
  <r>
    <x v="3"/>
    <x v="8"/>
    <x v="3"/>
    <x v="0"/>
    <n v="21269288"/>
  </r>
  <r>
    <x v="3"/>
    <x v="8"/>
    <x v="0"/>
    <x v="2"/>
    <n v="688048"/>
  </r>
  <r>
    <x v="3"/>
    <x v="8"/>
    <x v="1"/>
    <x v="2"/>
    <n v="78342"/>
  </r>
  <r>
    <x v="3"/>
    <x v="8"/>
    <x v="2"/>
    <x v="2"/>
    <n v="176"/>
  </r>
  <r>
    <x v="3"/>
    <x v="8"/>
    <x v="3"/>
    <x v="2"/>
    <n v="263"/>
  </r>
  <r>
    <x v="3"/>
    <x v="8"/>
    <x v="0"/>
    <x v="3"/>
    <n v="2453494.7196"/>
  </r>
  <r>
    <x v="3"/>
    <x v="8"/>
    <x v="1"/>
    <x v="3"/>
    <n v="1681608.1839000001"/>
  </r>
  <r>
    <x v="3"/>
    <x v="8"/>
    <x v="2"/>
    <x v="3"/>
    <n v="311496.2905"/>
  </r>
  <r>
    <x v="3"/>
    <x v="8"/>
    <x v="3"/>
    <x v="3"/>
    <n v="3328746.9698000001"/>
  </r>
  <r>
    <x v="3"/>
    <x v="9"/>
    <x v="0"/>
    <x v="0"/>
    <n v="514438634"/>
  </r>
  <r>
    <x v="3"/>
    <x v="9"/>
    <x v="1"/>
    <x v="0"/>
    <n v="302948396"/>
  </r>
  <r>
    <x v="3"/>
    <x v="9"/>
    <x v="2"/>
    <x v="0"/>
    <n v="34871816"/>
  </r>
  <r>
    <x v="3"/>
    <x v="9"/>
    <x v="3"/>
    <x v="0"/>
    <n v="19596990"/>
  </r>
  <r>
    <x v="3"/>
    <x v="9"/>
    <x v="0"/>
    <x v="2"/>
    <n v="682736"/>
  </r>
  <r>
    <x v="3"/>
    <x v="9"/>
    <x v="1"/>
    <x v="2"/>
    <n v="77972"/>
  </r>
  <r>
    <x v="3"/>
    <x v="9"/>
    <x v="2"/>
    <x v="2"/>
    <n v="178"/>
  </r>
  <r>
    <x v="3"/>
    <x v="9"/>
    <x v="3"/>
    <x v="2"/>
    <n v="245"/>
  </r>
  <r>
    <x v="3"/>
    <x v="9"/>
    <x v="0"/>
    <x v="3"/>
    <n v="2091040.4608"/>
  </r>
  <r>
    <x v="3"/>
    <x v="9"/>
    <x v="1"/>
    <x v="3"/>
    <n v="1633771.9155999999"/>
  </r>
  <r>
    <x v="3"/>
    <x v="9"/>
    <x v="2"/>
    <x v="3"/>
    <n v="303218.16220000002"/>
  </r>
  <r>
    <x v="3"/>
    <x v="9"/>
    <x v="3"/>
    <x v="3"/>
    <n v="3605071.1512000002"/>
  </r>
  <r>
    <x v="3"/>
    <x v="10"/>
    <x v="0"/>
    <x v="0"/>
    <n v="633930492"/>
  </r>
  <r>
    <x v="3"/>
    <x v="10"/>
    <x v="1"/>
    <x v="0"/>
    <n v="393337702"/>
  </r>
  <r>
    <x v="3"/>
    <x v="10"/>
    <x v="2"/>
    <x v="0"/>
    <n v="60385118"/>
  </r>
  <r>
    <x v="3"/>
    <x v="10"/>
    <x v="3"/>
    <x v="0"/>
    <n v="18453690"/>
  </r>
  <r>
    <x v="3"/>
    <x v="10"/>
    <x v="0"/>
    <x v="2"/>
    <n v="679360"/>
  </r>
  <r>
    <x v="3"/>
    <x v="10"/>
    <x v="1"/>
    <x v="2"/>
    <n v="77671"/>
  </r>
  <r>
    <x v="3"/>
    <x v="10"/>
    <x v="2"/>
    <x v="2"/>
    <n v="186"/>
  </r>
  <r>
    <x v="3"/>
    <x v="10"/>
    <x v="3"/>
    <x v="2"/>
    <n v="238"/>
  </r>
  <r>
    <x v="3"/>
    <x v="10"/>
    <x v="0"/>
    <x v="3"/>
    <n v="2457938.9180000001"/>
  </r>
  <r>
    <x v="3"/>
    <x v="10"/>
    <x v="1"/>
    <x v="3"/>
    <n v="1798826.1850999999"/>
  </r>
  <r>
    <x v="3"/>
    <x v="10"/>
    <x v="2"/>
    <x v="3"/>
    <n v="1868798.0571000001"/>
  </r>
  <r>
    <x v="3"/>
    <x v="10"/>
    <x v="3"/>
    <x v="3"/>
    <n v="3426065.2623999999"/>
  </r>
  <r>
    <x v="3"/>
    <x v="11"/>
    <x v="0"/>
    <x v="0"/>
    <n v="625112181"/>
  </r>
  <r>
    <x v="3"/>
    <x v="11"/>
    <x v="1"/>
    <x v="0"/>
    <n v="407365526"/>
  </r>
  <r>
    <x v="3"/>
    <x v="11"/>
    <x v="2"/>
    <x v="0"/>
    <n v="68121639"/>
  </r>
  <r>
    <x v="3"/>
    <x v="11"/>
    <x v="3"/>
    <x v="0"/>
    <n v="18938910"/>
  </r>
  <r>
    <x v="3"/>
    <x v="11"/>
    <x v="0"/>
    <x v="2"/>
    <n v="664007"/>
  </r>
  <r>
    <x v="3"/>
    <x v="11"/>
    <x v="1"/>
    <x v="2"/>
    <n v="76243"/>
  </r>
  <r>
    <x v="3"/>
    <x v="11"/>
    <x v="2"/>
    <x v="2"/>
    <n v="633"/>
  </r>
  <r>
    <x v="3"/>
    <x v="11"/>
    <x v="3"/>
    <x v="2"/>
    <n v="357"/>
  </r>
  <r>
    <x v="3"/>
    <x v="11"/>
    <x v="0"/>
    <x v="3"/>
    <n v="2471449.8317"/>
  </r>
  <r>
    <x v="3"/>
    <x v="11"/>
    <x v="1"/>
    <x v="3"/>
    <n v="1920391.3470000001"/>
  </r>
  <r>
    <x v="3"/>
    <x v="11"/>
    <x v="2"/>
    <x v="3"/>
    <n v="455314.37159999995"/>
  </r>
  <r>
    <x v="3"/>
    <x v="11"/>
    <x v="3"/>
    <x v="3"/>
    <n v="4014209.5430999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18:B23" firstHeaderRow="1" firstDataRow="1" firstDataCol="1" rowPageCount="3" colPageCount="1"/>
  <pivotFields count="5">
    <pivotField axis="axisPage" multipleItemSelectionAllowed="1" showAll="0">
      <items count="5">
        <item h="1" x="0"/>
        <item h="1" x="1"/>
        <item h="1" x="2"/>
        <item x="3"/>
        <item t="default"/>
      </items>
    </pivotField>
    <pivotField axis="axisPage" multipleItemSelectionAllowed="1" showAll="0">
      <items count="13">
        <item h="1" x="11"/>
        <item h="1" x="10"/>
        <item h="1" x="9"/>
        <item h="1" x="8"/>
        <item h="1" x="7"/>
        <item h="1" x="6"/>
        <item h="1" x="5"/>
        <item h="1" x="4"/>
        <item h="1" x="3"/>
        <item h="1" x="2"/>
        <item h="1" x="1"/>
        <item x="0"/>
        <item t="default"/>
      </items>
    </pivotField>
    <pivotField axis="axisRow" showAll="0">
      <items count="5">
        <item x="3"/>
        <item x="2"/>
        <item x="1"/>
        <item x="0"/>
        <item t="default"/>
      </items>
    </pivotField>
    <pivotField axis="axisPage" multipleItemSelectionAllowed="1" showAll="0">
      <items count="5">
        <item h="1" x="2"/>
        <item h="1" x="3"/>
        <item x="0"/>
        <item h="1" x="1"/>
        <item t="default"/>
      </items>
    </pivotField>
    <pivotField dataField="1" showAll="0"/>
  </pivotFields>
  <rowFields count="1">
    <field x="2"/>
  </rowFields>
  <rowItems count="5">
    <i>
      <x/>
    </i>
    <i>
      <x v="1"/>
    </i>
    <i>
      <x v="2"/>
    </i>
    <i>
      <x v="3"/>
    </i>
    <i t="grand">
      <x/>
    </i>
  </rowItems>
  <colItems count="1">
    <i/>
  </colItems>
  <pageFields count="3">
    <pageField fld="3" hier="-1"/>
    <pageField fld="1" hier="-1"/>
    <pageField fld="0" hier="-1"/>
  </pageFields>
  <dataFields count="1">
    <dataField name="Sum of Unit" fld="4" baseField="2" baseItem="0" numFmtId="165"/>
  </dataFields>
  <formats count="6">
    <format dxfId="23">
      <pivotArea outline="0" collapsedLevelsAreSubtotals="1" fieldPosition="0"/>
    </format>
    <format dxfId="22">
      <pivotArea outline="0" collapsedLevelsAreSubtotals="1" fieldPosition="0"/>
    </format>
    <format dxfId="21">
      <pivotArea outline="0" collapsedLevelsAreSubtotals="1" fieldPosition="0"/>
    </format>
    <format dxfId="20">
      <pivotArea outline="0" collapsedLevelsAreSubtotals="1" fieldPosition="0"/>
    </format>
    <format dxfId="19">
      <pivotArea outline="0" collapsedLevelsAreSubtotals="1" fieldPosition="0"/>
    </format>
    <format dxfId="18">
      <pivotArea outline="0" collapsedLevelsAreSubtotals="1" fieldPosition="0"/>
    </format>
  </formats>
  <chartFormats count="10">
    <chartFormat chart="0" format="16" series="1">
      <pivotArea type="data" outline="0" fieldPosition="0">
        <references count="1">
          <reference field="4294967294" count="1" selected="0">
            <x v="0"/>
          </reference>
        </references>
      </pivotArea>
    </chartFormat>
    <chartFormat chart="0" format="17">
      <pivotArea type="data" outline="0" fieldPosition="0">
        <references count="2">
          <reference field="4294967294" count="1" selected="0">
            <x v="0"/>
          </reference>
          <reference field="2" count="1" selected="0">
            <x v="0"/>
          </reference>
        </references>
      </pivotArea>
    </chartFormat>
    <chartFormat chart="0" format="18">
      <pivotArea type="data" outline="0" fieldPosition="0">
        <references count="2">
          <reference field="4294967294" count="1" selected="0">
            <x v="0"/>
          </reference>
          <reference field="2" count="1" selected="0">
            <x v="1"/>
          </reference>
        </references>
      </pivotArea>
    </chartFormat>
    <chartFormat chart="0" format="19">
      <pivotArea type="data" outline="0" fieldPosition="0">
        <references count="2">
          <reference field="4294967294" count="1" selected="0">
            <x v="0"/>
          </reference>
          <reference field="2" count="1" selected="0">
            <x v="2"/>
          </reference>
        </references>
      </pivotArea>
    </chartFormat>
    <chartFormat chart="0" format="20">
      <pivotArea type="data" outline="0" fieldPosition="0">
        <references count="2">
          <reference field="4294967294" count="1" selected="0">
            <x v="0"/>
          </reference>
          <reference field="2" count="1" selected="0">
            <x v="3"/>
          </reference>
        </references>
      </pivotArea>
    </chartFormat>
    <chartFormat chart="1" format="21" series="1">
      <pivotArea type="data" outline="0" fieldPosition="0">
        <references count="1">
          <reference field="4294967294" count="1" selected="0">
            <x v="0"/>
          </reference>
        </references>
      </pivotArea>
    </chartFormat>
    <chartFormat chart="1" format="22">
      <pivotArea type="data" outline="0" fieldPosition="0">
        <references count="2">
          <reference field="4294967294" count="1" selected="0">
            <x v="0"/>
          </reference>
          <reference field="2" count="1" selected="0">
            <x v="0"/>
          </reference>
        </references>
      </pivotArea>
    </chartFormat>
    <chartFormat chart="1" format="23">
      <pivotArea type="data" outline="0" fieldPosition="0">
        <references count="2">
          <reference field="4294967294" count="1" selected="0">
            <x v="0"/>
          </reference>
          <reference field="2" count="1" selected="0">
            <x v="1"/>
          </reference>
        </references>
      </pivotArea>
    </chartFormat>
    <chartFormat chart="1" format="24">
      <pivotArea type="data" outline="0" fieldPosition="0">
        <references count="2">
          <reference field="4294967294" count="1" selected="0">
            <x v="0"/>
          </reference>
          <reference field="2" count="1" selected="0">
            <x v="2"/>
          </reference>
        </references>
      </pivotArea>
    </chartFormat>
    <chartFormat chart="1" format="25">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6:B11" firstHeaderRow="1" firstDataRow="1" firstDataCol="1" rowPageCount="3" colPageCount="1"/>
  <pivotFields count="5">
    <pivotField axis="axisPage" multipleItemSelectionAllowed="1" showAll="0">
      <items count="5">
        <item h="1" x="0"/>
        <item h="1" x="1"/>
        <item h="1" x="2"/>
        <item x="3"/>
        <item t="default"/>
      </items>
    </pivotField>
    <pivotField axis="axisPage" multipleItemSelectionAllowed="1" showAll="0">
      <items count="13">
        <item h="1" x="11"/>
        <item h="1" x="10"/>
        <item h="1" x="9"/>
        <item h="1" x="8"/>
        <item h="1" x="7"/>
        <item h="1" x="6"/>
        <item h="1" x="5"/>
        <item h="1" x="4"/>
        <item h="1" x="3"/>
        <item h="1" x="2"/>
        <item h="1" x="1"/>
        <item x="0"/>
        <item t="default"/>
      </items>
    </pivotField>
    <pivotField axis="axisRow" showAll="0">
      <items count="5">
        <item x="3"/>
        <item x="2"/>
        <item x="1"/>
        <item x="0"/>
        <item t="default"/>
      </items>
    </pivotField>
    <pivotField axis="axisPage" multipleItemSelectionAllowed="1" showAll="0">
      <items count="5">
        <item h="1" x="2"/>
        <item h="1" x="3"/>
        <item h="1" x="0"/>
        <item x="1"/>
        <item t="default"/>
      </items>
    </pivotField>
    <pivotField dataField="1" showAll="0"/>
  </pivotFields>
  <rowFields count="1">
    <field x="2"/>
  </rowFields>
  <rowItems count="5">
    <i>
      <x/>
    </i>
    <i>
      <x v="1"/>
    </i>
    <i>
      <x v="2"/>
    </i>
    <i>
      <x v="3"/>
    </i>
    <i t="grand">
      <x/>
    </i>
  </rowItems>
  <colItems count="1">
    <i/>
  </colItems>
  <pageFields count="3">
    <pageField fld="3" hier="-1"/>
    <pageField fld="1" hier="-1"/>
    <pageField fld="0" hier="-1"/>
  </pageFields>
  <dataFields count="1">
    <dataField name="Sum of Unit" fld="4" baseField="2" baseItem="0" numFmtId="164"/>
  </dataFields>
  <formats count="3">
    <format dxfId="26">
      <pivotArea outline="0" collapsedLevelsAreSubtotals="1" fieldPosition="0"/>
    </format>
    <format dxfId="25">
      <pivotArea outline="0" collapsedLevelsAreSubtotals="1" fieldPosition="0"/>
    </format>
    <format dxfId="24">
      <pivotArea outline="0" collapsedLevelsAreSubtotals="1" fieldPosition="0"/>
    </format>
  </formats>
  <chartFormats count="10">
    <chartFormat chart="0" format="14" series="1">
      <pivotArea type="data" outline="0" fieldPosition="0">
        <references count="1">
          <reference field="4294967294" count="1" selected="0">
            <x v="0"/>
          </reference>
        </references>
      </pivotArea>
    </chartFormat>
    <chartFormat chart="0" format="15">
      <pivotArea type="data" outline="0" fieldPosition="0">
        <references count="2">
          <reference field="4294967294" count="1" selected="0">
            <x v="0"/>
          </reference>
          <reference field="2" count="1" selected="0">
            <x v="0"/>
          </reference>
        </references>
      </pivotArea>
    </chartFormat>
    <chartFormat chart="0" format="16">
      <pivotArea type="data" outline="0" fieldPosition="0">
        <references count="2">
          <reference field="4294967294" count="1" selected="0">
            <x v="0"/>
          </reference>
          <reference field="2" count="1" selected="0">
            <x v="1"/>
          </reference>
        </references>
      </pivotArea>
    </chartFormat>
    <chartFormat chart="0" format="17">
      <pivotArea type="data" outline="0" fieldPosition="0">
        <references count="2">
          <reference field="4294967294" count="1" selected="0">
            <x v="0"/>
          </reference>
          <reference field="2" count="1" selected="0">
            <x v="2"/>
          </reference>
        </references>
      </pivotArea>
    </chartFormat>
    <chartFormat chart="0" format="18">
      <pivotArea type="data" outline="0" fieldPosition="0">
        <references count="2">
          <reference field="4294967294" count="1" selected="0">
            <x v="0"/>
          </reference>
          <reference field="2" count="1" selected="0">
            <x v="3"/>
          </reference>
        </references>
      </pivotArea>
    </chartFormat>
    <chartFormat chart="4" format="19" series="1">
      <pivotArea type="data" outline="0" fieldPosition="0">
        <references count="1">
          <reference field="4294967294" count="1" selected="0">
            <x v="0"/>
          </reference>
        </references>
      </pivotArea>
    </chartFormat>
    <chartFormat chart="4" format="20">
      <pivotArea type="data" outline="0" fieldPosition="0">
        <references count="2">
          <reference field="4294967294" count="1" selected="0">
            <x v="0"/>
          </reference>
          <reference field="2" count="1" selected="0">
            <x v="0"/>
          </reference>
        </references>
      </pivotArea>
    </chartFormat>
    <chartFormat chart="4" format="21">
      <pivotArea type="data" outline="0" fieldPosition="0">
        <references count="2">
          <reference field="4294967294" count="1" selected="0">
            <x v="0"/>
          </reference>
          <reference field="2" count="1" selected="0">
            <x v="1"/>
          </reference>
        </references>
      </pivotArea>
    </chartFormat>
    <chartFormat chart="4" format="22">
      <pivotArea type="data" outline="0" fieldPosition="0">
        <references count="2">
          <reference field="4294967294" count="1" selected="0">
            <x v="0"/>
          </reference>
          <reference field="2" count="1" selected="0">
            <x v="2"/>
          </reference>
        </references>
      </pivotArea>
    </chartFormat>
    <chartFormat chart="4" format="23">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1">
  <location ref="A7:D20" firstHeaderRow="1" firstDataRow="2" firstDataCol="1" rowPageCount="2" colPageCount="1"/>
  <pivotFields count="5">
    <pivotField axis="axisCol" showAll="0" defaultSubtotal="0">
      <items count="4">
        <item x="0"/>
        <item x="1"/>
        <item x="2"/>
        <item h="1" x="3"/>
      </items>
    </pivotField>
    <pivotField axis="axisRow" showAll="0" defaultSubtotal="0">
      <items count="12">
        <item x="11"/>
        <item x="10"/>
        <item x="9"/>
        <item x="8"/>
        <item x="7"/>
        <item x="6"/>
        <item x="5"/>
        <item x="4"/>
        <item x="3"/>
        <item x="2"/>
        <item x="1"/>
        <item x="0"/>
      </items>
    </pivotField>
    <pivotField axis="axisPage" multipleItemSelectionAllowed="1" showAll="0" defaultSubtotal="0">
      <items count="4">
        <item x="1"/>
        <item x="2"/>
        <item h="1" x="0"/>
        <item h="1" x="3"/>
      </items>
    </pivotField>
    <pivotField axis="axisPage" multipleItemSelectionAllowed="1" showAll="0" defaultSubtotal="0">
      <items count="4">
        <item x="2"/>
        <item h="1" x="3"/>
        <item h="1" x="0"/>
        <item h="1" x="1"/>
      </items>
    </pivotField>
    <pivotField dataField="1" showAll="0" defaultSubtotal="0"/>
  </pivotFields>
  <rowFields count="1">
    <field x="1"/>
  </rowFields>
  <rowItems count="12">
    <i>
      <x/>
    </i>
    <i>
      <x v="1"/>
    </i>
    <i>
      <x v="2"/>
    </i>
    <i>
      <x v="3"/>
    </i>
    <i>
      <x v="4"/>
    </i>
    <i>
      <x v="5"/>
    </i>
    <i>
      <x v="6"/>
    </i>
    <i>
      <x v="7"/>
    </i>
    <i>
      <x v="8"/>
    </i>
    <i>
      <x v="9"/>
    </i>
    <i>
      <x v="10"/>
    </i>
    <i>
      <x v="11"/>
    </i>
  </rowItems>
  <colFields count="1">
    <field x="0"/>
  </colFields>
  <colItems count="3">
    <i>
      <x/>
    </i>
    <i>
      <x v="1"/>
    </i>
    <i>
      <x v="2"/>
    </i>
  </colItems>
  <pageFields count="2">
    <pageField fld="3" hier="-1"/>
    <pageField fld="2" hier="-1"/>
  </pageFields>
  <dataFields count="1">
    <dataField name="Sum of Unit" fld="4" baseField="0" baseItem="0" numFmtId="164"/>
  </dataFields>
  <formats count="4">
    <format dxfId="13">
      <pivotArea dataOnly="0" labelOnly="1" fieldPosition="0">
        <references count="1">
          <reference field="0" count="0"/>
        </references>
      </pivotArea>
    </format>
    <format dxfId="12">
      <pivotArea outline="0" collapsedLevelsAreSubtotals="1" fieldPosition="0"/>
    </format>
    <format dxfId="11">
      <pivotArea outline="0" collapsedLevelsAreSubtotals="1" fieldPosition="0"/>
    </format>
    <format dxfId="1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4" cacheId="1"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1">
  <location ref="A25:D38" firstHeaderRow="1" firstDataRow="2" firstDataCol="1" rowPageCount="2" colPageCount="1"/>
  <pivotFields count="5">
    <pivotField axis="axisCol" showAll="0" defaultSubtotal="0">
      <items count="4">
        <item x="0"/>
        <item x="1"/>
        <item x="2"/>
        <item h="1" x="3"/>
      </items>
    </pivotField>
    <pivotField axis="axisRow" showAll="0" defaultSubtotal="0">
      <items count="12">
        <item x="11"/>
        <item x="10"/>
        <item x="9"/>
        <item x="8"/>
        <item x="7"/>
        <item x="6"/>
        <item x="5"/>
        <item x="4"/>
        <item x="3"/>
        <item x="2"/>
        <item x="1"/>
        <item x="0"/>
      </items>
    </pivotField>
    <pivotField axis="axisPage" multipleItemSelectionAllowed="1" showAll="0" defaultSubtotal="0">
      <items count="4">
        <item x="1"/>
        <item x="2"/>
        <item h="1" x="0"/>
        <item h="1" x="3"/>
      </items>
    </pivotField>
    <pivotField axis="axisPage" multipleItemSelectionAllowed="1" showAll="0" defaultSubtotal="0">
      <items count="4">
        <item h="1" x="2"/>
        <item h="1" x="3"/>
        <item h="1" x="0"/>
        <item x="1"/>
      </items>
    </pivotField>
    <pivotField dataField="1" showAll="0" defaultSubtotal="0"/>
  </pivotFields>
  <rowFields count="1">
    <field x="1"/>
  </rowFields>
  <rowItems count="12">
    <i>
      <x/>
    </i>
    <i>
      <x v="1"/>
    </i>
    <i>
      <x v="2"/>
    </i>
    <i>
      <x v="3"/>
    </i>
    <i>
      <x v="4"/>
    </i>
    <i>
      <x v="5"/>
    </i>
    <i>
      <x v="6"/>
    </i>
    <i>
      <x v="7"/>
    </i>
    <i>
      <x v="8"/>
    </i>
    <i>
      <x v="9"/>
    </i>
    <i>
      <x v="10"/>
    </i>
    <i>
      <x v="11"/>
    </i>
  </rowItems>
  <colFields count="1">
    <field x="0"/>
  </colFields>
  <colItems count="3">
    <i>
      <x/>
    </i>
    <i>
      <x v="1"/>
    </i>
    <i>
      <x v="2"/>
    </i>
  </colItems>
  <pageFields count="2">
    <pageField fld="3" hier="-1"/>
    <pageField fld="2" hier="-1"/>
  </pageFields>
  <dataFields count="1">
    <dataField name="Sum of Unit" fld="4" baseField="0" baseItem="0" numFmtId="164"/>
  </dataFields>
  <formats count="4">
    <format dxfId="17">
      <pivotArea dataOnly="0" labelOnly="1" fieldPosition="0">
        <references count="1">
          <reference field="0" count="0"/>
        </references>
      </pivotArea>
    </format>
    <format dxfId="16">
      <pivotArea outline="0" collapsedLevelsAreSubtotals="1" fieldPosition="0"/>
    </format>
    <format dxfId="15">
      <pivotArea outline="0" collapsedLevelsAreSubtotals="1" fieldPosition="0"/>
    </format>
    <format dxfId="14">
      <pivotArea outline="0" collapsedLevelsAreSubtotals="1" fieldPosition="0"/>
    </format>
  </formats>
  <chartFormats count="1">
    <chartFormat chart="0" format="1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5" cacheId="1"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4">
  <location ref="A5:B18" firstHeaderRow="1" firstDataRow="2" firstDataCol="1" rowPageCount="2" colPageCount="1"/>
  <pivotFields count="5">
    <pivotField axis="axisCol" showAll="0" defaultSubtotal="0">
      <items count="4">
        <item h="1" x="0"/>
        <item h="1" x="1"/>
        <item h="1" x="2"/>
        <item x="3"/>
      </items>
    </pivotField>
    <pivotField axis="axisRow" showAll="0" defaultSubtotal="0">
      <items count="12">
        <item x="11"/>
        <item x="10"/>
        <item x="9"/>
        <item x="8"/>
        <item x="7"/>
        <item x="6"/>
        <item x="5"/>
        <item x="4"/>
        <item x="3"/>
        <item x="2"/>
        <item x="1"/>
        <item x="0"/>
      </items>
    </pivotField>
    <pivotField axis="axisPage" multipleItemSelectionAllowed="1" showAll="0" defaultSubtotal="0">
      <items count="4">
        <item x="1"/>
        <item x="2"/>
        <item x="0"/>
        <item h="1" x="3"/>
      </items>
    </pivotField>
    <pivotField axis="axisPage" multipleItemSelectionAllowed="1" showAll="0" defaultSubtotal="0">
      <items count="4">
        <item x="2"/>
        <item h="1" x="3"/>
        <item h="1" x="0"/>
        <item h="1" x="1"/>
      </items>
    </pivotField>
    <pivotField dataField="1" showAll="0" defaultSubtotal="0"/>
  </pivotFields>
  <rowFields count="1">
    <field x="1"/>
  </rowFields>
  <rowItems count="12">
    <i>
      <x/>
    </i>
    <i>
      <x v="1"/>
    </i>
    <i>
      <x v="2"/>
    </i>
    <i>
      <x v="3"/>
    </i>
    <i>
      <x v="4"/>
    </i>
    <i>
      <x v="5"/>
    </i>
    <i>
      <x v="6"/>
    </i>
    <i>
      <x v="7"/>
    </i>
    <i>
      <x v="8"/>
    </i>
    <i>
      <x v="9"/>
    </i>
    <i>
      <x v="10"/>
    </i>
    <i>
      <x v="11"/>
    </i>
  </rowItems>
  <colFields count="1">
    <field x="0"/>
  </colFields>
  <colItems count="1">
    <i>
      <x v="3"/>
    </i>
  </colItems>
  <pageFields count="2">
    <pageField fld="3" hier="-1"/>
    <pageField fld="2" hier="-1"/>
  </pageFields>
  <dataFields count="1">
    <dataField name="Sum of Unit" fld="4" baseField="0" baseItem="0" numFmtId="164"/>
  </dataFields>
  <formats count="4">
    <format dxfId="9">
      <pivotArea dataOnly="0" labelOnly="1" fieldPosition="0">
        <references count="1">
          <reference field="0" count="0"/>
        </references>
      </pivotArea>
    </format>
    <format dxfId="8">
      <pivotArea outline="0" collapsedLevelsAreSubtotals="1" fieldPosition="0"/>
    </format>
    <format dxfId="7">
      <pivotArea outline="0" collapsedLevelsAreSubtotals="1" fieldPosition="0"/>
    </format>
    <format dxfId="6">
      <pivotArea outline="0" collapsedLevelsAreSubtotals="1" fieldPosition="0"/>
    </format>
  </formats>
  <chartFormats count="4">
    <chartFormat chart="0" format="19"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20:F27" firstHeaderRow="1" firstDataRow="3" firstDataCol="1" rowPageCount="1" colPageCount="1"/>
  <pivotFields count="5">
    <pivotField axis="axisCol" showAll="0" defaultSubtotal="0">
      <items count="4">
        <item x="0"/>
        <item x="1"/>
        <item x="2"/>
        <item x="3"/>
      </items>
    </pivotField>
    <pivotField axis="axisPage" multipleItemSelectionAllowed="1" showAll="0" defaultSubtotal="0">
      <items count="12">
        <item h="1" x="11"/>
        <item h="1" x="10"/>
        <item h="1" x="9"/>
        <item h="1" x="8"/>
        <item h="1" x="7"/>
        <item h="1" x="6"/>
        <item h="1" x="5"/>
        <item h="1" x="4"/>
        <item h="1" x="3"/>
        <item h="1" x="2"/>
        <item h="1" x="1"/>
        <item x="0"/>
      </items>
    </pivotField>
    <pivotField axis="axisRow" showAll="0" defaultSubtotal="0">
      <items count="4">
        <item x="1"/>
        <item x="2"/>
        <item x="0"/>
        <item x="3"/>
      </items>
    </pivotField>
    <pivotField axis="axisCol" showAll="0" defaultSubtotal="0">
      <items count="4">
        <item x="2"/>
        <item h="1" x="3"/>
        <item h="1" x="0"/>
        <item h="1" x="1"/>
      </items>
    </pivotField>
    <pivotField dataField="1" showAll="0" defaultSubtotal="0"/>
  </pivotFields>
  <rowFields count="1">
    <field x="2"/>
  </rowFields>
  <rowItems count="5">
    <i>
      <x/>
    </i>
    <i>
      <x v="1"/>
    </i>
    <i>
      <x v="2"/>
    </i>
    <i>
      <x v="3"/>
    </i>
    <i t="grand">
      <x/>
    </i>
  </rowItems>
  <colFields count="2">
    <field x="0"/>
    <field x="3"/>
  </colFields>
  <colItems count="5">
    <i>
      <x/>
      <x/>
    </i>
    <i>
      <x v="1"/>
      <x/>
    </i>
    <i>
      <x v="2"/>
      <x/>
    </i>
    <i>
      <x v="3"/>
      <x/>
    </i>
    <i t="grand">
      <x/>
    </i>
  </colItems>
  <pageFields count="1">
    <pageField fld="1" hier="-1"/>
  </pageFields>
  <dataFields count="1">
    <dataField name="Sum of Unit" fld="4" baseField="0" baseItem="0"/>
  </dataFields>
  <formats count="3">
    <format dxfId="2">
      <pivotArea collapsedLevelsAreSubtotals="1" fieldPosition="0">
        <references count="1">
          <reference field="2" count="0"/>
        </references>
      </pivotArea>
    </format>
    <format dxfId="1">
      <pivotArea collapsedLevelsAreSubtotals="1" fieldPosition="0">
        <references count="1">
          <reference field="2" count="0"/>
        </references>
      </pivotArea>
    </format>
    <format dxfId="0">
      <pivotArea collapsedLevelsAreSubtotals="1" fieldPosition="0">
        <references count="1">
          <reference field="2" count="0"/>
        </references>
      </pivotArea>
    </format>
  </formats>
  <chartFormats count="4">
    <chartFormat chart="0" format="0" series="1">
      <pivotArea type="data" outline="0" fieldPosition="0">
        <references count="1">
          <reference field="3" count="1" selected="0">
            <x v="0"/>
          </reference>
        </references>
      </pivotArea>
    </chartFormat>
    <chartFormat chart="0" format="1" series="1">
      <pivotArea type="data" outline="0" fieldPosition="0">
        <references count="1">
          <reference field="3" count="1" selected="0">
            <x v="1"/>
          </reference>
        </references>
      </pivotArea>
    </chartFormat>
    <chartFormat chart="0" format="2" series="1">
      <pivotArea type="data" outline="0" fieldPosition="0">
        <references count="1">
          <reference field="3" count="1" selected="0">
            <x v="2"/>
          </reference>
        </references>
      </pivotArea>
    </chartFormat>
    <chartFormat chart="0" format="3" series="1">
      <pivotArea type="data" outline="0" fieldPosition="0">
        <references count="1">
          <reference field="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2">
  <location ref="A9:E15" firstHeaderRow="1" firstDataRow="3" firstDataCol="1" rowPageCount="1" colPageCount="1"/>
  <pivotFields count="5">
    <pivotField axis="axisCol" showAll="0" defaultSubtotal="0">
      <items count="4">
        <item x="0"/>
        <item x="1"/>
        <item x="2"/>
        <item x="3"/>
      </items>
    </pivotField>
    <pivotField axis="axisPage" multipleItemSelectionAllowed="1" showAll="0" defaultSubtotal="0">
      <items count="12">
        <item h="1" x="11"/>
        <item h="1" x="10"/>
        <item h="1" x="9"/>
        <item h="1" x="8"/>
        <item h="1" x="7"/>
        <item h="1" x="6"/>
        <item h="1" x="5"/>
        <item h="1" x="4"/>
        <item h="1" x="3"/>
        <item h="1" x="2"/>
        <item h="1" x="1"/>
        <item x="0"/>
      </items>
    </pivotField>
    <pivotField axis="axisRow" showAll="0" defaultSubtotal="0">
      <items count="4">
        <item x="1"/>
        <item x="2"/>
        <item x="0"/>
        <item x="3"/>
      </items>
    </pivotField>
    <pivotField axis="axisCol" showAll="0" defaultSubtotal="0">
      <items count="4">
        <item h="1" x="2"/>
        <item x="3"/>
        <item h="1" x="0"/>
        <item h="1" x="1"/>
      </items>
    </pivotField>
    <pivotField dataField="1" showAll="0" defaultSubtotal="0"/>
  </pivotFields>
  <rowFields count="1">
    <field x="2"/>
  </rowFields>
  <rowItems count="4">
    <i>
      <x/>
    </i>
    <i>
      <x v="1"/>
    </i>
    <i>
      <x v="2"/>
    </i>
    <i>
      <x v="3"/>
    </i>
  </rowItems>
  <colFields count="2">
    <field x="0"/>
    <field x="3"/>
  </colFields>
  <colItems count="4">
    <i>
      <x/>
      <x v="1"/>
    </i>
    <i>
      <x v="1"/>
      <x v="1"/>
    </i>
    <i>
      <x v="2"/>
      <x v="1"/>
    </i>
    <i>
      <x v="3"/>
      <x v="1"/>
    </i>
  </colItems>
  <pageFields count="1">
    <pageField fld="1" hier="-1"/>
  </pageFields>
  <dataFields count="1">
    <dataField name="Sum of Unit" fld="4" baseField="0" baseItem="0"/>
  </dataFields>
  <formats count="3">
    <format dxfId="5">
      <pivotArea collapsedLevelsAreSubtotals="1" fieldPosition="0">
        <references count="1">
          <reference field="2" count="0"/>
        </references>
      </pivotArea>
    </format>
    <format dxfId="4">
      <pivotArea collapsedLevelsAreSubtotals="1" fieldPosition="0">
        <references count="1">
          <reference field="2" count="0"/>
        </references>
      </pivotArea>
    </format>
    <format dxfId="3">
      <pivotArea collapsedLevelsAreSubtotals="1" fieldPosition="0">
        <references count="1">
          <reference field="2" count="0"/>
        </references>
      </pivotArea>
    </format>
  </formats>
  <chartFormats count="9">
    <chartFormat chart="0" format="0" series="1">
      <pivotArea type="data" outline="0" fieldPosition="0">
        <references count="1">
          <reference field="3" count="1" selected="0">
            <x v="0"/>
          </reference>
        </references>
      </pivotArea>
    </chartFormat>
    <chartFormat chart="0" format="1" series="1">
      <pivotArea type="data" outline="0" fieldPosition="0">
        <references count="1">
          <reference field="3" count="1" selected="0">
            <x v="1"/>
          </reference>
        </references>
      </pivotArea>
    </chartFormat>
    <chartFormat chart="0" format="2" series="1">
      <pivotArea type="data" outline="0" fieldPosition="0">
        <references count="1">
          <reference field="3" count="1" selected="0">
            <x v="2"/>
          </reference>
        </references>
      </pivotArea>
    </chartFormat>
    <chartFormat chart="0" format="3" series="1">
      <pivotArea type="data" outline="0" fieldPosition="0">
        <references count="1">
          <reference field="3" count="1" selected="0">
            <x v="3"/>
          </reference>
        </references>
      </pivotArea>
    </chartFormat>
    <chartFormat chart="0" format="4" series="1">
      <pivotArea type="data" outline="0" fieldPosition="0">
        <references count="2">
          <reference field="4294967294" count="1" selected="0">
            <x v="0"/>
          </reference>
          <reference field="0" count="1" selected="0">
            <x v="3"/>
          </reference>
        </references>
      </pivotArea>
    </chartFormat>
    <chartFormat chart="1" format="5" series="1">
      <pivotArea type="data" outline="0" fieldPosition="0">
        <references count="3">
          <reference field="4294967294" count="1" selected="0">
            <x v="0"/>
          </reference>
          <reference field="0" count="1" selected="0">
            <x v="0"/>
          </reference>
          <reference field="3" count="1" selected="0">
            <x v="1"/>
          </reference>
        </references>
      </pivotArea>
    </chartFormat>
    <chartFormat chart="1" format="6" series="1">
      <pivotArea type="data" outline="0" fieldPosition="0">
        <references count="3">
          <reference field="4294967294" count="1" selected="0">
            <x v="0"/>
          </reference>
          <reference field="0" count="1" selected="0">
            <x v="1"/>
          </reference>
          <reference field="3" count="1" selected="0">
            <x v="1"/>
          </reference>
        </references>
      </pivotArea>
    </chartFormat>
    <chartFormat chart="1" format="7" series="1">
      <pivotArea type="data" outline="0" fieldPosition="0">
        <references count="3">
          <reference field="4294967294" count="1" selected="0">
            <x v="0"/>
          </reference>
          <reference field="0" count="1" selected="0">
            <x v="2"/>
          </reference>
          <reference field="3" count="1" selected="0">
            <x v="1"/>
          </reference>
        </references>
      </pivotArea>
    </chartFormat>
    <chartFormat chart="1" format="8"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7.xml"/><Relationship Id="rId1" Type="http://schemas.openxmlformats.org/officeDocument/2006/relationships/pivotTable" Target="../pivotTables/pivotTable6.xm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G19" sqref="G19"/>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69"/>
  <sheetViews>
    <sheetView workbookViewId="0">
      <selection activeCell="D16" sqref="D16"/>
    </sheetView>
  </sheetViews>
  <sheetFormatPr defaultRowHeight="15" x14ac:dyDescent="0.25"/>
  <cols>
    <col min="1" max="1" width="14.140625" customWidth="1"/>
    <col min="2" max="2" width="9.140625" customWidth="1"/>
    <col min="3" max="3" width="16.85546875" customWidth="1"/>
    <col min="4" max="4" width="17.5703125" bestFit="1" customWidth="1"/>
    <col min="5" max="5" width="16.140625" style="4" bestFit="1" customWidth="1"/>
    <col min="7" max="7" width="10" bestFit="1" customWidth="1"/>
  </cols>
  <sheetData>
    <row r="1" spans="1:5" x14ac:dyDescent="0.25">
      <c r="A1" s="24" t="s">
        <v>0</v>
      </c>
      <c r="B1" s="24" t="s">
        <v>1</v>
      </c>
      <c r="C1" s="24" t="s">
        <v>2</v>
      </c>
      <c r="D1" s="24" t="s">
        <v>3</v>
      </c>
      <c r="E1" s="35" t="s">
        <v>4</v>
      </c>
    </row>
    <row r="2" spans="1:5" x14ac:dyDescent="0.25">
      <c r="A2" t="s">
        <v>5</v>
      </c>
      <c r="B2">
        <v>2019</v>
      </c>
      <c r="C2" t="s">
        <v>6</v>
      </c>
      <c r="D2" t="s">
        <v>7</v>
      </c>
      <c r="E2" s="3">
        <v>57874371</v>
      </c>
    </row>
    <row r="3" spans="1:5" x14ac:dyDescent="0.25">
      <c r="A3" t="s">
        <v>5</v>
      </c>
      <c r="B3">
        <v>2019</v>
      </c>
      <c r="C3" t="s">
        <v>8</v>
      </c>
      <c r="D3" t="s">
        <v>7</v>
      </c>
      <c r="E3" s="3">
        <v>29345557</v>
      </c>
    </row>
    <row r="4" spans="1:5" x14ac:dyDescent="0.25">
      <c r="A4" t="s">
        <v>5</v>
      </c>
      <c r="B4">
        <v>2019</v>
      </c>
      <c r="C4" t="s">
        <v>9</v>
      </c>
      <c r="D4" t="s">
        <v>7</v>
      </c>
      <c r="E4" s="3">
        <v>1768710</v>
      </c>
    </row>
    <row r="5" spans="1:5" x14ac:dyDescent="0.25">
      <c r="A5" t="s">
        <v>5</v>
      </c>
      <c r="B5">
        <v>2019</v>
      </c>
      <c r="C5" t="s">
        <v>10</v>
      </c>
      <c r="D5" t="s">
        <v>7</v>
      </c>
      <c r="E5" s="3">
        <v>2936822</v>
      </c>
    </row>
    <row r="6" spans="1:5" x14ac:dyDescent="0.25">
      <c r="A6" t="s">
        <v>5</v>
      </c>
      <c r="B6">
        <v>2019</v>
      </c>
      <c r="C6" t="s">
        <v>6</v>
      </c>
      <c r="D6" t="s">
        <v>11</v>
      </c>
      <c r="E6" s="4">
        <v>53437610</v>
      </c>
    </row>
    <row r="7" spans="1:5" x14ac:dyDescent="0.25">
      <c r="A7" t="s">
        <v>5</v>
      </c>
      <c r="B7">
        <v>2019</v>
      </c>
      <c r="C7" t="s">
        <v>8</v>
      </c>
      <c r="D7" t="s">
        <v>11</v>
      </c>
      <c r="E7" s="4">
        <v>34637976</v>
      </c>
    </row>
    <row r="8" spans="1:5" x14ac:dyDescent="0.25">
      <c r="A8" t="s">
        <v>5</v>
      </c>
      <c r="B8">
        <v>2019</v>
      </c>
      <c r="C8" t="s">
        <v>9</v>
      </c>
      <c r="D8" t="s">
        <v>11</v>
      </c>
      <c r="E8" s="4">
        <v>8144823</v>
      </c>
    </row>
    <row r="9" spans="1:5" x14ac:dyDescent="0.25">
      <c r="A9" t="s">
        <v>5</v>
      </c>
      <c r="B9">
        <v>2019</v>
      </c>
      <c r="C9" t="s">
        <v>10</v>
      </c>
      <c r="D9" t="s">
        <v>11</v>
      </c>
      <c r="E9" s="4">
        <v>40395516</v>
      </c>
    </row>
    <row r="10" spans="1:5" x14ac:dyDescent="0.25">
      <c r="A10" t="s">
        <v>5</v>
      </c>
      <c r="B10">
        <v>2019</v>
      </c>
      <c r="C10" t="s">
        <v>6</v>
      </c>
      <c r="D10" t="s">
        <v>12</v>
      </c>
      <c r="E10" s="4">
        <v>91337</v>
      </c>
    </row>
    <row r="11" spans="1:5" x14ac:dyDescent="0.25">
      <c r="A11" t="s">
        <v>5</v>
      </c>
      <c r="B11">
        <v>2019</v>
      </c>
      <c r="C11" t="s">
        <v>8</v>
      </c>
      <c r="D11" t="s">
        <v>12</v>
      </c>
      <c r="E11" s="4">
        <v>11892</v>
      </c>
    </row>
    <row r="12" spans="1:5" x14ac:dyDescent="0.25">
      <c r="A12" t="s">
        <v>5</v>
      </c>
      <c r="B12">
        <v>2019</v>
      </c>
      <c r="C12" t="s">
        <v>9</v>
      </c>
      <c r="D12" t="s">
        <v>12</v>
      </c>
      <c r="E12" s="4">
        <v>41</v>
      </c>
    </row>
    <row r="13" spans="1:5" x14ac:dyDescent="0.25">
      <c r="A13" t="s">
        <v>5</v>
      </c>
      <c r="B13">
        <v>2019</v>
      </c>
      <c r="C13" t="s">
        <v>10</v>
      </c>
      <c r="D13" t="s">
        <v>12</v>
      </c>
      <c r="E13" s="4">
        <v>36</v>
      </c>
    </row>
    <row r="14" spans="1:5" x14ac:dyDescent="0.25">
      <c r="A14" t="s">
        <v>5</v>
      </c>
      <c r="B14">
        <v>2019</v>
      </c>
      <c r="C14" t="s">
        <v>6</v>
      </c>
      <c r="D14" t="s">
        <v>13</v>
      </c>
      <c r="E14" s="4">
        <v>283219.33299999998</v>
      </c>
    </row>
    <row r="15" spans="1:5" x14ac:dyDescent="0.25">
      <c r="A15" t="s">
        <v>5</v>
      </c>
      <c r="B15">
        <v>2019</v>
      </c>
      <c r="C15" t="s">
        <v>8</v>
      </c>
      <c r="D15" t="s">
        <v>13</v>
      </c>
      <c r="E15" s="4">
        <v>183581.27280000001</v>
      </c>
    </row>
    <row r="16" spans="1:5" x14ac:dyDescent="0.25">
      <c r="A16" t="s">
        <v>5</v>
      </c>
      <c r="B16">
        <v>2019</v>
      </c>
      <c r="C16" t="s">
        <v>9</v>
      </c>
      <c r="D16" t="s">
        <v>13</v>
      </c>
      <c r="E16" s="4">
        <v>43167.561900000001</v>
      </c>
    </row>
    <row r="17" spans="1:7" x14ac:dyDescent="0.25">
      <c r="A17" t="s">
        <v>5</v>
      </c>
      <c r="B17">
        <v>2019</v>
      </c>
      <c r="C17" t="s">
        <v>10</v>
      </c>
      <c r="D17" t="s">
        <v>13</v>
      </c>
      <c r="E17" s="4">
        <v>214096.23480000001</v>
      </c>
    </row>
    <row r="18" spans="1:7" x14ac:dyDescent="0.25">
      <c r="A18" t="s">
        <v>14</v>
      </c>
      <c r="B18">
        <v>2019</v>
      </c>
      <c r="C18" t="s">
        <v>6</v>
      </c>
      <c r="D18" t="s">
        <v>11</v>
      </c>
      <c r="E18" s="4">
        <v>49965826</v>
      </c>
    </row>
    <row r="19" spans="1:7" x14ac:dyDescent="0.25">
      <c r="A19" t="s">
        <v>14</v>
      </c>
      <c r="B19">
        <v>2019</v>
      </c>
      <c r="C19" t="s">
        <v>8</v>
      </c>
      <c r="D19" t="s">
        <v>11</v>
      </c>
      <c r="E19" s="4">
        <v>42108299</v>
      </c>
    </row>
    <row r="20" spans="1:7" x14ac:dyDescent="0.25">
      <c r="A20" t="s">
        <v>14</v>
      </c>
      <c r="B20">
        <v>2019</v>
      </c>
      <c r="C20" t="s">
        <v>9</v>
      </c>
      <c r="D20" t="s">
        <v>11</v>
      </c>
      <c r="E20" s="4">
        <v>0</v>
      </c>
    </row>
    <row r="21" spans="1:7" x14ac:dyDescent="0.25">
      <c r="A21" t="s">
        <v>14</v>
      </c>
      <c r="B21">
        <v>2019</v>
      </c>
      <c r="C21" t="s">
        <v>10</v>
      </c>
      <c r="D21" t="s">
        <v>11</v>
      </c>
      <c r="E21" s="4">
        <v>273094742</v>
      </c>
    </row>
    <row r="22" spans="1:7" x14ac:dyDescent="0.25">
      <c r="A22" t="s">
        <v>14</v>
      </c>
      <c r="B22">
        <v>2019</v>
      </c>
      <c r="C22" t="s">
        <v>6</v>
      </c>
      <c r="D22" t="s">
        <v>12</v>
      </c>
      <c r="E22" s="4">
        <v>65860</v>
      </c>
    </row>
    <row r="23" spans="1:7" x14ac:dyDescent="0.25">
      <c r="A23" t="s">
        <v>14</v>
      </c>
      <c r="B23">
        <v>2019</v>
      </c>
      <c r="C23" t="s">
        <v>8</v>
      </c>
      <c r="D23" t="s">
        <v>12</v>
      </c>
      <c r="E23" s="4">
        <v>10305</v>
      </c>
    </row>
    <row r="24" spans="1:7" x14ac:dyDescent="0.25">
      <c r="A24" t="s">
        <v>14</v>
      </c>
      <c r="B24">
        <v>2019</v>
      </c>
      <c r="C24" t="s">
        <v>9</v>
      </c>
      <c r="D24" t="s">
        <v>12</v>
      </c>
      <c r="E24" s="4">
        <v>0</v>
      </c>
    </row>
    <row r="25" spans="1:7" x14ac:dyDescent="0.25">
      <c r="A25" t="s">
        <v>14</v>
      </c>
      <c r="B25">
        <v>2019</v>
      </c>
      <c r="C25" t="s">
        <v>10</v>
      </c>
      <c r="D25" t="s">
        <v>12</v>
      </c>
      <c r="E25" s="4">
        <v>37</v>
      </c>
    </row>
    <row r="26" spans="1:7" x14ac:dyDescent="0.25">
      <c r="A26" t="s">
        <v>14</v>
      </c>
      <c r="B26">
        <v>2019</v>
      </c>
      <c r="C26" t="s">
        <v>6</v>
      </c>
      <c r="D26" t="s">
        <v>13</v>
      </c>
      <c r="E26" s="4">
        <v>264818.87780000002</v>
      </c>
    </row>
    <row r="27" spans="1:7" x14ac:dyDescent="0.25">
      <c r="A27" t="s">
        <v>14</v>
      </c>
      <c r="B27">
        <v>2019</v>
      </c>
      <c r="C27" t="s">
        <v>8</v>
      </c>
      <c r="D27" t="s">
        <v>13</v>
      </c>
      <c r="E27" s="4">
        <v>223173.9847</v>
      </c>
    </row>
    <row r="28" spans="1:7" x14ac:dyDescent="0.25">
      <c r="A28" t="s">
        <v>14</v>
      </c>
      <c r="B28">
        <v>2019</v>
      </c>
      <c r="C28" t="s">
        <v>9</v>
      </c>
      <c r="D28" t="s">
        <v>13</v>
      </c>
      <c r="E28" s="4">
        <v>0</v>
      </c>
    </row>
    <row r="29" spans="1:7" x14ac:dyDescent="0.25">
      <c r="A29" t="s">
        <v>14</v>
      </c>
      <c r="B29">
        <v>2019</v>
      </c>
      <c r="C29" t="s">
        <v>10</v>
      </c>
      <c r="D29" t="s">
        <v>13</v>
      </c>
      <c r="E29" s="4">
        <v>1447402.1325999999</v>
      </c>
      <c r="G29" s="8"/>
    </row>
    <row r="30" spans="1:7" x14ac:dyDescent="0.25">
      <c r="A30" t="s">
        <v>14</v>
      </c>
      <c r="B30">
        <v>2019</v>
      </c>
      <c r="C30" t="s">
        <v>6</v>
      </c>
      <c r="D30" t="s">
        <v>7</v>
      </c>
      <c r="E30" s="3">
        <v>37648100</v>
      </c>
    </row>
    <row r="31" spans="1:7" x14ac:dyDescent="0.25">
      <c r="A31" t="s">
        <v>14</v>
      </c>
      <c r="B31">
        <v>2019</v>
      </c>
      <c r="C31" t="s">
        <v>8</v>
      </c>
      <c r="D31" t="s">
        <v>7</v>
      </c>
      <c r="E31" s="3">
        <v>25020626</v>
      </c>
    </row>
    <row r="32" spans="1:7" x14ac:dyDescent="0.25">
      <c r="A32" t="s">
        <v>14</v>
      </c>
      <c r="B32">
        <v>2019</v>
      </c>
      <c r="C32" t="s">
        <v>9</v>
      </c>
      <c r="D32" t="s">
        <v>7</v>
      </c>
      <c r="E32" s="3">
        <v>0</v>
      </c>
    </row>
    <row r="33" spans="1:5" x14ac:dyDescent="0.25">
      <c r="A33" t="s">
        <v>14</v>
      </c>
      <c r="B33">
        <v>2019</v>
      </c>
      <c r="C33" t="s">
        <v>10</v>
      </c>
      <c r="D33" t="s">
        <v>7</v>
      </c>
      <c r="E33" s="3">
        <v>4432276</v>
      </c>
    </row>
    <row r="34" spans="1:5" x14ac:dyDescent="0.25">
      <c r="A34" t="s">
        <v>15</v>
      </c>
      <c r="B34">
        <v>2019</v>
      </c>
      <c r="C34" t="s">
        <v>6</v>
      </c>
      <c r="D34" t="s">
        <v>7</v>
      </c>
      <c r="E34" s="3">
        <v>380185135</v>
      </c>
    </row>
    <row r="35" spans="1:5" x14ac:dyDescent="0.25">
      <c r="A35" t="s">
        <v>15</v>
      </c>
      <c r="B35">
        <v>2019</v>
      </c>
      <c r="C35" t="s">
        <v>8</v>
      </c>
      <c r="D35" t="s">
        <v>7</v>
      </c>
      <c r="E35" s="3">
        <v>210441209</v>
      </c>
    </row>
    <row r="36" spans="1:5" x14ac:dyDescent="0.25">
      <c r="A36" t="s">
        <v>15</v>
      </c>
      <c r="B36">
        <v>2019</v>
      </c>
      <c r="C36" t="s">
        <v>10</v>
      </c>
      <c r="D36" t="s">
        <v>7</v>
      </c>
      <c r="E36" s="3">
        <v>31999169</v>
      </c>
    </row>
    <row r="37" spans="1:5" x14ac:dyDescent="0.25">
      <c r="A37" t="s">
        <v>15</v>
      </c>
      <c r="B37">
        <v>2019</v>
      </c>
      <c r="C37" t="s">
        <v>9</v>
      </c>
      <c r="D37" t="s">
        <v>7</v>
      </c>
      <c r="E37" s="3">
        <v>15854728</v>
      </c>
    </row>
    <row r="38" spans="1:5" x14ac:dyDescent="0.25">
      <c r="A38" t="s">
        <v>14</v>
      </c>
      <c r="B38">
        <v>2018</v>
      </c>
      <c r="C38" t="s">
        <v>6</v>
      </c>
      <c r="D38" t="s">
        <v>11</v>
      </c>
      <c r="E38" s="4">
        <v>44047108</v>
      </c>
    </row>
    <row r="39" spans="1:5" x14ac:dyDescent="0.25">
      <c r="A39" t="s">
        <v>15</v>
      </c>
      <c r="B39">
        <v>2019</v>
      </c>
      <c r="C39" t="s">
        <v>6</v>
      </c>
      <c r="D39" t="s">
        <v>11</v>
      </c>
      <c r="E39" s="4">
        <v>402332861</v>
      </c>
    </row>
    <row r="40" spans="1:5" x14ac:dyDescent="0.25">
      <c r="A40" t="s">
        <v>15</v>
      </c>
      <c r="B40">
        <v>2019</v>
      </c>
      <c r="C40" t="s">
        <v>8</v>
      </c>
      <c r="D40" t="s">
        <v>11</v>
      </c>
      <c r="E40" s="4">
        <v>286243400</v>
      </c>
    </row>
    <row r="41" spans="1:5" x14ac:dyDescent="0.25">
      <c r="A41" t="s">
        <v>15</v>
      </c>
      <c r="B41">
        <v>2019</v>
      </c>
      <c r="C41" t="s">
        <v>9</v>
      </c>
      <c r="D41" t="s">
        <v>11</v>
      </c>
      <c r="E41" s="4">
        <v>46192874</v>
      </c>
    </row>
    <row r="42" spans="1:5" x14ac:dyDescent="0.25">
      <c r="A42" t="s">
        <v>15</v>
      </c>
      <c r="B42">
        <v>2019</v>
      </c>
      <c r="C42" t="s">
        <v>10</v>
      </c>
      <c r="D42" t="s">
        <v>11</v>
      </c>
      <c r="E42" s="4">
        <v>375876379</v>
      </c>
    </row>
    <row r="43" spans="1:5" x14ac:dyDescent="0.25">
      <c r="A43" t="s">
        <v>15</v>
      </c>
      <c r="B43">
        <v>2019</v>
      </c>
      <c r="C43" t="s">
        <v>6</v>
      </c>
      <c r="D43" t="s">
        <v>12</v>
      </c>
      <c r="E43" s="4">
        <v>606803</v>
      </c>
    </row>
    <row r="44" spans="1:5" x14ac:dyDescent="0.25">
      <c r="A44" t="s">
        <v>15</v>
      </c>
      <c r="B44">
        <v>2019</v>
      </c>
      <c r="C44" t="s">
        <v>8</v>
      </c>
      <c r="D44" t="s">
        <v>12</v>
      </c>
      <c r="E44" s="4">
        <v>62645</v>
      </c>
    </row>
    <row r="45" spans="1:5" x14ac:dyDescent="0.25">
      <c r="A45" t="s">
        <v>15</v>
      </c>
      <c r="B45">
        <v>2019</v>
      </c>
      <c r="C45" t="s">
        <v>9</v>
      </c>
      <c r="D45" t="s">
        <v>12</v>
      </c>
      <c r="E45" s="4">
        <v>116</v>
      </c>
    </row>
    <row r="46" spans="1:5" x14ac:dyDescent="0.25">
      <c r="A46" t="s">
        <v>15</v>
      </c>
      <c r="B46">
        <v>2019</v>
      </c>
      <c r="C46" t="s">
        <v>10</v>
      </c>
      <c r="D46" t="s">
        <v>12</v>
      </c>
      <c r="E46" s="4">
        <v>312</v>
      </c>
    </row>
    <row r="47" spans="1:5" x14ac:dyDescent="0.25">
      <c r="A47" t="s">
        <v>15</v>
      </c>
      <c r="B47">
        <v>2019</v>
      </c>
      <c r="C47" t="s">
        <v>6</v>
      </c>
      <c r="D47" t="s">
        <v>13</v>
      </c>
      <c r="E47" s="4">
        <v>2132364.1633000001</v>
      </c>
    </row>
    <row r="48" spans="1:5" x14ac:dyDescent="0.25">
      <c r="A48" t="s">
        <v>15</v>
      </c>
      <c r="B48">
        <v>2019</v>
      </c>
      <c r="C48" t="s">
        <v>8</v>
      </c>
      <c r="D48" t="s">
        <v>13</v>
      </c>
      <c r="E48" s="4">
        <v>1517090.02</v>
      </c>
    </row>
    <row r="49" spans="1:5" x14ac:dyDescent="0.25">
      <c r="A49" t="s">
        <v>15</v>
      </c>
      <c r="B49">
        <v>2019</v>
      </c>
      <c r="C49" t="s">
        <v>9</v>
      </c>
      <c r="D49" t="s">
        <v>13</v>
      </c>
      <c r="E49" s="4">
        <v>244822.2322</v>
      </c>
    </row>
    <row r="50" spans="1:5" x14ac:dyDescent="0.25">
      <c r="A50" t="s">
        <v>15</v>
      </c>
      <c r="B50">
        <v>2019</v>
      </c>
      <c r="C50" t="s">
        <v>10</v>
      </c>
      <c r="D50" t="s">
        <v>13</v>
      </c>
      <c r="E50" s="4">
        <v>1992144.8086999999</v>
      </c>
    </row>
    <row r="51" spans="1:5" x14ac:dyDescent="0.25">
      <c r="A51" t="s">
        <v>5</v>
      </c>
      <c r="B51">
        <v>2018</v>
      </c>
      <c r="C51" t="s">
        <v>6</v>
      </c>
      <c r="D51" t="s">
        <v>7</v>
      </c>
      <c r="E51" s="3">
        <v>57139713</v>
      </c>
    </row>
    <row r="52" spans="1:5" x14ac:dyDescent="0.25">
      <c r="A52" t="s">
        <v>5</v>
      </c>
      <c r="B52">
        <v>2018</v>
      </c>
      <c r="C52" t="s">
        <v>8</v>
      </c>
      <c r="D52" t="s">
        <v>7</v>
      </c>
      <c r="E52" s="3">
        <v>28906935</v>
      </c>
    </row>
    <row r="53" spans="1:5" x14ac:dyDescent="0.25">
      <c r="A53" t="s">
        <v>5</v>
      </c>
      <c r="B53">
        <v>2018</v>
      </c>
      <c r="C53" t="s">
        <v>9</v>
      </c>
      <c r="D53" t="s">
        <v>7</v>
      </c>
      <c r="E53" s="3">
        <v>1391073</v>
      </c>
    </row>
    <row r="54" spans="1:5" x14ac:dyDescent="0.25">
      <c r="A54" t="s">
        <v>5</v>
      </c>
      <c r="B54">
        <v>2018</v>
      </c>
      <c r="C54" t="s">
        <v>10</v>
      </c>
      <c r="D54" t="s">
        <v>7</v>
      </c>
      <c r="E54" s="3">
        <v>3440119</v>
      </c>
    </row>
    <row r="55" spans="1:5" x14ac:dyDescent="0.25">
      <c r="A55" t="s">
        <v>5</v>
      </c>
      <c r="B55">
        <v>2018</v>
      </c>
      <c r="C55" t="s">
        <v>6</v>
      </c>
      <c r="D55" t="s">
        <v>11</v>
      </c>
      <c r="E55" s="4">
        <v>48094692</v>
      </c>
    </row>
    <row r="56" spans="1:5" x14ac:dyDescent="0.25">
      <c r="A56" t="s">
        <v>5</v>
      </c>
      <c r="B56">
        <v>2018</v>
      </c>
      <c r="C56" t="s">
        <v>8</v>
      </c>
      <c r="D56" t="s">
        <v>11</v>
      </c>
      <c r="E56" s="4">
        <v>31054856</v>
      </c>
    </row>
    <row r="57" spans="1:5" x14ac:dyDescent="0.25">
      <c r="A57" t="s">
        <v>5</v>
      </c>
      <c r="B57">
        <v>2018</v>
      </c>
      <c r="C57" t="s">
        <v>9</v>
      </c>
      <c r="D57" t="s">
        <v>11</v>
      </c>
      <c r="E57" s="4">
        <v>4765015</v>
      </c>
    </row>
    <row r="58" spans="1:5" x14ac:dyDescent="0.25">
      <c r="A58" t="s">
        <v>5</v>
      </c>
      <c r="B58">
        <v>2018</v>
      </c>
      <c r="C58" t="s">
        <v>10</v>
      </c>
      <c r="D58" t="s">
        <v>11</v>
      </c>
      <c r="E58" s="4">
        <v>45776071</v>
      </c>
    </row>
    <row r="59" spans="1:5" x14ac:dyDescent="0.25">
      <c r="A59" t="s">
        <v>5</v>
      </c>
      <c r="B59">
        <v>2018</v>
      </c>
      <c r="C59" t="s">
        <v>6</v>
      </c>
      <c r="D59" t="s">
        <v>12</v>
      </c>
      <c r="E59" s="4">
        <v>90119</v>
      </c>
    </row>
    <row r="60" spans="1:5" x14ac:dyDescent="0.25">
      <c r="A60" t="s">
        <v>5</v>
      </c>
      <c r="B60">
        <v>2018</v>
      </c>
      <c r="C60" t="s">
        <v>8</v>
      </c>
      <c r="D60" t="s">
        <v>12</v>
      </c>
      <c r="E60" s="4">
        <v>11810</v>
      </c>
    </row>
    <row r="61" spans="1:5" x14ac:dyDescent="0.25">
      <c r="A61" t="s">
        <v>5</v>
      </c>
      <c r="B61">
        <v>2018</v>
      </c>
      <c r="C61" t="s">
        <v>9</v>
      </c>
      <c r="D61" t="s">
        <v>12</v>
      </c>
      <c r="E61" s="4">
        <v>37</v>
      </c>
    </row>
    <row r="62" spans="1:5" x14ac:dyDescent="0.25">
      <c r="A62" t="s">
        <v>5</v>
      </c>
      <c r="B62">
        <v>2018</v>
      </c>
      <c r="C62" t="s">
        <v>10</v>
      </c>
      <c r="D62" t="s">
        <v>12</v>
      </c>
      <c r="E62" s="4">
        <v>41</v>
      </c>
    </row>
    <row r="63" spans="1:5" x14ac:dyDescent="0.25">
      <c r="A63" t="s">
        <v>5</v>
      </c>
      <c r="B63">
        <v>2018</v>
      </c>
      <c r="C63" t="s">
        <v>6</v>
      </c>
      <c r="D63" t="s">
        <v>13</v>
      </c>
      <c r="E63" s="4">
        <v>254901.8676</v>
      </c>
    </row>
    <row r="64" spans="1:5" x14ac:dyDescent="0.25">
      <c r="A64" t="s">
        <v>5</v>
      </c>
      <c r="B64">
        <v>2018</v>
      </c>
      <c r="C64" t="s">
        <v>8</v>
      </c>
      <c r="D64" t="s">
        <v>13</v>
      </c>
      <c r="E64" s="4">
        <v>164590.73680000001</v>
      </c>
    </row>
    <row r="65" spans="1:7" x14ac:dyDescent="0.25">
      <c r="A65" t="s">
        <v>5</v>
      </c>
      <c r="B65">
        <v>2018</v>
      </c>
      <c r="C65" t="s">
        <v>9</v>
      </c>
      <c r="D65" t="s">
        <v>13</v>
      </c>
      <c r="E65" s="4">
        <v>25254.5795</v>
      </c>
    </row>
    <row r="66" spans="1:7" x14ac:dyDescent="0.25">
      <c r="A66" t="s">
        <v>5</v>
      </c>
      <c r="B66">
        <v>2018</v>
      </c>
      <c r="C66" t="s">
        <v>10</v>
      </c>
      <c r="D66" t="s">
        <v>13</v>
      </c>
      <c r="E66" s="4">
        <v>242613.17629999999</v>
      </c>
    </row>
    <row r="67" spans="1:7" x14ac:dyDescent="0.25">
      <c r="A67" t="s">
        <v>14</v>
      </c>
      <c r="B67">
        <v>2018</v>
      </c>
      <c r="C67" t="s">
        <v>8</v>
      </c>
      <c r="D67" t="s">
        <v>11</v>
      </c>
      <c r="E67" s="4">
        <v>37885223</v>
      </c>
    </row>
    <row r="68" spans="1:7" x14ac:dyDescent="0.25">
      <c r="A68" t="s">
        <v>14</v>
      </c>
      <c r="B68">
        <v>2018</v>
      </c>
      <c r="C68" t="s">
        <v>9</v>
      </c>
      <c r="D68" t="s">
        <v>11</v>
      </c>
      <c r="E68" s="4">
        <v>0</v>
      </c>
    </row>
    <row r="69" spans="1:7" x14ac:dyDescent="0.25">
      <c r="A69" t="s">
        <v>14</v>
      </c>
      <c r="B69">
        <v>2018</v>
      </c>
      <c r="C69" t="s">
        <v>10</v>
      </c>
      <c r="D69" t="s">
        <v>11</v>
      </c>
      <c r="E69" s="4">
        <v>243395638</v>
      </c>
    </row>
    <row r="70" spans="1:7" x14ac:dyDescent="0.25">
      <c r="A70" t="s">
        <v>14</v>
      </c>
      <c r="B70">
        <v>2018</v>
      </c>
      <c r="C70" t="s">
        <v>6</v>
      </c>
      <c r="D70" t="s">
        <v>12</v>
      </c>
      <c r="E70" s="4">
        <v>64137</v>
      </c>
    </row>
    <row r="71" spans="1:7" x14ac:dyDescent="0.25">
      <c r="A71" t="s">
        <v>14</v>
      </c>
      <c r="B71">
        <v>2018</v>
      </c>
      <c r="C71" t="s">
        <v>8</v>
      </c>
      <c r="D71" t="s">
        <v>12</v>
      </c>
      <c r="E71" s="4">
        <v>10218</v>
      </c>
    </row>
    <row r="72" spans="1:7" x14ac:dyDescent="0.25">
      <c r="A72" t="s">
        <v>14</v>
      </c>
      <c r="B72">
        <v>2018</v>
      </c>
      <c r="C72" t="s">
        <v>9</v>
      </c>
      <c r="D72" t="s">
        <v>12</v>
      </c>
      <c r="E72" s="4">
        <v>0</v>
      </c>
    </row>
    <row r="73" spans="1:7" x14ac:dyDescent="0.25">
      <c r="A73" t="s">
        <v>14</v>
      </c>
      <c r="B73">
        <v>2018</v>
      </c>
      <c r="C73" t="s">
        <v>10</v>
      </c>
      <c r="D73" t="s">
        <v>12</v>
      </c>
      <c r="E73" s="4">
        <v>36</v>
      </c>
    </row>
    <row r="74" spans="1:7" x14ac:dyDescent="0.25">
      <c r="A74" t="s">
        <v>14</v>
      </c>
      <c r="B74">
        <v>2018</v>
      </c>
      <c r="C74" t="s">
        <v>6</v>
      </c>
      <c r="D74" t="s">
        <v>13</v>
      </c>
      <c r="E74" s="4">
        <v>233449.67240000001</v>
      </c>
    </row>
    <row r="75" spans="1:7" x14ac:dyDescent="0.25">
      <c r="A75" t="s">
        <v>14</v>
      </c>
      <c r="B75">
        <v>2018</v>
      </c>
      <c r="C75" t="s">
        <v>8</v>
      </c>
      <c r="D75" t="s">
        <v>13</v>
      </c>
      <c r="E75" s="4">
        <v>200791.6819</v>
      </c>
    </row>
    <row r="76" spans="1:7" x14ac:dyDescent="0.25">
      <c r="A76" t="s">
        <v>14</v>
      </c>
      <c r="B76">
        <v>2018</v>
      </c>
      <c r="C76" t="s">
        <v>9</v>
      </c>
      <c r="D76" t="s">
        <v>13</v>
      </c>
      <c r="E76" s="4">
        <v>0</v>
      </c>
    </row>
    <row r="77" spans="1:7" x14ac:dyDescent="0.25">
      <c r="A77" t="s">
        <v>14</v>
      </c>
      <c r="B77">
        <v>2018</v>
      </c>
      <c r="C77" t="s">
        <v>10</v>
      </c>
      <c r="D77" t="s">
        <v>13</v>
      </c>
      <c r="E77" s="4">
        <v>1289996.8814000001</v>
      </c>
      <c r="G77" s="8"/>
    </row>
    <row r="78" spans="1:7" x14ac:dyDescent="0.25">
      <c r="A78" t="s">
        <v>14</v>
      </c>
      <c r="B78">
        <v>2018</v>
      </c>
      <c r="C78" t="s">
        <v>10</v>
      </c>
      <c r="D78" t="s">
        <v>7</v>
      </c>
      <c r="E78" s="3">
        <v>4125679</v>
      </c>
    </row>
    <row r="79" spans="1:7" x14ac:dyDescent="0.25">
      <c r="A79" t="s">
        <v>14</v>
      </c>
      <c r="B79">
        <v>2018</v>
      </c>
      <c r="C79" t="s">
        <v>6</v>
      </c>
      <c r="D79" t="s">
        <v>7</v>
      </c>
      <c r="E79" s="3">
        <v>35135955</v>
      </c>
    </row>
    <row r="80" spans="1:7" x14ac:dyDescent="0.25">
      <c r="A80" t="s">
        <v>14</v>
      </c>
      <c r="B80">
        <v>2018</v>
      </c>
      <c r="C80" t="s">
        <v>8</v>
      </c>
      <c r="D80" t="s">
        <v>7</v>
      </c>
      <c r="E80" s="3">
        <v>23799507</v>
      </c>
    </row>
    <row r="81" spans="1:5" x14ac:dyDescent="0.25">
      <c r="A81" t="s">
        <v>14</v>
      </c>
      <c r="B81">
        <v>2018</v>
      </c>
      <c r="C81" t="s">
        <v>9</v>
      </c>
      <c r="D81" t="s">
        <v>7</v>
      </c>
      <c r="E81" s="3">
        <v>0</v>
      </c>
    </row>
    <row r="82" spans="1:5" x14ac:dyDescent="0.25">
      <c r="A82" t="s">
        <v>14</v>
      </c>
      <c r="B82">
        <v>2017</v>
      </c>
      <c r="C82" t="s">
        <v>6</v>
      </c>
      <c r="D82" t="s">
        <v>11</v>
      </c>
      <c r="E82" s="4">
        <v>46992332</v>
      </c>
    </row>
    <row r="83" spans="1:5" x14ac:dyDescent="0.25">
      <c r="A83" t="s">
        <v>15</v>
      </c>
      <c r="B83">
        <v>2018</v>
      </c>
      <c r="C83" t="s">
        <v>6</v>
      </c>
      <c r="D83" t="s">
        <v>7</v>
      </c>
      <c r="E83" s="3">
        <v>359641078</v>
      </c>
    </row>
    <row r="84" spans="1:5" x14ac:dyDescent="0.25">
      <c r="A84" t="s">
        <v>15</v>
      </c>
      <c r="B84">
        <v>2018</v>
      </c>
      <c r="C84" t="s">
        <v>8</v>
      </c>
      <c r="D84" t="s">
        <v>7</v>
      </c>
      <c r="E84" s="3">
        <v>201085571</v>
      </c>
    </row>
    <row r="85" spans="1:5" x14ac:dyDescent="0.25">
      <c r="A85" t="s">
        <v>15</v>
      </c>
      <c r="B85">
        <v>2018</v>
      </c>
      <c r="C85" t="s">
        <v>9</v>
      </c>
      <c r="D85" t="s">
        <v>7</v>
      </c>
      <c r="E85" s="3">
        <v>18280770</v>
      </c>
    </row>
    <row r="86" spans="1:5" x14ac:dyDescent="0.25">
      <c r="A86" t="s">
        <v>14</v>
      </c>
      <c r="B86">
        <v>2017</v>
      </c>
      <c r="C86" t="s">
        <v>8</v>
      </c>
      <c r="D86" t="s">
        <v>11</v>
      </c>
      <c r="E86" s="4">
        <v>40946727</v>
      </c>
    </row>
    <row r="87" spans="1:5" x14ac:dyDescent="0.25">
      <c r="A87" t="s">
        <v>15</v>
      </c>
      <c r="B87">
        <v>2018</v>
      </c>
      <c r="C87" t="s">
        <v>6</v>
      </c>
      <c r="D87" t="s">
        <v>11</v>
      </c>
      <c r="E87" s="4">
        <v>362936998</v>
      </c>
    </row>
    <row r="88" spans="1:5" x14ac:dyDescent="0.25">
      <c r="A88" t="s">
        <v>15</v>
      </c>
      <c r="B88">
        <v>2018</v>
      </c>
      <c r="C88" t="s">
        <v>8</v>
      </c>
      <c r="D88" t="s">
        <v>11</v>
      </c>
      <c r="E88" s="4">
        <v>260291903</v>
      </c>
    </row>
    <row r="89" spans="1:5" x14ac:dyDescent="0.25">
      <c r="A89" t="s">
        <v>15</v>
      </c>
      <c r="B89">
        <v>2018</v>
      </c>
      <c r="C89" t="s">
        <v>9</v>
      </c>
      <c r="D89" t="s">
        <v>11</v>
      </c>
      <c r="E89" s="4">
        <v>49330739</v>
      </c>
    </row>
    <row r="90" spans="1:5" x14ac:dyDescent="0.25">
      <c r="A90" t="s">
        <v>15</v>
      </c>
      <c r="B90">
        <v>2018</v>
      </c>
      <c r="C90" t="s">
        <v>10</v>
      </c>
      <c r="D90" t="s">
        <v>11</v>
      </c>
      <c r="E90" s="4">
        <v>360502341</v>
      </c>
    </row>
    <row r="91" spans="1:5" x14ac:dyDescent="0.25">
      <c r="A91" t="s">
        <v>15</v>
      </c>
      <c r="B91">
        <v>2018</v>
      </c>
      <c r="C91" t="s">
        <v>6</v>
      </c>
      <c r="D91" t="s">
        <v>12</v>
      </c>
      <c r="E91" s="4">
        <v>598016</v>
      </c>
    </row>
    <row r="92" spans="1:5" x14ac:dyDescent="0.25">
      <c r="A92" t="s">
        <v>15</v>
      </c>
      <c r="B92">
        <v>2018</v>
      </c>
      <c r="C92" t="s">
        <v>8</v>
      </c>
      <c r="D92" t="s">
        <v>12</v>
      </c>
      <c r="E92" s="4">
        <v>61820</v>
      </c>
    </row>
    <row r="93" spans="1:5" x14ac:dyDescent="0.25">
      <c r="A93" t="s">
        <v>15</v>
      </c>
      <c r="B93">
        <v>2018</v>
      </c>
      <c r="C93" t="s">
        <v>9</v>
      </c>
      <c r="D93" t="s">
        <v>12</v>
      </c>
      <c r="E93" s="4">
        <v>123</v>
      </c>
    </row>
    <row r="94" spans="1:5" x14ac:dyDescent="0.25">
      <c r="A94" t="s">
        <v>15</v>
      </c>
      <c r="B94">
        <v>2018</v>
      </c>
      <c r="C94" t="s">
        <v>10</v>
      </c>
      <c r="D94" t="s">
        <v>12</v>
      </c>
      <c r="E94" s="4">
        <v>350</v>
      </c>
    </row>
    <row r="95" spans="1:5" x14ac:dyDescent="0.25">
      <c r="A95" t="s">
        <v>15</v>
      </c>
      <c r="B95">
        <v>2018</v>
      </c>
      <c r="C95" t="s">
        <v>6</v>
      </c>
      <c r="D95" t="s">
        <v>13</v>
      </c>
      <c r="E95" s="4">
        <v>1923566.0893999999</v>
      </c>
    </row>
    <row r="96" spans="1:5" x14ac:dyDescent="0.25">
      <c r="A96" t="s">
        <v>15</v>
      </c>
      <c r="B96">
        <v>2018</v>
      </c>
      <c r="C96" t="s">
        <v>8</v>
      </c>
      <c r="D96" t="s">
        <v>13</v>
      </c>
      <c r="E96" s="4">
        <v>1379547.0859000001</v>
      </c>
    </row>
    <row r="97" spans="1:5" x14ac:dyDescent="0.25">
      <c r="A97" t="s">
        <v>15</v>
      </c>
      <c r="B97">
        <v>2018</v>
      </c>
      <c r="C97" t="s">
        <v>9</v>
      </c>
      <c r="D97" t="s">
        <v>13</v>
      </c>
      <c r="E97" s="4">
        <v>261452.9167</v>
      </c>
    </row>
    <row r="98" spans="1:5" x14ac:dyDescent="0.25">
      <c r="A98" t="s">
        <v>15</v>
      </c>
      <c r="B98">
        <v>2018</v>
      </c>
      <c r="C98" t="s">
        <v>10</v>
      </c>
      <c r="D98" t="s">
        <v>13</v>
      </c>
      <c r="E98" s="4">
        <v>1910662.4073000001</v>
      </c>
    </row>
    <row r="99" spans="1:5" x14ac:dyDescent="0.25">
      <c r="A99" t="s">
        <v>5</v>
      </c>
      <c r="B99">
        <v>2017</v>
      </c>
      <c r="C99" t="s">
        <v>6</v>
      </c>
      <c r="D99" t="s">
        <v>7</v>
      </c>
      <c r="E99" s="3">
        <v>63632586</v>
      </c>
    </row>
    <row r="100" spans="1:5" x14ac:dyDescent="0.25">
      <c r="A100" t="s">
        <v>5</v>
      </c>
      <c r="B100">
        <v>2017</v>
      </c>
      <c r="C100" t="s">
        <v>8</v>
      </c>
      <c r="D100" t="s">
        <v>7</v>
      </c>
      <c r="E100" s="3">
        <v>31779799</v>
      </c>
    </row>
    <row r="101" spans="1:5" x14ac:dyDescent="0.25">
      <c r="A101" t="s">
        <v>5</v>
      </c>
      <c r="B101">
        <v>2017</v>
      </c>
      <c r="C101" t="s">
        <v>9</v>
      </c>
      <c r="D101" t="s">
        <v>7</v>
      </c>
      <c r="E101" s="3">
        <v>1315246</v>
      </c>
    </row>
    <row r="102" spans="1:5" x14ac:dyDescent="0.25">
      <c r="A102" t="s">
        <v>5</v>
      </c>
      <c r="B102">
        <v>2017</v>
      </c>
      <c r="C102" t="s">
        <v>10</v>
      </c>
      <c r="D102" t="s">
        <v>7</v>
      </c>
      <c r="E102" s="3">
        <v>3435948</v>
      </c>
    </row>
    <row r="103" spans="1:5" x14ac:dyDescent="0.25">
      <c r="A103" t="s">
        <v>5</v>
      </c>
      <c r="B103">
        <v>2017</v>
      </c>
      <c r="C103" t="s">
        <v>6</v>
      </c>
      <c r="D103" t="s">
        <v>11</v>
      </c>
      <c r="E103" s="4">
        <v>52488881</v>
      </c>
    </row>
    <row r="104" spans="1:5" x14ac:dyDescent="0.25">
      <c r="A104" t="s">
        <v>5</v>
      </c>
      <c r="B104">
        <v>2017</v>
      </c>
      <c r="C104" t="s">
        <v>8</v>
      </c>
      <c r="D104" t="s">
        <v>11</v>
      </c>
      <c r="E104" s="4">
        <v>33470020</v>
      </c>
    </row>
    <row r="105" spans="1:5" x14ac:dyDescent="0.25">
      <c r="A105" t="s">
        <v>5</v>
      </c>
      <c r="B105">
        <v>2017</v>
      </c>
      <c r="C105" t="s">
        <v>9</v>
      </c>
      <c r="D105" t="s">
        <v>11</v>
      </c>
      <c r="E105" s="4">
        <v>4480713</v>
      </c>
    </row>
    <row r="106" spans="1:5" x14ac:dyDescent="0.25">
      <c r="A106" t="s">
        <v>5</v>
      </c>
      <c r="B106">
        <v>2017</v>
      </c>
      <c r="C106" t="s">
        <v>10</v>
      </c>
      <c r="D106" t="s">
        <v>11</v>
      </c>
      <c r="E106" s="4">
        <v>46527812</v>
      </c>
    </row>
    <row r="107" spans="1:5" x14ac:dyDescent="0.25">
      <c r="A107" t="s">
        <v>5</v>
      </c>
      <c r="B107">
        <v>2017</v>
      </c>
      <c r="C107" t="s">
        <v>6</v>
      </c>
      <c r="D107" t="s">
        <v>12</v>
      </c>
      <c r="E107" s="4">
        <v>88820</v>
      </c>
    </row>
    <row r="108" spans="1:5" x14ac:dyDescent="0.25">
      <c r="A108" t="s">
        <v>5</v>
      </c>
      <c r="B108">
        <v>2017</v>
      </c>
      <c r="C108" t="s">
        <v>8</v>
      </c>
      <c r="D108" t="s">
        <v>12</v>
      </c>
      <c r="E108" s="4">
        <v>11765</v>
      </c>
    </row>
    <row r="109" spans="1:5" x14ac:dyDescent="0.25">
      <c r="A109" t="s">
        <v>5</v>
      </c>
      <c r="B109">
        <v>2017</v>
      </c>
      <c r="C109" t="s">
        <v>9</v>
      </c>
      <c r="D109" t="s">
        <v>12</v>
      </c>
      <c r="E109" s="4">
        <v>35</v>
      </c>
    </row>
    <row r="110" spans="1:5" x14ac:dyDescent="0.25">
      <c r="A110" t="s">
        <v>5</v>
      </c>
      <c r="B110">
        <v>2017</v>
      </c>
      <c r="C110" t="s">
        <v>10</v>
      </c>
      <c r="D110" t="s">
        <v>12</v>
      </c>
      <c r="E110" s="4">
        <v>41</v>
      </c>
    </row>
    <row r="111" spans="1:5" x14ac:dyDescent="0.25">
      <c r="A111" t="s">
        <v>5</v>
      </c>
      <c r="B111">
        <v>2017</v>
      </c>
      <c r="C111" t="s">
        <v>6</v>
      </c>
      <c r="D111" t="s">
        <v>13</v>
      </c>
      <c r="E111" s="4">
        <v>278191.06929999997</v>
      </c>
    </row>
    <row r="112" spans="1:5" x14ac:dyDescent="0.25">
      <c r="A112" t="s">
        <v>5</v>
      </c>
      <c r="B112">
        <v>2017</v>
      </c>
      <c r="C112" t="s">
        <v>8</v>
      </c>
      <c r="D112" t="s">
        <v>13</v>
      </c>
      <c r="E112" s="4">
        <v>177391.106</v>
      </c>
    </row>
    <row r="113" spans="1:7" x14ac:dyDescent="0.25">
      <c r="A113" t="s">
        <v>5</v>
      </c>
      <c r="B113">
        <v>2017</v>
      </c>
      <c r="C113" t="s">
        <v>9</v>
      </c>
      <c r="D113" t="s">
        <v>13</v>
      </c>
      <c r="E113" s="4">
        <v>23747.778900000001</v>
      </c>
    </row>
    <row r="114" spans="1:7" x14ac:dyDescent="0.25">
      <c r="A114" t="s">
        <v>5</v>
      </c>
      <c r="B114">
        <v>2017</v>
      </c>
      <c r="C114" t="s">
        <v>10</v>
      </c>
      <c r="D114" t="s">
        <v>13</v>
      </c>
      <c r="E114" s="4">
        <v>246597.40359999999</v>
      </c>
    </row>
    <row r="115" spans="1:7" x14ac:dyDescent="0.25">
      <c r="A115" t="s">
        <v>14</v>
      </c>
      <c r="B115">
        <v>2017</v>
      </c>
      <c r="C115" t="s">
        <v>9</v>
      </c>
      <c r="D115" t="s">
        <v>11</v>
      </c>
      <c r="E115" s="4">
        <v>0</v>
      </c>
    </row>
    <row r="116" spans="1:7" x14ac:dyDescent="0.25">
      <c r="A116" t="s">
        <v>14</v>
      </c>
      <c r="B116">
        <v>2017</v>
      </c>
      <c r="C116" t="s">
        <v>10</v>
      </c>
      <c r="D116" t="s">
        <v>11</v>
      </c>
      <c r="E116" s="4">
        <v>195164706</v>
      </c>
    </row>
    <row r="117" spans="1:7" x14ac:dyDescent="0.25">
      <c r="A117" t="s">
        <v>14</v>
      </c>
      <c r="B117">
        <v>2017</v>
      </c>
      <c r="C117" t="s">
        <v>6</v>
      </c>
      <c r="D117" t="s">
        <v>12</v>
      </c>
      <c r="E117" s="4">
        <v>61798</v>
      </c>
    </row>
    <row r="118" spans="1:7" x14ac:dyDescent="0.25">
      <c r="A118" t="s">
        <v>14</v>
      </c>
      <c r="B118">
        <v>2017</v>
      </c>
      <c r="C118" t="s">
        <v>8</v>
      </c>
      <c r="D118" t="s">
        <v>12</v>
      </c>
      <c r="E118" s="4">
        <v>10099</v>
      </c>
    </row>
    <row r="119" spans="1:7" x14ac:dyDescent="0.25">
      <c r="A119" t="s">
        <v>14</v>
      </c>
      <c r="B119">
        <v>2017</v>
      </c>
      <c r="C119" t="s">
        <v>9</v>
      </c>
      <c r="D119" t="s">
        <v>12</v>
      </c>
      <c r="E119" s="4">
        <v>0</v>
      </c>
    </row>
    <row r="120" spans="1:7" x14ac:dyDescent="0.25">
      <c r="A120" t="s">
        <v>14</v>
      </c>
      <c r="B120">
        <v>2017</v>
      </c>
      <c r="C120" t="s">
        <v>10</v>
      </c>
      <c r="D120" t="s">
        <v>12</v>
      </c>
      <c r="E120" s="4">
        <v>36</v>
      </c>
    </row>
    <row r="121" spans="1:7" x14ac:dyDescent="0.25">
      <c r="A121" t="s">
        <v>14</v>
      </c>
      <c r="B121">
        <v>2017</v>
      </c>
      <c r="C121" t="s">
        <v>6</v>
      </c>
      <c r="D121" t="s">
        <v>13</v>
      </c>
      <c r="E121" s="4">
        <v>1306.9662390799999</v>
      </c>
    </row>
    <row r="122" spans="1:7" x14ac:dyDescent="0.25">
      <c r="A122" t="s">
        <v>14</v>
      </c>
      <c r="B122">
        <v>2017</v>
      </c>
      <c r="C122" t="s">
        <v>8</v>
      </c>
      <c r="D122" t="s">
        <v>13</v>
      </c>
      <c r="E122" s="4">
        <v>217017.6531</v>
      </c>
    </row>
    <row r="123" spans="1:7" x14ac:dyDescent="0.25">
      <c r="A123" t="s">
        <v>14</v>
      </c>
      <c r="B123">
        <v>2017</v>
      </c>
      <c r="C123" t="s">
        <v>9</v>
      </c>
      <c r="D123" t="s">
        <v>13</v>
      </c>
      <c r="E123" s="4">
        <v>0</v>
      </c>
    </row>
    <row r="124" spans="1:7" x14ac:dyDescent="0.25">
      <c r="A124" t="s">
        <v>14</v>
      </c>
      <c r="B124">
        <v>2017</v>
      </c>
      <c r="C124" t="s">
        <v>10</v>
      </c>
      <c r="D124" t="s">
        <v>13</v>
      </c>
      <c r="E124" s="4">
        <v>1034372.9418</v>
      </c>
      <c r="G124" s="8"/>
    </row>
    <row r="125" spans="1:7" x14ac:dyDescent="0.25">
      <c r="A125" t="s">
        <v>14</v>
      </c>
      <c r="B125">
        <v>2017</v>
      </c>
      <c r="C125" t="s">
        <v>10</v>
      </c>
      <c r="D125" t="s">
        <v>7</v>
      </c>
      <c r="E125" s="3">
        <v>4114883</v>
      </c>
    </row>
    <row r="126" spans="1:7" x14ac:dyDescent="0.25">
      <c r="A126" t="s">
        <v>14</v>
      </c>
      <c r="B126">
        <v>2017</v>
      </c>
      <c r="C126" t="s">
        <v>6</v>
      </c>
      <c r="D126" t="s">
        <v>7</v>
      </c>
      <c r="E126" s="3">
        <v>35525211</v>
      </c>
    </row>
    <row r="127" spans="1:7" x14ac:dyDescent="0.25">
      <c r="A127" t="s">
        <v>14</v>
      </c>
      <c r="B127">
        <v>2017</v>
      </c>
      <c r="C127" t="s">
        <v>8</v>
      </c>
      <c r="D127" t="s">
        <v>7</v>
      </c>
      <c r="E127" s="3">
        <v>24369983</v>
      </c>
    </row>
    <row r="128" spans="1:7" x14ac:dyDescent="0.25">
      <c r="A128" t="s">
        <v>14</v>
      </c>
      <c r="B128">
        <v>2017</v>
      </c>
      <c r="C128" t="s">
        <v>9</v>
      </c>
      <c r="D128" t="s">
        <v>7</v>
      </c>
      <c r="E128" s="3">
        <v>0</v>
      </c>
    </row>
    <row r="129" spans="1:5" x14ac:dyDescent="0.25">
      <c r="A129" t="s">
        <v>14</v>
      </c>
      <c r="B129">
        <v>2016</v>
      </c>
      <c r="C129" t="s">
        <v>10</v>
      </c>
      <c r="D129" t="s">
        <v>7</v>
      </c>
      <c r="E129" s="3">
        <v>4044720</v>
      </c>
    </row>
    <row r="130" spans="1:5" x14ac:dyDescent="0.25">
      <c r="A130" t="s">
        <v>14</v>
      </c>
      <c r="B130">
        <v>2016</v>
      </c>
      <c r="C130" t="s">
        <v>6</v>
      </c>
      <c r="D130" t="s">
        <v>7</v>
      </c>
      <c r="E130" s="3">
        <v>35156436</v>
      </c>
    </row>
    <row r="131" spans="1:5" x14ac:dyDescent="0.25">
      <c r="A131" t="s">
        <v>15</v>
      </c>
      <c r="B131">
        <v>2017</v>
      </c>
      <c r="C131" t="s">
        <v>6</v>
      </c>
      <c r="D131" t="s">
        <v>7</v>
      </c>
      <c r="E131" s="3">
        <v>407198747</v>
      </c>
    </row>
    <row r="132" spans="1:5" x14ac:dyDescent="0.25">
      <c r="A132" t="s">
        <v>15</v>
      </c>
      <c r="B132">
        <v>2017</v>
      </c>
      <c r="C132" t="s">
        <v>8</v>
      </c>
      <c r="D132" t="s">
        <v>7</v>
      </c>
      <c r="E132" s="3">
        <v>230735208</v>
      </c>
    </row>
    <row r="133" spans="1:5" x14ac:dyDescent="0.25">
      <c r="A133" t="s">
        <v>15</v>
      </c>
      <c r="B133">
        <v>2017</v>
      </c>
      <c r="C133" t="s">
        <v>9</v>
      </c>
      <c r="D133" t="s">
        <v>7</v>
      </c>
      <c r="E133" s="3">
        <v>21554862</v>
      </c>
    </row>
    <row r="134" spans="1:5" x14ac:dyDescent="0.25">
      <c r="A134" t="s">
        <v>14</v>
      </c>
      <c r="B134">
        <v>2016</v>
      </c>
      <c r="C134" t="s">
        <v>8</v>
      </c>
      <c r="D134" t="s">
        <v>7</v>
      </c>
      <c r="E134" s="3">
        <v>24417279</v>
      </c>
    </row>
    <row r="135" spans="1:5" x14ac:dyDescent="0.25">
      <c r="A135" t="s">
        <v>15</v>
      </c>
      <c r="B135">
        <v>2017</v>
      </c>
      <c r="C135" t="s">
        <v>6</v>
      </c>
      <c r="D135" t="s">
        <v>11</v>
      </c>
      <c r="E135" s="4">
        <v>410861997</v>
      </c>
    </row>
    <row r="136" spans="1:5" x14ac:dyDescent="0.25">
      <c r="A136" t="s">
        <v>15</v>
      </c>
      <c r="B136">
        <v>2017</v>
      </c>
      <c r="C136" t="s">
        <v>8</v>
      </c>
      <c r="D136" t="s">
        <v>11</v>
      </c>
      <c r="E136" s="4">
        <v>284460254</v>
      </c>
    </row>
    <row r="137" spans="1:5" x14ac:dyDescent="0.25">
      <c r="A137" t="s">
        <v>15</v>
      </c>
      <c r="B137">
        <v>2017</v>
      </c>
      <c r="C137" t="s">
        <v>9</v>
      </c>
      <c r="D137" t="s">
        <v>11</v>
      </c>
      <c r="E137" s="4">
        <v>53708806</v>
      </c>
    </row>
    <row r="138" spans="1:5" x14ac:dyDescent="0.25">
      <c r="A138" t="s">
        <v>15</v>
      </c>
      <c r="B138">
        <v>2017</v>
      </c>
      <c r="C138" t="s">
        <v>10</v>
      </c>
      <c r="D138" t="s">
        <v>11</v>
      </c>
      <c r="E138" s="4">
        <v>388246568</v>
      </c>
    </row>
    <row r="139" spans="1:5" x14ac:dyDescent="0.25">
      <c r="A139" t="s">
        <v>15</v>
      </c>
      <c r="B139">
        <v>2017</v>
      </c>
      <c r="C139" t="s">
        <v>6</v>
      </c>
      <c r="D139" t="s">
        <v>12</v>
      </c>
      <c r="E139" s="4">
        <v>588986</v>
      </c>
    </row>
    <row r="140" spans="1:5" x14ac:dyDescent="0.25">
      <c r="A140" t="s">
        <v>15</v>
      </c>
      <c r="B140">
        <v>2017</v>
      </c>
      <c r="C140" t="s">
        <v>8</v>
      </c>
      <c r="D140" t="s">
        <v>12</v>
      </c>
      <c r="E140" s="4">
        <v>61291</v>
      </c>
    </row>
    <row r="141" spans="1:5" x14ac:dyDescent="0.25">
      <c r="A141" t="s">
        <v>15</v>
      </c>
      <c r="B141">
        <v>2017</v>
      </c>
      <c r="C141" t="s">
        <v>9</v>
      </c>
      <c r="D141" t="s">
        <v>12</v>
      </c>
      <c r="E141" s="4">
        <v>125</v>
      </c>
    </row>
    <row r="142" spans="1:5" x14ac:dyDescent="0.25">
      <c r="A142" t="s">
        <v>15</v>
      </c>
      <c r="B142">
        <v>2017</v>
      </c>
      <c r="C142" t="s">
        <v>10</v>
      </c>
      <c r="D142" t="s">
        <v>12</v>
      </c>
      <c r="E142" s="4">
        <v>351</v>
      </c>
    </row>
    <row r="143" spans="1:5" x14ac:dyDescent="0.25">
      <c r="A143" t="s">
        <v>15</v>
      </c>
      <c r="B143">
        <v>2017</v>
      </c>
      <c r="C143" t="s">
        <v>6</v>
      </c>
      <c r="D143" t="s">
        <v>13</v>
      </c>
      <c r="E143" s="4">
        <v>2177568.5841000001</v>
      </c>
    </row>
    <row r="144" spans="1:5" x14ac:dyDescent="0.25">
      <c r="A144" t="s">
        <v>15</v>
      </c>
      <c r="B144">
        <v>2017</v>
      </c>
      <c r="C144" t="s">
        <v>8</v>
      </c>
      <c r="D144" t="s">
        <v>13</v>
      </c>
      <c r="E144" s="4">
        <v>1507639.3462</v>
      </c>
    </row>
    <row r="145" spans="1:5" x14ac:dyDescent="0.25">
      <c r="A145" t="s">
        <v>15</v>
      </c>
      <c r="B145">
        <v>2017</v>
      </c>
      <c r="C145" t="s">
        <v>9</v>
      </c>
      <c r="D145" t="s">
        <v>13</v>
      </c>
      <c r="E145" s="4">
        <v>284656.67180000001</v>
      </c>
    </row>
    <row r="146" spans="1:5" x14ac:dyDescent="0.25">
      <c r="A146" t="s">
        <v>15</v>
      </c>
      <c r="B146">
        <v>2017</v>
      </c>
      <c r="C146" t="s">
        <v>10</v>
      </c>
      <c r="D146" t="s">
        <v>13</v>
      </c>
      <c r="E146" s="4">
        <v>2057706.8104000001</v>
      </c>
    </row>
    <row r="147" spans="1:5" x14ac:dyDescent="0.25">
      <c r="A147" t="s">
        <v>5</v>
      </c>
      <c r="B147">
        <v>2016</v>
      </c>
      <c r="C147" t="s">
        <v>6</v>
      </c>
      <c r="D147" t="s">
        <v>7</v>
      </c>
      <c r="E147" s="3">
        <v>56895245</v>
      </c>
    </row>
    <row r="148" spans="1:5" x14ac:dyDescent="0.25">
      <c r="A148" t="s">
        <v>5</v>
      </c>
      <c r="B148">
        <v>2016</v>
      </c>
      <c r="C148" t="s">
        <v>8</v>
      </c>
      <c r="D148" t="s">
        <v>7</v>
      </c>
      <c r="E148" s="3">
        <v>28367583</v>
      </c>
    </row>
    <row r="149" spans="1:5" x14ac:dyDescent="0.25">
      <c r="A149" t="s">
        <v>5</v>
      </c>
      <c r="B149">
        <v>2016</v>
      </c>
      <c r="C149" t="s">
        <v>9</v>
      </c>
      <c r="D149" t="s">
        <v>7</v>
      </c>
      <c r="E149" s="3">
        <v>1581825</v>
      </c>
    </row>
    <row r="150" spans="1:5" x14ac:dyDescent="0.25">
      <c r="A150" t="s">
        <v>5</v>
      </c>
      <c r="B150">
        <v>2016</v>
      </c>
      <c r="C150" t="s">
        <v>10</v>
      </c>
      <c r="D150" t="s">
        <v>7</v>
      </c>
      <c r="E150" s="3">
        <v>3186006</v>
      </c>
    </row>
    <row r="151" spans="1:5" x14ac:dyDescent="0.25">
      <c r="A151" t="s">
        <v>5</v>
      </c>
      <c r="B151">
        <v>2016</v>
      </c>
      <c r="C151" t="s">
        <v>6</v>
      </c>
      <c r="D151" t="s">
        <v>11</v>
      </c>
      <c r="E151" s="4">
        <v>44769628</v>
      </c>
    </row>
    <row r="152" spans="1:5" x14ac:dyDescent="0.25">
      <c r="A152" t="s">
        <v>5</v>
      </c>
      <c r="B152">
        <v>2016</v>
      </c>
      <c r="C152" t="s">
        <v>8</v>
      </c>
      <c r="D152" t="s">
        <v>11</v>
      </c>
      <c r="E152" s="4">
        <v>28767239</v>
      </c>
    </row>
    <row r="153" spans="1:5" x14ac:dyDescent="0.25">
      <c r="A153" t="s">
        <v>5</v>
      </c>
      <c r="B153">
        <v>2016</v>
      </c>
      <c r="C153" t="s">
        <v>9</v>
      </c>
      <c r="D153" t="s">
        <v>11</v>
      </c>
      <c r="E153" s="4">
        <v>4725605</v>
      </c>
    </row>
    <row r="154" spans="1:5" x14ac:dyDescent="0.25">
      <c r="A154" t="s">
        <v>5</v>
      </c>
      <c r="B154">
        <v>2016</v>
      </c>
      <c r="C154" t="s">
        <v>10</v>
      </c>
      <c r="D154" t="s">
        <v>11</v>
      </c>
      <c r="E154" s="4">
        <v>44388007</v>
      </c>
    </row>
    <row r="155" spans="1:5" x14ac:dyDescent="0.25">
      <c r="A155" t="s">
        <v>5</v>
      </c>
      <c r="B155">
        <v>2016</v>
      </c>
      <c r="C155" t="s">
        <v>6</v>
      </c>
      <c r="D155" t="s">
        <v>12</v>
      </c>
      <c r="E155" s="4">
        <v>87644</v>
      </c>
    </row>
    <row r="156" spans="1:5" x14ac:dyDescent="0.25">
      <c r="A156" t="s">
        <v>5</v>
      </c>
      <c r="B156">
        <v>2016</v>
      </c>
      <c r="C156" t="s">
        <v>8</v>
      </c>
      <c r="D156" t="s">
        <v>12</v>
      </c>
      <c r="E156" s="4">
        <v>11664</v>
      </c>
    </row>
    <row r="157" spans="1:5" x14ac:dyDescent="0.25">
      <c r="A157" t="s">
        <v>5</v>
      </c>
      <c r="B157">
        <v>2016</v>
      </c>
      <c r="C157" t="s">
        <v>9</v>
      </c>
      <c r="D157" t="s">
        <v>12</v>
      </c>
      <c r="E157" s="4">
        <v>35</v>
      </c>
    </row>
    <row r="158" spans="1:5" x14ac:dyDescent="0.25">
      <c r="A158" t="s">
        <v>5</v>
      </c>
      <c r="B158">
        <v>2016</v>
      </c>
      <c r="C158" t="s">
        <v>10</v>
      </c>
      <c r="D158" t="s">
        <v>12</v>
      </c>
      <c r="E158" s="4">
        <v>40</v>
      </c>
    </row>
    <row r="159" spans="1:5" x14ac:dyDescent="0.25">
      <c r="A159" t="s">
        <v>5</v>
      </c>
      <c r="B159">
        <v>2016</v>
      </c>
      <c r="C159" t="s">
        <v>6</v>
      </c>
      <c r="D159" t="s">
        <v>13</v>
      </c>
      <c r="E159" s="4">
        <v>237279.02840000001</v>
      </c>
    </row>
    <row r="160" spans="1:5" x14ac:dyDescent="0.25">
      <c r="A160" t="s">
        <v>5</v>
      </c>
      <c r="B160">
        <v>2016</v>
      </c>
      <c r="C160" t="s">
        <v>8</v>
      </c>
      <c r="D160" t="s">
        <v>13</v>
      </c>
      <c r="E160" s="4">
        <v>152466.36670000001</v>
      </c>
    </row>
    <row r="161" spans="1:7" x14ac:dyDescent="0.25">
      <c r="A161" t="s">
        <v>5</v>
      </c>
      <c r="B161">
        <v>2016</v>
      </c>
      <c r="C161" t="s">
        <v>9</v>
      </c>
      <c r="D161" t="s">
        <v>13</v>
      </c>
      <c r="E161" s="4">
        <v>25045.7065</v>
      </c>
    </row>
    <row r="162" spans="1:7" x14ac:dyDescent="0.25">
      <c r="A162" t="s">
        <v>5</v>
      </c>
      <c r="B162">
        <v>2016</v>
      </c>
      <c r="C162" t="s">
        <v>10</v>
      </c>
      <c r="D162" t="s">
        <v>13</v>
      </c>
      <c r="E162" s="4">
        <v>235256.43710000001</v>
      </c>
    </row>
    <row r="163" spans="1:7" x14ac:dyDescent="0.25">
      <c r="A163" t="s">
        <v>14</v>
      </c>
      <c r="B163">
        <v>2016</v>
      </c>
      <c r="C163" t="s">
        <v>9</v>
      </c>
      <c r="D163" t="s">
        <v>7</v>
      </c>
      <c r="E163" s="3">
        <v>0</v>
      </c>
    </row>
    <row r="164" spans="1:7" x14ac:dyDescent="0.25">
      <c r="A164" t="s">
        <v>14</v>
      </c>
      <c r="B164">
        <v>2016</v>
      </c>
      <c r="C164" t="s">
        <v>6</v>
      </c>
      <c r="D164" t="s">
        <v>11</v>
      </c>
      <c r="E164" s="4">
        <v>41029112</v>
      </c>
    </row>
    <row r="165" spans="1:7" x14ac:dyDescent="0.25">
      <c r="A165" t="s">
        <v>14</v>
      </c>
      <c r="B165">
        <v>2016</v>
      </c>
      <c r="C165" t="s">
        <v>8</v>
      </c>
      <c r="D165" t="s">
        <v>11</v>
      </c>
      <c r="E165" s="4">
        <v>34730989</v>
      </c>
    </row>
    <row r="166" spans="1:7" x14ac:dyDescent="0.25">
      <c r="A166" t="s">
        <v>14</v>
      </c>
      <c r="B166">
        <v>2016</v>
      </c>
      <c r="C166" t="s">
        <v>9</v>
      </c>
      <c r="D166" t="s">
        <v>11</v>
      </c>
      <c r="E166" s="4">
        <v>0</v>
      </c>
    </row>
    <row r="167" spans="1:7" x14ac:dyDescent="0.25">
      <c r="A167" t="s">
        <v>14</v>
      </c>
      <c r="B167">
        <v>2016</v>
      </c>
      <c r="C167" t="s">
        <v>10</v>
      </c>
      <c r="D167" t="s">
        <v>11</v>
      </c>
      <c r="E167" s="4">
        <v>210111595</v>
      </c>
    </row>
    <row r="168" spans="1:7" x14ac:dyDescent="0.25">
      <c r="A168" t="s">
        <v>14</v>
      </c>
      <c r="B168">
        <v>2016</v>
      </c>
      <c r="C168" t="s">
        <v>6</v>
      </c>
      <c r="D168" t="s">
        <v>12</v>
      </c>
      <c r="E168" s="4">
        <v>60483</v>
      </c>
    </row>
    <row r="169" spans="1:7" x14ac:dyDescent="0.25">
      <c r="A169" t="s">
        <v>14</v>
      </c>
      <c r="B169">
        <v>2016</v>
      </c>
      <c r="C169" t="s">
        <v>8</v>
      </c>
      <c r="D169" t="s">
        <v>12</v>
      </c>
      <c r="E169" s="4">
        <v>9967</v>
      </c>
    </row>
    <row r="170" spans="1:7" x14ac:dyDescent="0.25">
      <c r="A170" t="s">
        <v>14</v>
      </c>
      <c r="B170">
        <v>2016</v>
      </c>
      <c r="C170" t="s">
        <v>9</v>
      </c>
      <c r="D170" t="s">
        <v>12</v>
      </c>
      <c r="E170" s="4">
        <v>0</v>
      </c>
    </row>
    <row r="171" spans="1:7" x14ac:dyDescent="0.25">
      <c r="A171" t="s">
        <v>14</v>
      </c>
      <c r="B171">
        <v>2016</v>
      </c>
      <c r="C171" t="s">
        <v>10</v>
      </c>
      <c r="D171" t="s">
        <v>12</v>
      </c>
      <c r="E171" s="4">
        <v>35</v>
      </c>
    </row>
    <row r="172" spans="1:7" x14ac:dyDescent="0.25">
      <c r="A172" t="s">
        <v>14</v>
      </c>
      <c r="B172">
        <v>2016</v>
      </c>
      <c r="C172" t="s">
        <v>6</v>
      </c>
      <c r="D172" t="s">
        <v>13</v>
      </c>
      <c r="E172" s="4">
        <v>217454.2936</v>
      </c>
    </row>
    <row r="173" spans="1:7" x14ac:dyDescent="0.25">
      <c r="A173" t="s">
        <v>14</v>
      </c>
      <c r="B173">
        <v>2016</v>
      </c>
      <c r="C173" t="s">
        <v>8</v>
      </c>
      <c r="D173" t="s">
        <v>13</v>
      </c>
      <c r="E173" s="4">
        <v>184074.24170000001</v>
      </c>
    </row>
    <row r="174" spans="1:7" x14ac:dyDescent="0.25">
      <c r="A174" t="s">
        <v>14</v>
      </c>
      <c r="B174">
        <v>2016</v>
      </c>
      <c r="C174" t="s">
        <v>9</v>
      </c>
      <c r="D174" t="s">
        <v>13</v>
      </c>
      <c r="E174" s="4">
        <v>0</v>
      </c>
    </row>
    <row r="175" spans="1:7" x14ac:dyDescent="0.25">
      <c r="A175" t="s">
        <v>14</v>
      </c>
      <c r="B175">
        <v>2016</v>
      </c>
      <c r="C175" t="s">
        <v>10</v>
      </c>
      <c r="D175" t="s">
        <v>13</v>
      </c>
      <c r="E175" s="4">
        <v>1113591.4535000001</v>
      </c>
      <c r="G175" s="8"/>
    </row>
    <row r="176" spans="1:7" x14ac:dyDescent="0.25">
      <c r="A176" t="s">
        <v>14</v>
      </c>
      <c r="B176">
        <v>2015</v>
      </c>
      <c r="C176" t="s">
        <v>10</v>
      </c>
      <c r="D176" t="s">
        <v>7</v>
      </c>
      <c r="E176" s="3">
        <v>3992733</v>
      </c>
    </row>
    <row r="177" spans="1:5" x14ac:dyDescent="0.25">
      <c r="A177" t="s">
        <v>14</v>
      </c>
      <c r="B177">
        <v>2015</v>
      </c>
      <c r="C177" t="s">
        <v>6</v>
      </c>
      <c r="D177" t="s">
        <v>7</v>
      </c>
      <c r="E177" s="3">
        <v>36805874</v>
      </c>
    </row>
    <row r="178" spans="1:5" x14ac:dyDescent="0.25">
      <c r="A178" t="s">
        <v>14</v>
      </c>
      <c r="B178">
        <v>2015</v>
      </c>
      <c r="C178" t="s">
        <v>8</v>
      </c>
      <c r="D178" t="s">
        <v>7</v>
      </c>
      <c r="E178" s="3">
        <v>26591159</v>
      </c>
    </row>
    <row r="179" spans="1:5" x14ac:dyDescent="0.25">
      <c r="A179" t="s">
        <v>15</v>
      </c>
      <c r="B179">
        <v>2016</v>
      </c>
      <c r="C179" t="s">
        <v>6</v>
      </c>
      <c r="D179" t="s">
        <v>7</v>
      </c>
      <c r="E179" s="3">
        <v>364651497</v>
      </c>
    </row>
    <row r="180" spans="1:5" x14ac:dyDescent="0.25">
      <c r="A180" t="s">
        <v>15</v>
      </c>
      <c r="B180">
        <v>2016</v>
      </c>
      <c r="C180" t="s">
        <v>8</v>
      </c>
      <c r="D180" t="s">
        <v>7</v>
      </c>
      <c r="E180" s="3">
        <v>202920550</v>
      </c>
    </row>
    <row r="181" spans="1:5" x14ac:dyDescent="0.25">
      <c r="A181" t="s">
        <v>15</v>
      </c>
      <c r="B181">
        <v>2016</v>
      </c>
      <c r="C181" t="s">
        <v>9</v>
      </c>
      <c r="D181" t="s">
        <v>7</v>
      </c>
      <c r="E181" s="3">
        <v>18877022</v>
      </c>
    </row>
    <row r="182" spans="1:5" x14ac:dyDescent="0.25">
      <c r="A182" t="s">
        <v>14</v>
      </c>
      <c r="B182">
        <v>2015</v>
      </c>
      <c r="C182" t="s">
        <v>9</v>
      </c>
      <c r="D182" t="s">
        <v>7</v>
      </c>
      <c r="E182" s="3">
        <v>0</v>
      </c>
    </row>
    <row r="183" spans="1:5" x14ac:dyDescent="0.25">
      <c r="A183" t="s">
        <v>15</v>
      </c>
      <c r="B183">
        <v>2016</v>
      </c>
      <c r="C183" t="s">
        <v>6</v>
      </c>
      <c r="D183" t="s">
        <v>11</v>
      </c>
      <c r="E183" s="4">
        <v>335340707</v>
      </c>
    </row>
    <row r="184" spans="1:5" x14ac:dyDescent="0.25">
      <c r="A184" t="s">
        <v>15</v>
      </c>
      <c r="B184">
        <v>2016</v>
      </c>
      <c r="C184" t="s">
        <v>8</v>
      </c>
      <c r="D184" t="s">
        <v>11</v>
      </c>
      <c r="E184" s="4">
        <v>241868149</v>
      </c>
    </row>
    <row r="185" spans="1:5" x14ac:dyDescent="0.25">
      <c r="A185" t="s">
        <v>15</v>
      </c>
      <c r="B185">
        <v>2016</v>
      </c>
      <c r="C185" t="s">
        <v>9</v>
      </c>
      <c r="D185" t="s">
        <v>11</v>
      </c>
      <c r="E185" s="4">
        <v>49089921</v>
      </c>
    </row>
    <row r="186" spans="1:5" x14ac:dyDescent="0.25">
      <c r="A186" t="s">
        <v>15</v>
      </c>
      <c r="B186">
        <v>2016</v>
      </c>
      <c r="C186" t="s">
        <v>10</v>
      </c>
      <c r="D186" t="s">
        <v>11</v>
      </c>
      <c r="E186" s="4">
        <v>372199007</v>
      </c>
    </row>
    <row r="187" spans="1:5" x14ac:dyDescent="0.25">
      <c r="A187" t="s">
        <v>15</v>
      </c>
      <c r="B187">
        <v>2016</v>
      </c>
      <c r="C187" t="s">
        <v>6</v>
      </c>
      <c r="D187" t="s">
        <v>12</v>
      </c>
      <c r="E187" s="4">
        <v>579760</v>
      </c>
    </row>
    <row r="188" spans="1:5" x14ac:dyDescent="0.25">
      <c r="A188" t="s">
        <v>15</v>
      </c>
      <c r="B188">
        <v>2016</v>
      </c>
      <c r="C188" t="s">
        <v>8</v>
      </c>
      <c r="D188" t="s">
        <v>12</v>
      </c>
      <c r="E188" s="4">
        <v>60619</v>
      </c>
    </row>
    <row r="189" spans="1:5" x14ac:dyDescent="0.25">
      <c r="A189" t="s">
        <v>15</v>
      </c>
      <c r="B189">
        <v>2016</v>
      </c>
      <c r="C189" t="s">
        <v>9</v>
      </c>
      <c r="D189" t="s">
        <v>12</v>
      </c>
      <c r="E189" s="4">
        <v>129</v>
      </c>
    </row>
    <row r="190" spans="1:5" x14ac:dyDescent="0.25">
      <c r="A190" t="s">
        <v>15</v>
      </c>
      <c r="B190">
        <v>2016</v>
      </c>
      <c r="C190" t="s">
        <v>10</v>
      </c>
      <c r="D190" t="s">
        <v>12</v>
      </c>
      <c r="E190" s="4">
        <v>346</v>
      </c>
    </row>
    <row r="191" spans="1:5" x14ac:dyDescent="0.25">
      <c r="A191" t="s">
        <v>15</v>
      </c>
      <c r="B191">
        <v>2016</v>
      </c>
      <c r="C191" t="s">
        <v>6</v>
      </c>
      <c r="D191" t="s">
        <v>13</v>
      </c>
      <c r="E191" s="4">
        <v>1777305.7471</v>
      </c>
    </row>
    <row r="192" spans="1:5" x14ac:dyDescent="0.25">
      <c r="A192" t="s">
        <v>15</v>
      </c>
      <c r="B192">
        <v>2016</v>
      </c>
      <c r="C192" t="s">
        <v>8</v>
      </c>
      <c r="D192" t="s">
        <v>13</v>
      </c>
      <c r="E192" s="4">
        <v>1281901.1897</v>
      </c>
    </row>
    <row r="193" spans="1:5" x14ac:dyDescent="0.25">
      <c r="A193" t="s">
        <v>15</v>
      </c>
      <c r="B193">
        <v>2016</v>
      </c>
      <c r="C193" t="s">
        <v>9</v>
      </c>
      <c r="D193" t="s">
        <v>13</v>
      </c>
      <c r="E193" s="4">
        <v>260176.58129999999</v>
      </c>
    </row>
    <row r="194" spans="1:5" x14ac:dyDescent="0.25">
      <c r="A194" t="s">
        <v>15</v>
      </c>
      <c r="B194">
        <v>2016</v>
      </c>
      <c r="C194" t="s">
        <v>10</v>
      </c>
      <c r="D194" t="s">
        <v>13</v>
      </c>
      <c r="E194" s="4">
        <v>1972654.7371</v>
      </c>
    </row>
    <row r="195" spans="1:5" x14ac:dyDescent="0.25">
      <c r="A195" t="s">
        <v>5</v>
      </c>
      <c r="B195">
        <v>2015</v>
      </c>
      <c r="C195" t="s">
        <v>6</v>
      </c>
      <c r="D195" t="s">
        <v>7</v>
      </c>
      <c r="E195" s="3">
        <v>56956101</v>
      </c>
    </row>
    <row r="196" spans="1:5" x14ac:dyDescent="0.25">
      <c r="A196" t="s">
        <v>5</v>
      </c>
      <c r="B196">
        <v>2015</v>
      </c>
      <c r="C196" t="s">
        <v>8</v>
      </c>
      <c r="D196" t="s">
        <v>7</v>
      </c>
      <c r="E196" s="3">
        <v>28954541</v>
      </c>
    </row>
    <row r="197" spans="1:5" x14ac:dyDescent="0.25">
      <c r="A197" t="s">
        <v>5</v>
      </c>
      <c r="B197">
        <v>2015</v>
      </c>
      <c r="C197" t="s">
        <v>9</v>
      </c>
      <c r="D197" t="s">
        <v>7</v>
      </c>
      <c r="E197" s="3">
        <v>2017020</v>
      </c>
    </row>
    <row r="198" spans="1:5" x14ac:dyDescent="0.25">
      <c r="A198" t="s">
        <v>5</v>
      </c>
      <c r="B198">
        <v>2015</v>
      </c>
      <c r="C198" t="s">
        <v>10</v>
      </c>
      <c r="D198" t="s">
        <v>7</v>
      </c>
      <c r="E198" s="3">
        <v>3368608</v>
      </c>
    </row>
    <row r="199" spans="1:5" x14ac:dyDescent="0.25">
      <c r="A199" t="s">
        <v>5</v>
      </c>
      <c r="B199">
        <v>2015</v>
      </c>
      <c r="C199" t="s">
        <v>6</v>
      </c>
      <c r="D199" t="s">
        <v>11</v>
      </c>
      <c r="E199" s="4">
        <v>43212830</v>
      </c>
    </row>
    <row r="200" spans="1:5" x14ac:dyDescent="0.25">
      <c r="A200" t="s">
        <v>5</v>
      </c>
      <c r="B200">
        <v>2015</v>
      </c>
      <c r="C200" t="s">
        <v>8</v>
      </c>
      <c r="D200" t="s">
        <v>11</v>
      </c>
      <c r="E200" s="4">
        <v>27477946</v>
      </c>
    </row>
    <row r="201" spans="1:5" x14ac:dyDescent="0.25">
      <c r="A201" t="s">
        <v>5</v>
      </c>
      <c r="B201">
        <v>2015</v>
      </c>
      <c r="C201" t="s">
        <v>9</v>
      </c>
      <c r="D201" t="s">
        <v>11</v>
      </c>
      <c r="E201" s="4">
        <v>3636685</v>
      </c>
    </row>
    <row r="202" spans="1:5" x14ac:dyDescent="0.25">
      <c r="A202" t="s">
        <v>5</v>
      </c>
      <c r="B202">
        <v>2015</v>
      </c>
      <c r="C202" t="s">
        <v>10</v>
      </c>
      <c r="D202" t="s">
        <v>11</v>
      </c>
      <c r="E202" s="4">
        <v>44730653</v>
      </c>
    </row>
    <row r="203" spans="1:5" x14ac:dyDescent="0.25">
      <c r="A203" t="s">
        <v>5</v>
      </c>
      <c r="B203">
        <v>2015</v>
      </c>
      <c r="C203" t="s">
        <v>6</v>
      </c>
      <c r="D203" t="s">
        <v>12</v>
      </c>
      <c r="E203" s="4">
        <v>87590</v>
      </c>
    </row>
    <row r="204" spans="1:5" x14ac:dyDescent="0.25">
      <c r="A204" t="s">
        <v>5</v>
      </c>
      <c r="B204">
        <v>2015</v>
      </c>
      <c r="C204" t="s">
        <v>8</v>
      </c>
      <c r="D204" t="s">
        <v>12</v>
      </c>
      <c r="E204" s="4">
        <v>11455</v>
      </c>
    </row>
    <row r="205" spans="1:5" x14ac:dyDescent="0.25">
      <c r="A205" t="s">
        <v>5</v>
      </c>
      <c r="B205">
        <v>2015</v>
      </c>
      <c r="C205" t="s">
        <v>9</v>
      </c>
      <c r="D205" t="s">
        <v>12</v>
      </c>
      <c r="E205" s="4">
        <v>33</v>
      </c>
    </row>
    <row r="206" spans="1:5" x14ac:dyDescent="0.25">
      <c r="A206" t="s">
        <v>5</v>
      </c>
      <c r="B206">
        <v>2015</v>
      </c>
      <c r="C206" t="s">
        <v>10</v>
      </c>
      <c r="D206" t="s">
        <v>12</v>
      </c>
      <c r="E206" s="4">
        <v>39</v>
      </c>
    </row>
    <row r="207" spans="1:5" x14ac:dyDescent="0.25">
      <c r="A207" t="s">
        <v>5</v>
      </c>
      <c r="B207">
        <v>2015</v>
      </c>
      <c r="C207" t="s">
        <v>6</v>
      </c>
      <c r="D207" t="s">
        <v>13</v>
      </c>
      <c r="E207" s="4">
        <v>229027.99900000001</v>
      </c>
    </row>
    <row r="208" spans="1:5" x14ac:dyDescent="0.25">
      <c r="A208" t="s">
        <v>5</v>
      </c>
      <c r="B208">
        <v>2015</v>
      </c>
      <c r="C208" t="s">
        <v>8</v>
      </c>
      <c r="D208" t="s">
        <v>13</v>
      </c>
      <c r="E208" s="4">
        <v>145633.11379999999</v>
      </c>
    </row>
    <row r="209" spans="1:7" x14ac:dyDescent="0.25">
      <c r="A209" t="s">
        <v>5</v>
      </c>
      <c r="B209">
        <v>2015</v>
      </c>
      <c r="C209" t="s">
        <v>9</v>
      </c>
      <c r="D209" t="s">
        <v>13</v>
      </c>
      <c r="E209" s="4">
        <v>19274.430499999999</v>
      </c>
    </row>
    <row r="210" spans="1:7" x14ac:dyDescent="0.25">
      <c r="A210" t="s">
        <v>5</v>
      </c>
      <c r="B210">
        <v>2015</v>
      </c>
      <c r="C210" t="s">
        <v>10</v>
      </c>
      <c r="D210" t="s">
        <v>13</v>
      </c>
      <c r="E210" s="4">
        <v>237072.46090000001</v>
      </c>
    </row>
    <row r="211" spans="1:7" x14ac:dyDescent="0.25">
      <c r="A211" t="s">
        <v>14</v>
      </c>
      <c r="B211">
        <v>2015</v>
      </c>
      <c r="C211" t="s">
        <v>6</v>
      </c>
      <c r="D211" t="s">
        <v>11</v>
      </c>
      <c r="E211" s="4">
        <v>37495313</v>
      </c>
    </row>
    <row r="212" spans="1:7" x14ac:dyDescent="0.25">
      <c r="A212" t="s">
        <v>14</v>
      </c>
      <c r="B212">
        <v>2015</v>
      </c>
      <c r="C212" t="s">
        <v>8</v>
      </c>
      <c r="D212" t="s">
        <v>11</v>
      </c>
      <c r="E212" s="4">
        <v>32724170</v>
      </c>
    </row>
    <row r="213" spans="1:7" x14ac:dyDescent="0.25">
      <c r="A213" t="s">
        <v>14</v>
      </c>
      <c r="B213">
        <v>2015</v>
      </c>
      <c r="C213" t="s">
        <v>9</v>
      </c>
      <c r="D213" t="s">
        <v>11</v>
      </c>
      <c r="E213" s="4">
        <v>0</v>
      </c>
    </row>
    <row r="214" spans="1:7" x14ac:dyDescent="0.25">
      <c r="A214" t="s">
        <v>14</v>
      </c>
      <c r="B214">
        <v>2015</v>
      </c>
      <c r="C214" t="s">
        <v>10</v>
      </c>
      <c r="D214" t="s">
        <v>11</v>
      </c>
      <c r="E214" s="4">
        <v>242350869</v>
      </c>
    </row>
    <row r="215" spans="1:7" x14ac:dyDescent="0.25">
      <c r="A215" t="s">
        <v>14</v>
      </c>
      <c r="B215">
        <v>2015</v>
      </c>
      <c r="C215" t="s">
        <v>6</v>
      </c>
      <c r="D215" t="s">
        <v>12</v>
      </c>
      <c r="E215" s="4">
        <v>58875</v>
      </c>
    </row>
    <row r="216" spans="1:7" x14ac:dyDescent="0.25">
      <c r="A216" t="s">
        <v>14</v>
      </c>
      <c r="B216">
        <v>2015</v>
      </c>
      <c r="C216" t="s">
        <v>8</v>
      </c>
      <c r="D216" t="s">
        <v>12</v>
      </c>
      <c r="E216" s="4">
        <v>9822</v>
      </c>
    </row>
    <row r="217" spans="1:7" x14ac:dyDescent="0.25">
      <c r="A217" t="s">
        <v>14</v>
      </c>
      <c r="B217">
        <v>2015</v>
      </c>
      <c r="C217" t="s">
        <v>9</v>
      </c>
      <c r="D217" t="s">
        <v>12</v>
      </c>
      <c r="E217" s="4">
        <v>0</v>
      </c>
    </row>
    <row r="218" spans="1:7" x14ac:dyDescent="0.25">
      <c r="A218" t="s">
        <v>14</v>
      </c>
      <c r="B218">
        <v>2015</v>
      </c>
      <c r="C218" t="s">
        <v>10</v>
      </c>
      <c r="D218" t="s">
        <v>12</v>
      </c>
      <c r="E218" s="4">
        <v>35</v>
      </c>
    </row>
    <row r="219" spans="1:7" x14ac:dyDescent="0.25">
      <c r="A219" t="s">
        <v>14</v>
      </c>
      <c r="B219">
        <v>2015</v>
      </c>
      <c r="C219" t="s">
        <v>6</v>
      </c>
      <c r="D219" t="s">
        <v>13</v>
      </c>
      <c r="E219" s="4">
        <v>198725.15890000001</v>
      </c>
    </row>
    <row r="220" spans="1:7" x14ac:dyDescent="0.25">
      <c r="A220" t="s">
        <v>14</v>
      </c>
      <c r="B220">
        <v>2015</v>
      </c>
      <c r="C220" t="s">
        <v>8</v>
      </c>
      <c r="D220" t="s">
        <v>13</v>
      </c>
      <c r="E220" s="4">
        <v>173438.101</v>
      </c>
    </row>
    <row r="221" spans="1:7" x14ac:dyDescent="0.25">
      <c r="A221" t="s">
        <v>14</v>
      </c>
      <c r="B221">
        <v>2015</v>
      </c>
      <c r="C221" t="s">
        <v>9</v>
      </c>
      <c r="D221" t="s">
        <v>13</v>
      </c>
      <c r="E221" s="4">
        <v>0</v>
      </c>
    </row>
    <row r="222" spans="1:7" x14ac:dyDescent="0.25">
      <c r="A222" t="s">
        <v>14</v>
      </c>
      <c r="B222">
        <v>2015</v>
      </c>
      <c r="C222" t="s">
        <v>10</v>
      </c>
      <c r="D222" t="s">
        <v>13</v>
      </c>
      <c r="E222" s="4">
        <v>1284459.6057</v>
      </c>
      <c r="G222" s="8"/>
    </row>
    <row r="223" spans="1:7" x14ac:dyDescent="0.25">
      <c r="A223" t="s">
        <v>14</v>
      </c>
      <c r="B223">
        <v>2014</v>
      </c>
      <c r="C223" t="s">
        <v>10</v>
      </c>
      <c r="D223" t="s">
        <v>7</v>
      </c>
      <c r="E223" s="3">
        <v>4029534</v>
      </c>
    </row>
    <row r="224" spans="1:7" x14ac:dyDescent="0.25">
      <c r="A224" t="s">
        <v>14</v>
      </c>
      <c r="B224">
        <v>2014</v>
      </c>
      <c r="C224" t="s">
        <v>6</v>
      </c>
      <c r="D224" t="s">
        <v>7</v>
      </c>
      <c r="E224" s="3">
        <v>37588341</v>
      </c>
    </row>
    <row r="225" spans="1:5" x14ac:dyDescent="0.25">
      <c r="A225" t="s">
        <v>14</v>
      </c>
      <c r="B225">
        <v>2014</v>
      </c>
      <c r="C225" t="s">
        <v>8</v>
      </c>
      <c r="D225" t="s">
        <v>7</v>
      </c>
      <c r="E225" s="3">
        <v>28196834</v>
      </c>
    </row>
    <row r="226" spans="1:5" x14ac:dyDescent="0.25">
      <c r="A226" t="s">
        <v>14</v>
      </c>
      <c r="B226">
        <v>2014</v>
      </c>
      <c r="C226" t="s">
        <v>9</v>
      </c>
      <c r="D226" t="s">
        <v>7</v>
      </c>
      <c r="E226" s="3">
        <v>0</v>
      </c>
    </row>
    <row r="227" spans="1:5" x14ac:dyDescent="0.25">
      <c r="A227" t="s">
        <v>15</v>
      </c>
      <c r="B227">
        <v>2015</v>
      </c>
      <c r="C227" t="s">
        <v>6</v>
      </c>
      <c r="D227" t="s">
        <v>7</v>
      </c>
      <c r="E227" s="3">
        <v>369101737</v>
      </c>
    </row>
    <row r="228" spans="1:5" x14ac:dyDescent="0.25">
      <c r="A228" t="s">
        <v>15</v>
      </c>
      <c r="B228">
        <v>2015</v>
      </c>
      <c r="C228" t="s">
        <v>8</v>
      </c>
      <c r="D228" t="s">
        <v>7</v>
      </c>
      <c r="E228" s="3">
        <v>217983094</v>
      </c>
    </row>
    <row r="229" spans="1:5" x14ac:dyDescent="0.25">
      <c r="A229" t="s">
        <v>15</v>
      </c>
      <c r="B229">
        <v>2015</v>
      </c>
      <c r="C229" t="s">
        <v>9</v>
      </c>
      <c r="D229" t="s">
        <v>7</v>
      </c>
      <c r="E229" s="3">
        <v>29198713</v>
      </c>
    </row>
    <row r="230" spans="1:5" x14ac:dyDescent="0.25">
      <c r="A230" t="s">
        <v>15</v>
      </c>
      <c r="B230">
        <v>2015</v>
      </c>
      <c r="C230" t="s">
        <v>6</v>
      </c>
      <c r="D230" t="s">
        <v>11</v>
      </c>
      <c r="E230" s="4">
        <v>310396065</v>
      </c>
    </row>
    <row r="231" spans="1:5" x14ac:dyDescent="0.25">
      <c r="A231" t="s">
        <v>15</v>
      </c>
      <c r="B231">
        <v>2015</v>
      </c>
      <c r="C231" t="s">
        <v>8</v>
      </c>
      <c r="D231" t="s">
        <v>11</v>
      </c>
      <c r="E231" s="4">
        <v>231333733</v>
      </c>
    </row>
    <row r="232" spans="1:5" x14ac:dyDescent="0.25">
      <c r="A232" t="s">
        <v>15</v>
      </c>
      <c r="B232">
        <v>2015</v>
      </c>
      <c r="C232" t="s">
        <v>9</v>
      </c>
      <c r="D232" t="s">
        <v>11</v>
      </c>
      <c r="E232" s="4">
        <v>56043318</v>
      </c>
    </row>
    <row r="233" spans="1:5" x14ac:dyDescent="0.25">
      <c r="A233" t="s">
        <v>15</v>
      </c>
      <c r="B233">
        <v>2015</v>
      </c>
      <c r="C233" t="s">
        <v>10</v>
      </c>
      <c r="D233" t="s">
        <v>11</v>
      </c>
      <c r="E233" s="4">
        <v>349006678</v>
      </c>
    </row>
    <row r="234" spans="1:5" x14ac:dyDescent="0.25">
      <c r="A234" t="s">
        <v>15</v>
      </c>
      <c r="B234">
        <v>2015</v>
      </c>
      <c r="C234" t="s">
        <v>6</v>
      </c>
      <c r="D234" t="s">
        <v>12</v>
      </c>
      <c r="E234" s="4">
        <v>571534</v>
      </c>
    </row>
    <row r="235" spans="1:5" x14ac:dyDescent="0.25">
      <c r="A235" t="s">
        <v>15</v>
      </c>
      <c r="B235">
        <v>2015</v>
      </c>
      <c r="C235" t="s">
        <v>8</v>
      </c>
      <c r="D235" t="s">
        <v>12</v>
      </c>
      <c r="E235" s="4">
        <v>60183</v>
      </c>
    </row>
    <row r="236" spans="1:5" x14ac:dyDescent="0.25">
      <c r="A236" t="s">
        <v>15</v>
      </c>
      <c r="B236">
        <v>2015</v>
      </c>
      <c r="C236" t="s">
        <v>9</v>
      </c>
      <c r="D236" t="s">
        <v>12</v>
      </c>
      <c r="E236" s="4">
        <v>135</v>
      </c>
    </row>
    <row r="237" spans="1:5" x14ac:dyDescent="0.25">
      <c r="A237" t="s">
        <v>15</v>
      </c>
      <c r="B237">
        <v>2015</v>
      </c>
      <c r="C237" t="s">
        <v>10</v>
      </c>
      <c r="D237" t="s">
        <v>12</v>
      </c>
      <c r="E237" s="4">
        <v>293</v>
      </c>
    </row>
    <row r="238" spans="1:5" x14ac:dyDescent="0.25">
      <c r="A238" t="s">
        <v>15</v>
      </c>
      <c r="B238">
        <v>2015</v>
      </c>
      <c r="C238" t="s">
        <v>6</v>
      </c>
      <c r="D238" t="s">
        <v>13</v>
      </c>
      <c r="E238" s="4">
        <v>1645099.1444999999</v>
      </c>
    </row>
    <row r="239" spans="1:5" x14ac:dyDescent="0.25">
      <c r="A239" t="s">
        <v>15</v>
      </c>
      <c r="B239">
        <v>2015</v>
      </c>
      <c r="C239" t="s">
        <v>8</v>
      </c>
      <c r="D239" t="s">
        <v>13</v>
      </c>
      <c r="E239" s="4">
        <v>1226068.7849000001</v>
      </c>
    </row>
    <row r="240" spans="1:5" x14ac:dyDescent="0.25">
      <c r="A240" t="s">
        <v>15</v>
      </c>
      <c r="B240">
        <v>2015</v>
      </c>
      <c r="C240" t="s">
        <v>9</v>
      </c>
      <c r="D240" t="s">
        <v>13</v>
      </c>
      <c r="E240" s="4">
        <v>297029.58539999998</v>
      </c>
    </row>
    <row r="241" spans="1:5" x14ac:dyDescent="0.25">
      <c r="A241" t="s">
        <v>15</v>
      </c>
      <c r="B241">
        <v>2015</v>
      </c>
      <c r="C241" t="s">
        <v>10</v>
      </c>
      <c r="D241" t="s">
        <v>13</v>
      </c>
      <c r="E241" s="4">
        <v>1849735.3933999999</v>
      </c>
    </row>
    <row r="242" spans="1:5" x14ac:dyDescent="0.25">
      <c r="A242" t="s">
        <v>5</v>
      </c>
      <c r="B242">
        <v>2014</v>
      </c>
      <c r="C242" t="s">
        <v>6</v>
      </c>
      <c r="D242" t="s">
        <v>7</v>
      </c>
      <c r="E242" s="3">
        <v>53046117</v>
      </c>
    </row>
    <row r="243" spans="1:5" x14ac:dyDescent="0.25">
      <c r="A243" t="s">
        <v>5</v>
      </c>
      <c r="B243">
        <v>2014</v>
      </c>
      <c r="C243" t="s">
        <v>8</v>
      </c>
      <c r="D243" t="s">
        <v>7</v>
      </c>
      <c r="E243" s="3">
        <v>27302058</v>
      </c>
    </row>
    <row r="244" spans="1:5" x14ac:dyDescent="0.25">
      <c r="A244" t="s">
        <v>5</v>
      </c>
      <c r="B244">
        <v>2014</v>
      </c>
      <c r="C244" t="s">
        <v>9</v>
      </c>
      <c r="D244" t="s">
        <v>7</v>
      </c>
      <c r="E244" s="3">
        <v>1937904</v>
      </c>
    </row>
    <row r="245" spans="1:5" x14ac:dyDescent="0.25">
      <c r="A245" t="s">
        <v>5</v>
      </c>
      <c r="B245">
        <v>2014</v>
      </c>
      <c r="C245" t="s">
        <v>10</v>
      </c>
      <c r="D245" t="s">
        <v>7</v>
      </c>
      <c r="E245" s="3">
        <v>3192524</v>
      </c>
    </row>
    <row r="246" spans="1:5" x14ac:dyDescent="0.25">
      <c r="A246" t="s">
        <v>5</v>
      </c>
      <c r="B246">
        <v>2014</v>
      </c>
      <c r="C246" t="s">
        <v>6</v>
      </c>
      <c r="D246" t="s">
        <v>11</v>
      </c>
      <c r="E246" s="4">
        <v>42042810</v>
      </c>
    </row>
    <row r="247" spans="1:5" x14ac:dyDescent="0.25">
      <c r="A247" t="s">
        <v>5</v>
      </c>
      <c r="B247">
        <v>2014</v>
      </c>
      <c r="C247" t="s">
        <v>8</v>
      </c>
      <c r="D247" t="s">
        <v>11</v>
      </c>
      <c r="E247" s="4">
        <v>27714701</v>
      </c>
    </row>
    <row r="248" spans="1:5" x14ac:dyDescent="0.25">
      <c r="A248" t="s">
        <v>5</v>
      </c>
      <c r="B248">
        <v>2014</v>
      </c>
      <c r="C248" t="s">
        <v>9</v>
      </c>
      <c r="D248" t="s">
        <v>11</v>
      </c>
      <c r="E248" s="4">
        <v>3699133</v>
      </c>
    </row>
    <row r="249" spans="1:5" x14ac:dyDescent="0.25">
      <c r="A249" t="s">
        <v>5</v>
      </c>
      <c r="B249">
        <v>2014</v>
      </c>
      <c r="C249" t="s">
        <v>10</v>
      </c>
      <c r="D249" t="s">
        <v>11</v>
      </c>
      <c r="E249" s="4">
        <v>42649340</v>
      </c>
    </row>
    <row r="250" spans="1:5" x14ac:dyDescent="0.25">
      <c r="A250" t="s">
        <v>5</v>
      </c>
      <c r="B250">
        <v>2014</v>
      </c>
      <c r="C250" t="s">
        <v>6</v>
      </c>
      <c r="D250" t="s">
        <v>12</v>
      </c>
      <c r="E250" s="4">
        <v>85798</v>
      </c>
    </row>
    <row r="251" spans="1:5" x14ac:dyDescent="0.25">
      <c r="A251" t="s">
        <v>5</v>
      </c>
      <c r="B251">
        <v>2014</v>
      </c>
      <c r="C251" t="s">
        <v>8</v>
      </c>
      <c r="D251" t="s">
        <v>12</v>
      </c>
      <c r="E251" s="4">
        <v>11343</v>
      </c>
    </row>
    <row r="252" spans="1:5" x14ac:dyDescent="0.25">
      <c r="A252" t="s">
        <v>5</v>
      </c>
      <c r="B252">
        <v>2014</v>
      </c>
      <c r="C252" t="s">
        <v>9</v>
      </c>
      <c r="D252" t="s">
        <v>12</v>
      </c>
      <c r="E252" s="4">
        <v>33</v>
      </c>
    </row>
    <row r="253" spans="1:5" x14ac:dyDescent="0.25">
      <c r="A253" t="s">
        <v>5</v>
      </c>
      <c r="B253">
        <v>2014</v>
      </c>
      <c r="C253" t="s">
        <v>10</v>
      </c>
      <c r="D253" t="s">
        <v>12</v>
      </c>
      <c r="E253" s="4">
        <v>39</v>
      </c>
    </row>
    <row r="254" spans="1:5" x14ac:dyDescent="0.25">
      <c r="A254" t="s">
        <v>5</v>
      </c>
      <c r="B254">
        <v>2014</v>
      </c>
      <c r="C254" t="s">
        <v>6</v>
      </c>
      <c r="D254" t="s">
        <v>13</v>
      </c>
      <c r="E254" s="4">
        <v>222826.89300000001</v>
      </c>
    </row>
    <row r="255" spans="1:5" x14ac:dyDescent="0.25">
      <c r="A255" t="s">
        <v>5</v>
      </c>
      <c r="B255">
        <v>2014</v>
      </c>
      <c r="C255" t="s">
        <v>8</v>
      </c>
      <c r="D255" t="s">
        <v>13</v>
      </c>
      <c r="E255" s="4">
        <v>146887.91529999999</v>
      </c>
    </row>
    <row r="256" spans="1:5" x14ac:dyDescent="0.25">
      <c r="A256" t="s">
        <v>5</v>
      </c>
      <c r="B256">
        <v>2014</v>
      </c>
      <c r="C256" t="s">
        <v>9</v>
      </c>
      <c r="D256" t="s">
        <v>13</v>
      </c>
      <c r="E256" s="4">
        <v>19605.404900000001</v>
      </c>
    </row>
    <row r="257" spans="1:7" x14ac:dyDescent="0.25">
      <c r="A257" t="s">
        <v>5</v>
      </c>
      <c r="B257">
        <v>2014</v>
      </c>
      <c r="C257" t="s">
        <v>10</v>
      </c>
      <c r="D257" t="s">
        <v>13</v>
      </c>
      <c r="E257" s="4">
        <v>226041.50200000001</v>
      </c>
    </row>
    <row r="258" spans="1:7" x14ac:dyDescent="0.25">
      <c r="A258" t="s">
        <v>14</v>
      </c>
      <c r="B258">
        <v>2014</v>
      </c>
      <c r="C258" t="s">
        <v>6</v>
      </c>
      <c r="D258" t="s">
        <v>11</v>
      </c>
      <c r="E258" s="4">
        <v>38046635</v>
      </c>
    </row>
    <row r="259" spans="1:7" x14ac:dyDescent="0.25">
      <c r="A259" t="s">
        <v>14</v>
      </c>
      <c r="B259">
        <v>2014</v>
      </c>
      <c r="C259" t="s">
        <v>8</v>
      </c>
      <c r="D259" t="s">
        <v>11</v>
      </c>
      <c r="E259" s="4">
        <v>34467467</v>
      </c>
    </row>
    <row r="260" spans="1:7" x14ac:dyDescent="0.25">
      <c r="A260" t="s">
        <v>14</v>
      </c>
      <c r="B260">
        <v>2014</v>
      </c>
      <c r="C260" t="s">
        <v>9</v>
      </c>
      <c r="D260" t="s">
        <v>11</v>
      </c>
      <c r="E260" s="4">
        <v>0</v>
      </c>
    </row>
    <row r="261" spans="1:7" x14ac:dyDescent="0.25">
      <c r="A261" t="s">
        <v>14</v>
      </c>
      <c r="B261">
        <v>2014</v>
      </c>
      <c r="C261" t="s">
        <v>10</v>
      </c>
      <c r="D261" t="s">
        <v>11</v>
      </c>
      <c r="E261" s="4">
        <v>238138138</v>
      </c>
    </row>
    <row r="262" spans="1:7" x14ac:dyDescent="0.25">
      <c r="A262" t="s">
        <v>14</v>
      </c>
      <c r="B262">
        <v>2014</v>
      </c>
      <c r="C262" t="s">
        <v>6</v>
      </c>
      <c r="D262" t="s">
        <v>12</v>
      </c>
      <c r="E262" s="4">
        <v>57415</v>
      </c>
    </row>
    <row r="263" spans="1:7" x14ac:dyDescent="0.25">
      <c r="A263" t="s">
        <v>14</v>
      </c>
      <c r="B263">
        <v>2014</v>
      </c>
      <c r="C263" t="s">
        <v>8</v>
      </c>
      <c r="D263" t="s">
        <v>12</v>
      </c>
      <c r="E263" s="4">
        <v>9731</v>
      </c>
    </row>
    <row r="264" spans="1:7" x14ac:dyDescent="0.25">
      <c r="A264" t="s">
        <v>14</v>
      </c>
      <c r="B264">
        <v>2014</v>
      </c>
      <c r="C264" t="s">
        <v>9</v>
      </c>
      <c r="D264" t="s">
        <v>12</v>
      </c>
      <c r="E264" s="4">
        <v>0</v>
      </c>
    </row>
    <row r="265" spans="1:7" x14ac:dyDescent="0.25">
      <c r="A265" t="s">
        <v>14</v>
      </c>
      <c r="B265">
        <v>2014</v>
      </c>
      <c r="C265" t="s">
        <v>10</v>
      </c>
      <c r="D265" t="s">
        <v>12</v>
      </c>
      <c r="E265" s="4">
        <v>35</v>
      </c>
    </row>
    <row r="266" spans="1:7" x14ac:dyDescent="0.25">
      <c r="A266" t="s">
        <v>14</v>
      </c>
      <c r="B266">
        <v>2014</v>
      </c>
      <c r="C266" t="s">
        <v>6</v>
      </c>
      <c r="D266" t="s">
        <v>13</v>
      </c>
      <c r="E266" s="4">
        <v>201647.1655</v>
      </c>
    </row>
    <row r="267" spans="1:7" x14ac:dyDescent="0.25">
      <c r="A267" t="s">
        <v>14</v>
      </c>
      <c r="B267">
        <v>2014</v>
      </c>
      <c r="C267" t="s">
        <v>8</v>
      </c>
      <c r="D267" t="s">
        <v>13</v>
      </c>
      <c r="E267" s="4">
        <v>182677.57509999999</v>
      </c>
    </row>
    <row r="268" spans="1:7" x14ac:dyDescent="0.25">
      <c r="A268" t="s">
        <v>14</v>
      </c>
      <c r="B268">
        <v>2014</v>
      </c>
      <c r="C268" t="s">
        <v>9</v>
      </c>
      <c r="D268" t="s">
        <v>13</v>
      </c>
      <c r="E268" s="4">
        <v>0</v>
      </c>
    </row>
    <row r="269" spans="1:7" x14ac:dyDescent="0.25">
      <c r="A269" t="s">
        <v>14</v>
      </c>
      <c r="B269">
        <v>2014</v>
      </c>
      <c r="C269" t="s">
        <v>10</v>
      </c>
      <c r="D269" t="s">
        <v>13</v>
      </c>
      <c r="E269" s="4">
        <v>1262132.1314000001</v>
      </c>
      <c r="G269" s="8"/>
    </row>
    <row r="270" spans="1:7" x14ac:dyDescent="0.25">
      <c r="A270" t="s">
        <v>14</v>
      </c>
      <c r="B270">
        <v>2013</v>
      </c>
      <c r="C270" t="s">
        <v>10</v>
      </c>
      <c r="D270" t="s">
        <v>7</v>
      </c>
      <c r="E270" s="3">
        <v>3966440</v>
      </c>
    </row>
    <row r="271" spans="1:7" x14ac:dyDescent="0.25">
      <c r="A271" t="s">
        <v>14</v>
      </c>
      <c r="B271">
        <v>2013</v>
      </c>
      <c r="C271" t="s">
        <v>6</v>
      </c>
      <c r="D271" t="s">
        <v>7</v>
      </c>
      <c r="E271" s="3">
        <v>35823359</v>
      </c>
    </row>
    <row r="272" spans="1:7" x14ac:dyDescent="0.25">
      <c r="A272" t="s">
        <v>14</v>
      </c>
      <c r="B272">
        <v>2013</v>
      </c>
      <c r="C272" t="s">
        <v>8</v>
      </c>
      <c r="D272" t="s">
        <v>7</v>
      </c>
      <c r="E272" s="3">
        <v>25953913</v>
      </c>
    </row>
    <row r="273" spans="1:5" x14ac:dyDescent="0.25">
      <c r="A273" t="s">
        <v>14</v>
      </c>
      <c r="B273">
        <v>2013</v>
      </c>
      <c r="C273" t="s">
        <v>9</v>
      </c>
      <c r="D273" t="s">
        <v>7</v>
      </c>
      <c r="E273" s="3">
        <v>0</v>
      </c>
    </row>
    <row r="274" spans="1:5" x14ac:dyDescent="0.25">
      <c r="A274" t="s">
        <v>15</v>
      </c>
      <c r="B274">
        <v>2014</v>
      </c>
      <c r="C274" t="s">
        <v>6</v>
      </c>
      <c r="D274" t="s">
        <v>7</v>
      </c>
      <c r="E274" s="3">
        <v>390497038</v>
      </c>
    </row>
    <row r="275" spans="1:5" x14ac:dyDescent="0.25">
      <c r="A275" t="s">
        <v>15</v>
      </c>
      <c r="B275">
        <v>2014</v>
      </c>
      <c r="C275" t="s">
        <v>8</v>
      </c>
      <c r="D275" t="s">
        <v>7</v>
      </c>
      <c r="E275" s="3">
        <v>227161837</v>
      </c>
    </row>
    <row r="276" spans="1:5" x14ac:dyDescent="0.25">
      <c r="A276" t="s">
        <v>15</v>
      </c>
      <c r="B276">
        <v>2014</v>
      </c>
      <c r="C276" t="s">
        <v>9</v>
      </c>
      <c r="D276" t="s">
        <v>7</v>
      </c>
      <c r="E276" s="3">
        <v>30697200</v>
      </c>
    </row>
    <row r="277" spans="1:5" x14ac:dyDescent="0.25">
      <c r="A277" t="s">
        <v>14</v>
      </c>
      <c r="B277">
        <v>2013</v>
      </c>
      <c r="C277" t="s">
        <v>6</v>
      </c>
      <c r="D277" t="s">
        <v>11</v>
      </c>
      <c r="E277" s="4">
        <v>41570293</v>
      </c>
    </row>
    <row r="278" spans="1:5" x14ac:dyDescent="0.25">
      <c r="A278" t="s">
        <v>15</v>
      </c>
      <c r="B278">
        <v>2014</v>
      </c>
      <c r="C278" t="s">
        <v>6</v>
      </c>
      <c r="D278" t="s">
        <v>11</v>
      </c>
      <c r="E278" s="4">
        <v>337697352</v>
      </c>
    </row>
    <row r="279" spans="1:5" x14ac:dyDescent="0.25">
      <c r="A279" t="s">
        <v>15</v>
      </c>
      <c r="B279">
        <v>2014</v>
      </c>
      <c r="C279" t="s">
        <v>8</v>
      </c>
      <c r="D279" t="s">
        <v>11</v>
      </c>
      <c r="E279" s="4">
        <v>250243559</v>
      </c>
    </row>
    <row r="280" spans="1:5" x14ac:dyDescent="0.25">
      <c r="A280" t="s">
        <v>15</v>
      </c>
      <c r="B280">
        <v>2014</v>
      </c>
      <c r="C280" t="s">
        <v>9</v>
      </c>
      <c r="D280" t="s">
        <v>11</v>
      </c>
      <c r="E280" s="4">
        <v>60355443</v>
      </c>
    </row>
    <row r="281" spans="1:5" x14ac:dyDescent="0.25">
      <c r="A281" t="s">
        <v>15</v>
      </c>
      <c r="B281">
        <v>2014</v>
      </c>
      <c r="C281" t="s">
        <v>10</v>
      </c>
      <c r="D281" t="s">
        <v>11</v>
      </c>
      <c r="E281" s="4">
        <v>357854474</v>
      </c>
    </row>
    <row r="282" spans="1:5" x14ac:dyDescent="0.25">
      <c r="A282" t="s">
        <v>15</v>
      </c>
      <c r="B282">
        <v>2014</v>
      </c>
      <c r="C282" t="s">
        <v>6</v>
      </c>
      <c r="D282" t="s">
        <v>12</v>
      </c>
      <c r="E282" s="4">
        <v>565155</v>
      </c>
    </row>
    <row r="283" spans="1:5" x14ac:dyDescent="0.25">
      <c r="A283" t="s">
        <v>15</v>
      </c>
      <c r="B283">
        <v>2014</v>
      </c>
      <c r="C283" t="s">
        <v>8</v>
      </c>
      <c r="D283" t="s">
        <v>12</v>
      </c>
      <c r="E283" s="4">
        <v>60074</v>
      </c>
    </row>
    <row r="284" spans="1:5" x14ac:dyDescent="0.25">
      <c r="A284" t="s">
        <v>15</v>
      </c>
      <c r="B284">
        <v>2014</v>
      </c>
      <c r="C284" t="s">
        <v>9</v>
      </c>
      <c r="D284" t="s">
        <v>12</v>
      </c>
      <c r="E284" s="4">
        <v>139</v>
      </c>
    </row>
    <row r="285" spans="1:5" x14ac:dyDescent="0.25">
      <c r="A285" t="s">
        <v>15</v>
      </c>
      <c r="B285">
        <v>2014</v>
      </c>
      <c r="C285" t="s">
        <v>10</v>
      </c>
      <c r="D285" t="s">
        <v>12</v>
      </c>
      <c r="E285" s="4">
        <v>258</v>
      </c>
    </row>
    <row r="286" spans="1:5" x14ac:dyDescent="0.25">
      <c r="A286" t="s">
        <v>15</v>
      </c>
      <c r="B286">
        <v>2014</v>
      </c>
      <c r="C286" t="s">
        <v>6</v>
      </c>
      <c r="D286" t="s">
        <v>13</v>
      </c>
      <c r="E286" s="4">
        <v>1789795.9656</v>
      </c>
    </row>
    <row r="287" spans="1:5" x14ac:dyDescent="0.25">
      <c r="A287" t="s">
        <v>15</v>
      </c>
      <c r="B287">
        <v>2014</v>
      </c>
      <c r="C287" t="s">
        <v>8</v>
      </c>
      <c r="D287" t="s">
        <v>13</v>
      </c>
      <c r="E287" s="4">
        <v>1326290.8626999999</v>
      </c>
    </row>
    <row r="288" spans="1:5" x14ac:dyDescent="0.25">
      <c r="A288" t="s">
        <v>15</v>
      </c>
      <c r="B288">
        <v>2014</v>
      </c>
      <c r="C288" t="s">
        <v>9</v>
      </c>
      <c r="D288" t="s">
        <v>13</v>
      </c>
      <c r="E288" s="4">
        <v>319883.84789999999</v>
      </c>
    </row>
    <row r="289" spans="1:5" x14ac:dyDescent="0.25">
      <c r="A289" t="s">
        <v>15</v>
      </c>
      <c r="B289">
        <v>2014</v>
      </c>
      <c r="C289" t="s">
        <v>10</v>
      </c>
      <c r="D289" t="s">
        <v>13</v>
      </c>
      <c r="E289" s="4">
        <v>1896628.7122</v>
      </c>
    </row>
    <row r="290" spans="1:5" x14ac:dyDescent="0.25">
      <c r="A290" t="s">
        <v>5</v>
      </c>
      <c r="B290">
        <v>2013</v>
      </c>
      <c r="C290" t="s">
        <v>6</v>
      </c>
      <c r="D290" t="s">
        <v>7</v>
      </c>
      <c r="E290" s="3">
        <v>61502608</v>
      </c>
    </row>
    <row r="291" spans="1:5" x14ac:dyDescent="0.25">
      <c r="A291" t="s">
        <v>5</v>
      </c>
      <c r="B291">
        <v>2013</v>
      </c>
      <c r="C291" t="s">
        <v>8</v>
      </c>
      <c r="D291" t="s">
        <v>7</v>
      </c>
      <c r="E291" s="3">
        <v>30990184</v>
      </c>
    </row>
    <row r="292" spans="1:5" x14ac:dyDescent="0.25">
      <c r="A292" t="s">
        <v>5</v>
      </c>
      <c r="B292">
        <v>2013</v>
      </c>
      <c r="C292" t="s">
        <v>9</v>
      </c>
      <c r="D292" t="s">
        <v>7</v>
      </c>
      <c r="E292" s="3">
        <v>1705852</v>
      </c>
    </row>
    <row r="293" spans="1:5" x14ac:dyDescent="0.25">
      <c r="A293" t="s">
        <v>5</v>
      </c>
      <c r="B293">
        <v>2013</v>
      </c>
      <c r="C293" t="s">
        <v>10</v>
      </c>
      <c r="D293" t="s">
        <v>7</v>
      </c>
      <c r="E293" s="3">
        <v>3119525</v>
      </c>
    </row>
    <row r="294" spans="1:5" x14ac:dyDescent="0.25">
      <c r="A294" t="s">
        <v>5</v>
      </c>
      <c r="B294">
        <v>2013</v>
      </c>
      <c r="C294" t="s">
        <v>6</v>
      </c>
      <c r="D294" t="s">
        <v>11</v>
      </c>
      <c r="E294" s="4">
        <v>51206313</v>
      </c>
    </row>
    <row r="295" spans="1:5" x14ac:dyDescent="0.25">
      <c r="A295" t="s">
        <v>5</v>
      </c>
      <c r="B295">
        <v>2013</v>
      </c>
      <c r="C295" t="s">
        <v>8</v>
      </c>
      <c r="D295" t="s">
        <v>11</v>
      </c>
      <c r="E295" s="4">
        <v>31531267</v>
      </c>
    </row>
    <row r="296" spans="1:5" x14ac:dyDescent="0.25">
      <c r="A296" t="s">
        <v>5</v>
      </c>
      <c r="B296">
        <v>2013</v>
      </c>
      <c r="C296" t="s">
        <v>9</v>
      </c>
      <c r="D296" t="s">
        <v>11</v>
      </c>
      <c r="E296" s="4">
        <v>4068819</v>
      </c>
    </row>
    <row r="297" spans="1:5" x14ac:dyDescent="0.25">
      <c r="A297" t="s">
        <v>5</v>
      </c>
      <c r="B297">
        <v>2013</v>
      </c>
      <c r="C297" t="s">
        <v>10</v>
      </c>
      <c r="D297" t="s">
        <v>11</v>
      </c>
      <c r="E297" s="4">
        <v>38821540</v>
      </c>
    </row>
    <row r="298" spans="1:5" x14ac:dyDescent="0.25">
      <c r="A298" t="s">
        <v>5</v>
      </c>
      <c r="B298">
        <v>2013</v>
      </c>
      <c r="C298" t="s">
        <v>6</v>
      </c>
      <c r="D298" t="s">
        <v>12</v>
      </c>
      <c r="E298" s="4">
        <v>85145</v>
      </c>
    </row>
    <row r="299" spans="1:5" x14ac:dyDescent="0.25">
      <c r="A299" t="s">
        <v>5</v>
      </c>
      <c r="B299">
        <v>2013</v>
      </c>
      <c r="C299" t="s">
        <v>8</v>
      </c>
      <c r="D299" t="s">
        <v>12</v>
      </c>
      <c r="E299" s="4">
        <v>11254</v>
      </c>
    </row>
    <row r="300" spans="1:5" x14ac:dyDescent="0.25">
      <c r="A300" t="s">
        <v>5</v>
      </c>
      <c r="B300">
        <v>2013</v>
      </c>
      <c r="C300" t="s">
        <v>9</v>
      </c>
      <c r="D300" t="s">
        <v>12</v>
      </c>
      <c r="E300" s="4">
        <v>35</v>
      </c>
    </row>
    <row r="301" spans="1:5" x14ac:dyDescent="0.25">
      <c r="A301" t="s">
        <v>5</v>
      </c>
      <c r="B301">
        <v>2013</v>
      </c>
      <c r="C301" t="s">
        <v>10</v>
      </c>
      <c r="D301" t="s">
        <v>12</v>
      </c>
      <c r="E301" s="4">
        <v>39</v>
      </c>
    </row>
    <row r="302" spans="1:5" x14ac:dyDescent="0.25">
      <c r="A302" t="s">
        <v>5</v>
      </c>
      <c r="B302">
        <v>2013</v>
      </c>
      <c r="C302" t="s">
        <v>6</v>
      </c>
      <c r="D302" t="s">
        <v>13</v>
      </c>
      <c r="E302" s="4">
        <v>271393.45890000003</v>
      </c>
    </row>
    <row r="303" spans="1:5" x14ac:dyDescent="0.25">
      <c r="A303" t="s">
        <v>5</v>
      </c>
      <c r="B303">
        <v>2013</v>
      </c>
      <c r="C303" t="s">
        <v>8</v>
      </c>
      <c r="D303" t="s">
        <v>13</v>
      </c>
      <c r="E303" s="4">
        <v>167115.7151</v>
      </c>
    </row>
    <row r="304" spans="1:5" x14ac:dyDescent="0.25">
      <c r="A304" t="s">
        <v>5</v>
      </c>
      <c r="B304">
        <v>2013</v>
      </c>
      <c r="C304" t="s">
        <v>9</v>
      </c>
      <c r="D304" t="s">
        <v>13</v>
      </c>
      <c r="E304" s="4">
        <v>21564.740699999998</v>
      </c>
    </row>
    <row r="305" spans="1:7" x14ac:dyDescent="0.25">
      <c r="A305" t="s">
        <v>5</v>
      </c>
      <c r="B305">
        <v>2013</v>
      </c>
      <c r="C305" t="s">
        <v>10</v>
      </c>
      <c r="D305" t="s">
        <v>13</v>
      </c>
      <c r="E305" s="4">
        <v>205754.16200000001</v>
      </c>
    </row>
    <row r="306" spans="1:7" x14ac:dyDescent="0.25">
      <c r="A306" t="s">
        <v>14</v>
      </c>
      <c r="B306">
        <v>2013</v>
      </c>
      <c r="C306" t="s">
        <v>8</v>
      </c>
      <c r="D306" t="s">
        <v>11</v>
      </c>
      <c r="E306" s="4">
        <v>36332072</v>
      </c>
    </row>
    <row r="307" spans="1:7" x14ac:dyDescent="0.25">
      <c r="A307" t="s">
        <v>14</v>
      </c>
      <c r="B307">
        <v>2013</v>
      </c>
      <c r="C307" t="s">
        <v>9</v>
      </c>
      <c r="D307" t="s">
        <v>11</v>
      </c>
      <c r="E307" s="4">
        <v>0</v>
      </c>
    </row>
    <row r="308" spans="1:7" x14ac:dyDescent="0.25">
      <c r="A308" t="s">
        <v>14</v>
      </c>
      <c r="B308">
        <v>2013</v>
      </c>
      <c r="C308" t="s">
        <v>10</v>
      </c>
      <c r="D308" t="s">
        <v>11</v>
      </c>
      <c r="E308" s="4">
        <v>259396060</v>
      </c>
    </row>
    <row r="309" spans="1:7" x14ac:dyDescent="0.25">
      <c r="A309" t="s">
        <v>14</v>
      </c>
      <c r="B309">
        <v>2013</v>
      </c>
      <c r="C309" t="s">
        <v>6</v>
      </c>
      <c r="D309" t="s">
        <v>12</v>
      </c>
      <c r="E309" s="4">
        <v>56291</v>
      </c>
    </row>
    <row r="310" spans="1:7" x14ac:dyDescent="0.25">
      <c r="A310" t="s">
        <v>14</v>
      </c>
      <c r="B310">
        <v>2013</v>
      </c>
      <c r="C310" t="s">
        <v>8</v>
      </c>
      <c r="D310" t="s">
        <v>12</v>
      </c>
      <c r="E310" s="4">
        <v>9627</v>
      </c>
    </row>
    <row r="311" spans="1:7" x14ac:dyDescent="0.25">
      <c r="A311" t="s">
        <v>14</v>
      </c>
      <c r="B311">
        <v>2013</v>
      </c>
      <c r="C311" t="s">
        <v>9</v>
      </c>
      <c r="D311" t="s">
        <v>12</v>
      </c>
      <c r="E311" s="4">
        <v>0</v>
      </c>
    </row>
    <row r="312" spans="1:7" x14ac:dyDescent="0.25">
      <c r="A312" t="s">
        <v>14</v>
      </c>
      <c r="B312">
        <v>2013</v>
      </c>
      <c r="C312" t="s">
        <v>10</v>
      </c>
      <c r="D312" t="s">
        <v>12</v>
      </c>
      <c r="E312" s="4">
        <v>35</v>
      </c>
    </row>
    <row r="313" spans="1:7" x14ac:dyDescent="0.25">
      <c r="A313" t="s">
        <v>14</v>
      </c>
      <c r="B313">
        <v>2013</v>
      </c>
      <c r="C313" t="s">
        <v>6</v>
      </c>
      <c r="D313" t="s">
        <v>13</v>
      </c>
      <c r="E313" s="4">
        <v>220322.55290000001</v>
      </c>
    </row>
    <row r="314" spans="1:7" x14ac:dyDescent="0.25">
      <c r="A314" t="s">
        <v>14</v>
      </c>
      <c r="B314">
        <v>2013</v>
      </c>
      <c r="C314" t="s">
        <v>8</v>
      </c>
      <c r="D314" t="s">
        <v>13</v>
      </c>
      <c r="E314" s="4">
        <v>192559.9816</v>
      </c>
    </row>
    <row r="315" spans="1:7" x14ac:dyDescent="0.25">
      <c r="A315" t="s">
        <v>14</v>
      </c>
      <c r="B315">
        <v>2013</v>
      </c>
      <c r="C315" t="s">
        <v>9</v>
      </c>
      <c r="D315" t="s">
        <v>13</v>
      </c>
      <c r="E315" s="4">
        <v>0</v>
      </c>
    </row>
    <row r="316" spans="1:7" x14ac:dyDescent="0.25">
      <c r="A316" t="s">
        <v>14</v>
      </c>
      <c r="B316">
        <v>2013</v>
      </c>
      <c r="C316" t="s">
        <v>10</v>
      </c>
      <c r="D316" t="s">
        <v>13</v>
      </c>
      <c r="E316" s="4">
        <v>1374799.118</v>
      </c>
      <c r="G316" s="8"/>
    </row>
    <row r="317" spans="1:7" x14ac:dyDescent="0.25">
      <c r="A317" t="s">
        <v>14</v>
      </c>
      <c r="B317">
        <v>2012</v>
      </c>
      <c r="C317" t="s">
        <v>10</v>
      </c>
      <c r="D317" t="s">
        <v>7</v>
      </c>
      <c r="E317" s="3">
        <v>4012257</v>
      </c>
    </row>
    <row r="318" spans="1:7" x14ac:dyDescent="0.25">
      <c r="A318" t="s">
        <v>14</v>
      </c>
      <c r="B318">
        <v>2012</v>
      </c>
      <c r="C318" t="s">
        <v>6</v>
      </c>
      <c r="D318" t="s">
        <v>7</v>
      </c>
      <c r="E318" s="3">
        <v>36929039</v>
      </c>
    </row>
    <row r="319" spans="1:7" x14ac:dyDescent="0.25">
      <c r="A319" t="s">
        <v>14</v>
      </c>
      <c r="B319">
        <v>2012</v>
      </c>
      <c r="C319" t="s">
        <v>8</v>
      </c>
      <c r="D319" t="s">
        <v>7</v>
      </c>
      <c r="E319" s="3">
        <v>26961493</v>
      </c>
    </row>
    <row r="320" spans="1:7" x14ac:dyDescent="0.25">
      <c r="A320" t="s">
        <v>14</v>
      </c>
      <c r="B320">
        <v>2012</v>
      </c>
      <c r="C320" t="s">
        <v>9</v>
      </c>
      <c r="D320" t="s">
        <v>7</v>
      </c>
      <c r="E320" s="3">
        <v>0</v>
      </c>
    </row>
    <row r="321" spans="1:5" x14ac:dyDescent="0.25">
      <c r="A321" t="s">
        <v>15</v>
      </c>
      <c r="B321">
        <v>2013</v>
      </c>
      <c r="C321" t="s">
        <v>6</v>
      </c>
      <c r="D321" t="s">
        <v>7</v>
      </c>
      <c r="E321" s="3">
        <v>404236581</v>
      </c>
    </row>
    <row r="322" spans="1:5" x14ac:dyDescent="0.25">
      <c r="A322" t="s">
        <v>15</v>
      </c>
      <c r="B322">
        <v>2013</v>
      </c>
      <c r="C322" t="s">
        <v>8</v>
      </c>
      <c r="D322" t="s">
        <v>7</v>
      </c>
      <c r="E322" s="3">
        <v>222455503</v>
      </c>
    </row>
    <row r="323" spans="1:5" x14ac:dyDescent="0.25">
      <c r="A323" t="s">
        <v>15</v>
      </c>
      <c r="B323">
        <v>2013</v>
      </c>
      <c r="C323" t="s">
        <v>9</v>
      </c>
      <c r="D323" t="s">
        <v>7</v>
      </c>
      <c r="E323" s="3">
        <v>28620638</v>
      </c>
    </row>
    <row r="324" spans="1:5" x14ac:dyDescent="0.25">
      <c r="A324" t="s">
        <v>15</v>
      </c>
      <c r="B324">
        <v>2018</v>
      </c>
      <c r="C324" t="s">
        <v>10</v>
      </c>
      <c r="D324" t="s">
        <v>7</v>
      </c>
      <c r="E324" s="3">
        <v>19420266</v>
      </c>
    </row>
    <row r="325" spans="1:5" x14ac:dyDescent="0.25">
      <c r="A325" t="s">
        <v>15</v>
      </c>
      <c r="B325">
        <v>2013</v>
      </c>
      <c r="C325" t="s">
        <v>6</v>
      </c>
      <c r="D325" t="s">
        <v>11</v>
      </c>
      <c r="E325" s="4">
        <v>371299035</v>
      </c>
    </row>
    <row r="326" spans="1:5" x14ac:dyDescent="0.25">
      <c r="A326" t="s">
        <v>15</v>
      </c>
      <c r="B326">
        <v>2013</v>
      </c>
      <c r="C326" t="s">
        <v>8</v>
      </c>
      <c r="D326" t="s">
        <v>11</v>
      </c>
      <c r="E326" s="4">
        <v>263360215</v>
      </c>
    </row>
    <row r="327" spans="1:5" x14ac:dyDescent="0.25">
      <c r="A327" t="s">
        <v>15</v>
      </c>
      <c r="B327">
        <v>2013</v>
      </c>
      <c r="C327" t="s">
        <v>9</v>
      </c>
      <c r="D327" t="s">
        <v>11</v>
      </c>
      <c r="E327" s="4">
        <v>58160023</v>
      </c>
    </row>
    <row r="328" spans="1:5" x14ac:dyDescent="0.25">
      <c r="A328" t="s">
        <v>15</v>
      </c>
      <c r="B328">
        <v>2013</v>
      </c>
      <c r="C328" t="s">
        <v>10</v>
      </c>
      <c r="D328" t="s">
        <v>11</v>
      </c>
      <c r="E328" s="4">
        <v>361935461</v>
      </c>
    </row>
    <row r="329" spans="1:5" x14ac:dyDescent="0.25">
      <c r="A329" t="s">
        <v>15</v>
      </c>
      <c r="B329">
        <v>2013</v>
      </c>
      <c r="C329" t="s">
        <v>6</v>
      </c>
      <c r="D329" t="s">
        <v>12</v>
      </c>
      <c r="E329" s="4">
        <v>558775</v>
      </c>
    </row>
    <row r="330" spans="1:5" x14ac:dyDescent="0.25">
      <c r="A330" t="s">
        <v>15</v>
      </c>
      <c r="B330">
        <v>2013</v>
      </c>
      <c r="C330" t="s">
        <v>8</v>
      </c>
      <c r="D330" t="s">
        <v>12</v>
      </c>
      <c r="E330" s="4">
        <v>58985</v>
      </c>
    </row>
    <row r="331" spans="1:5" x14ac:dyDescent="0.25">
      <c r="A331" t="s">
        <v>15</v>
      </c>
      <c r="B331">
        <v>2013</v>
      </c>
      <c r="C331" t="s">
        <v>9</v>
      </c>
      <c r="D331" t="s">
        <v>12</v>
      </c>
      <c r="E331" s="4">
        <v>137</v>
      </c>
    </row>
    <row r="332" spans="1:5" x14ac:dyDescent="0.25">
      <c r="A332" t="s">
        <v>15</v>
      </c>
      <c r="B332">
        <v>2013</v>
      </c>
      <c r="C332" t="s">
        <v>10</v>
      </c>
      <c r="D332" t="s">
        <v>12</v>
      </c>
      <c r="E332" s="4">
        <v>233</v>
      </c>
    </row>
    <row r="333" spans="1:5" x14ac:dyDescent="0.25">
      <c r="A333" t="s">
        <v>15</v>
      </c>
      <c r="B333">
        <v>2013</v>
      </c>
      <c r="C333" t="s">
        <v>6</v>
      </c>
      <c r="D333" t="s">
        <v>13</v>
      </c>
      <c r="E333" s="4">
        <v>1967884.8855000001</v>
      </c>
    </row>
    <row r="334" spans="1:5" x14ac:dyDescent="0.25">
      <c r="A334" t="s">
        <v>15</v>
      </c>
      <c r="B334">
        <v>2013</v>
      </c>
      <c r="C334" t="s">
        <v>8</v>
      </c>
      <c r="D334" t="s">
        <v>13</v>
      </c>
      <c r="E334" s="4">
        <v>1395809.1395</v>
      </c>
    </row>
    <row r="335" spans="1:5" x14ac:dyDescent="0.25">
      <c r="A335" t="s">
        <v>15</v>
      </c>
      <c r="B335">
        <v>2013</v>
      </c>
      <c r="C335" t="s">
        <v>9</v>
      </c>
      <c r="D335" t="s">
        <v>13</v>
      </c>
      <c r="E335" s="4">
        <v>308248.12190000003</v>
      </c>
    </row>
    <row r="336" spans="1:5" x14ac:dyDescent="0.25">
      <c r="A336" t="s">
        <v>15</v>
      </c>
      <c r="B336">
        <v>2013</v>
      </c>
      <c r="C336" t="s">
        <v>10</v>
      </c>
      <c r="D336" t="s">
        <v>13</v>
      </c>
      <c r="E336" s="4">
        <v>1918257.9432999999</v>
      </c>
    </row>
    <row r="337" spans="1:5" x14ac:dyDescent="0.25">
      <c r="A337" t="s">
        <v>5</v>
      </c>
      <c r="B337">
        <v>2012</v>
      </c>
      <c r="C337" t="s">
        <v>6</v>
      </c>
      <c r="D337" t="s">
        <v>7</v>
      </c>
      <c r="E337" s="3">
        <v>61614793</v>
      </c>
    </row>
    <row r="338" spans="1:5" x14ac:dyDescent="0.25">
      <c r="A338" t="s">
        <v>5</v>
      </c>
      <c r="B338">
        <v>2012</v>
      </c>
      <c r="C338" t="s">
        <v>8</v>
      </c>
      <c r="D338" t="s">
        <v>7</v>
      </c>
      <c r="E338" s="3">
        <v>32075277</v>
      </c>
    </row>
    <row r="339" spans="1:5" x14ac:dyDescent="0.25">
      <c r="A339" t="s">
        <v>5</v>
      </c>
      <c r="B339">
        <v>2012</v>
      </c>
      <c r="C339" t="s">
        <v>9</v>
      </c>
      <c r="D339" t="s">
        <v>7</v>
      </c>
      <c r="E339" s="3">
        <v>1566002</v>
      </c>
    </row>
    <row r="340" spans="1:5" x14ac:dyDescent="0.25">
      <c r="A340" t="s">
        <v>5</v>
      </c>
      <c r="B340">
        <v>2012</v>
      </c>
      <c r="C340" t="s">
        <v>10</v>
      </c>
      <c r="D340" t="s">
        <v>7</v>
      </c>
      <c r="E340" s="3">
        <v>2892363</v>
      </c>
    </row>
    <row r="341" spans="1:5" x14ac:dyDescent="0.25">
      <c r="A341" t="s">
        <v>5</v>
      </c>
      <c r="B341">
        <v>2012</v>
      </c>
      <c r="C341" t="s">
        <v>6</v>
      </c>
      <c r="D341" t="s">
        <v>11</v>
      </c>
      <c r="E341" s="4">
        <v>47045131</v>
      </c>
    </row>
    <row r="342" spans="1:5" x14ac:dyDescent="0.25">
      <c r="A342" t="s">
        <v>5</v>
      </c>
      <c r="B342">
        <v>2012</v>
      </c>
      <c r="C342" t="s">
        <v>8</v>
      </c>
      <c r="D342" t="s">
        <v>11</v>
      </c>
      <c r="E342" s="4">
        <v>29634693</v>
      </c>
    </row>
    <row r="343" spans="1:5" x14ac:dyDescent="0.25">
      <c r="A343" t="s">
        <v>5</v>
      </c>
      <c r="B343">
        <v>2012</v>
      </c>
      <c r="C343" t="s">
        <v>9</v>
      </c>
      <c r="D343" t="s">
        <v>11</v>
      </c>
      <c r="E343" s="4">
        <v>3288912</v>
      </c>
    </row>
    <row r="344" spans="1:5" x14ac:dyDescent="0.25">
      <c r="A344" t="s">
        <v>5</v>
      </c>
      <c r="B344">
        <v>2012</v>
      </c>
      <c r="C344" t="s">
        <v>10</v>
      </c>
      <c r="D344" t="s">
        <v>11</v>
      </c>
      <c r="E344" s="4">
        <v>36219432</v>
      </c>
    </row>
    <row r="345" spans="1:5" x14ac:dyDescent="0.25">
      <c r="A345" t="s">
        <v>5</v>
      </c>
      <c r="B345">
        <v>2012</v>
      </c>
      <c r="C345" t="s">
        <v>6</v>
      </c>
      <c r="D345" t="s">
        <v>12</v>
      </c>
      <c r="E345" s="4">
        <v>84645</v>
      </c>
    </row>
    <row r="346" spans="1:5" x14ac:dyDescent="0.25">
      <c r="A346" t="s">
        <v>5</v>
      </c>
      <c r="B346">
        <v>2012</v>
      </c>
      <c r="C346" t="s">
        <v>8</v>
      </c>
      <c r="D346" t="s">
        <v>12</v>
      </c>
      <c r="E346" s="4">
        <v>11183</v>
      </c>
    </row>
    <row r="347" spans="1:5" x14ac:dyDescent="0.25">
      <c r="A347" t="s">
        <v>5</v>
      </c>
      <c r="B347">
        <v>2012</v>
      </c>
      <c r="C347" t="s">
        <v>9</v>
      </c>
      <c r="D347" t="s">
        <v>12</v>
      </c>
      <c r="E347" s="4">
        <v>36</v>
      </c>
    </row>
    <row r="348" spans="1:5" x14ac:dyDescent="0.25">
      <c r="A348" t="s">
        <v>5</v>
      </c>
      <c r="B348">
        <v>2012</v>
      </c>
      <c r="C348" t="s">
        <v>10</v>
      </c>
      <c r="D348" t="s">
        <v>12</v>
      </c>
      <c r="E348" s="4">
        <v>40</v>
      </c>
    </row>
    <row r="349" spans="1:5" x14ac:dyDescent="0.25">
      <c r="A349" t="s">
        <v>5</v>
      </c>
      <c r="B349">
        <v>2012</v>
      </c>
      <c r="C349" t="s">
        <v>6</v>
      </c>
      <c r="D349" t="s">
        <v>13</v>
      </c>
      <c r="E349" s="4">
        <v>249339.1943</v>
      </c>
    </row>
    <row r="350" spans="1:5" x14ac:dyDescent="0.25">
      <c r="A350" t="s">
        <v>5</v>
      </c>
      <c r="B350">
        <v>2012</v>
      </c>
      <c r="C350" t="s">
        <v>8</v>
      </c>
      <c r="D350" t="s">
        <v>13</v>
      </c>
      <c r="E350" s="4">
        <v>157063.87289999999</v>
      </c>
    </row>
    <row r="351" spans="1:5" x14ac:dyDescent="0.25">
      <c r="A351" t="s">
        <v>5</v>
      </c>
      <c r="B351">
        <v>2012</v>
      </c>
      <c r="C351" t="s">
        <v>9</v>
      </c>
      <c r="D351" t="s">
        <v>13</v>
      </c>
      <c r="E351" s="4">
        <v>17431.2336</v>
      </c>
    </row>
    <row r="352" spans="1:5" x14ac:dyDescent="0.25">
      <c r="A352" t="s">
        <v>5</v>
      </c>
      <c r="B352">
        <v>2012</v>
      </c>
      <c r="C352" t="s">
        <v>10</v>
      </c>
      <c r="D352" t="s">
        <v>13</v>
      </c>
      <c r="E352" s="4">
        <v>191962.9896</v>
      </c>
    </row>
    <row r="353" spans="1:7" x14ac:dyDescent="0.25">
      <c r="A353" t="s">
        <v>14</v>
      </c>
      <c r="B353">
        <v>2012</v>
      </c>
      <c r="C353" t="s">
        <v>6</v>
      </c>
      <c r="D353" t="s">
        <v>11</v>
      </c>
      <c r="E353" s="4">
        <v>37134879</v>
      </c>
    </row>
    <row r="354" spans="1:7" x14ac:dyDescent="0.25">
      <c r="A354" t="s">
        <v>14</v>
      </c>
      <c r="B354">
        <v>2012</v>
      </c>
      <c r="C354" t="s">
        <v>8</v>
      </c>
      <c r="D354" t="s">
        <v>11</v>
      </c>
      <c r="E354" s="4">
        <v>32213948</v>
      </c>
    </row>
    <row r="355" spans="1:7" x14ac:dyDescent="0.25">
      <c r="A355" t="s">
        <v>14</v>
      </c>
      <c r="B355">
        <v>2012</v>
      </c>
      <c r="C355" t="s">
        <v>9</v>
      </c>
      <c r="D355" t="s">
        <v>11</v>
      </c>
      <c r="E355" s="4">
        <v>0</v>
      </c>
    </row>
    <row r="356" spans="1:7" x14ac:dyDescent="0.25">
      <c r="A356" t="s">
        <v>15</v>
      </c>
      <c r="B356">
        <v>2017</v>
      </c>
      <c r="C356" t="s">
        <v>10</v>
      </c>
      <c r="D356" t="s">
        <v>7</v>
      </c>
      <c r="E356" s="3">
        <v>17987262</v>
      </c>
    </row>
    <row r="357" spans="1:7" x14ac:dyDescent="0.25">
      <c r="A357" t="s">
        <v>14</v>
      </c>
      <c r="B357">
        <v>2012</v>
      </c>
      <c r="C357" t="s">
        <v>10</v>
      </c>
      <c r="D357" t="s">
        <v>11</v>
      </c>
      <c r="E357" s="4">
        <v>238519078</v>
      </c>
    </row>
    <row r="358" spans="1:7" x14ac:dyDescent="0.25">
      <c r="A358" t="s">
        <v>14</v>
      </c>
      <c r="B358">
        <v>2012</v>
      </c>
      <c r="C358" t="s">
        <v>6</v>
      </c>
      <c r="D358" t="s">
        <v>12</v>
      </c>
      <c r="E358" s="4">
        <v>55366</v>
      </c>
    </row>
    <row r="359" spans="1:7" x14ac:dyDescent="0.25">
      <c r="A359" t="s">
        <v>14</v>
      </c>
      <c r="B359">
        <v>2012</v>
      </c>
      <c r="C359" t="s">
        <v>8</v>
      </c>
      <c r="D359" t="s">
        <v>12</v>
      </c>
      <c r="E359" s="4">
        <v>9503</v>
      </c>
    </row>
    <row r="360" spans="1:7" x14ac:dyDescent="0.25">
      <c r="A360" t="s">
        <v>14</v>
      </c>
      <c r="B360">
        <v>2012</v>
      </c>
      <c r="C360" t="s">
        <v>9</v>
      </c>
      <c r="D360" t="s">
        <v>12</v>
      </c>
      <c r="E360" s="4">
        <v>0</v>
      </c>
    </row>
    <row r="361" spans="1:7" x14ac:dyDescent="0.25">
      <c r="A361" t="s">
        <v>14</v>
      </c>
      <c r="B361">
        <v>2012</v>
      </c>
      <c r="C361" t="s">
        <v>10</v>
      </c>
      <c r="D361" t="s">
        <v>12</v>
      </c>
      <c r="E361" s="4">
        <v>34</v>
      </c>
    </row>
    <row r="362" spans="1:7" x14ac:dyDescent="0.25">
      <c r="A362" t="s">
        <v>14</v>
      </c>
      <c r="B362">
        <v>2012</v>
      </c>
      <c r="C362" t="s">
        <v>6</v>
      </c>
      <c r="D362" t="s">
        <v>13</v>
      </c>
      <c r="E362" s="4">
        <v>170733.92439999999</v>
      </c>
    </row>
    <row r="363" spans="1:7" x14ac:dyDescent="0.25">
      <c r="A363" t="s">
        <v>14</v>
      </c>
      <c r="B363">
        <v>2012</v>
      </c>
      <c r="C363" t="s">
        <v>8</v>
      </c>
      <c r="D363" t="s">
        <v>13</v>
      </c>
      <c r="E363" s="4">
        <v>0</v>
      </c>
    </row>
    <row r="364" spans="1:7" x14ac:dyDescent="0.25">
      <c r="A364" t="s">
        <v>14</v>
      </c>
      <c r="B364">
        <v>2012</v>
      </c>
      <c r="C364" t="s">
        <v>9</v>
      </c>
      <c r="D364" t="s">
        <v>13</v>
      </c>
      <c r="E364" s="4">
        <v>95332.488599999997</v>
      </c>
    </row>
    <row r="365" spans="1:7" x14ac:dyDescent="0.25">
      <c r="A365" t="s">
        <v>14</v>
      </c>
      <c r="B365">
        <v>2012</v>
      </c>
      <c r="C365" t="s">
        <v>10</v>
      </c>
      <c r="D365" t="s">
        <v>13</v>
      </c>
      <c r="E365" s="4">
        <v>1264151.1133999999</v>
      </c>
      <c r="G365" s="8"/>
    </row>
    <row r="366" spans="1:7" x14ac:dyDescent="0.25">
      <c r="A366" t="s">
        <v>14</v>
      </c>
      <c r="B366">
        <v>2011</v>
      </c>
      <c r="C366" t="s">
        <v>10</v>
      </c>
      <c r="D366" t="s">
        <v>7</v>
      </c>
      <c r="E366" s="3">
        <v>3913606</v>
      </c>
    </row>
    <row r="367" spans="1:7" x14ac:dyDescent="0.25">
      <c r="A367" t="s">
        <v>14</v>
      </c>
      <c r="B367">
        <v>2011</v>
      </c>
      <c r="C367" t="s">
        <v>6</v>
      </c>
      <c r="D367" t="s">
        <v>7</v>
      </c>
      <c r="E367" s="3">
        <v>44026559</v>
      </c>
    </row>
    <row r="368" spans="1:7" x14ac:dyDescent="0.25">
      <c r="A368" t="s">
        <v>14</v>
      </c>
      <c r="B368">
        <v>2011</v>
      </c>
      <c r="C368" t="s">
        <v>8</v>
      </c>
      <c r="D368" t="s">
        <v>7</v>
      </c>
      <c r="E368" s="3">
        <v>32370922</v>
      </c>
    </row>
    <row r="369" spans="1:5" x14ac:dyDescent="0.25">
      <c r="A369" t="s">
        <v>14</v>
      </c>
      <c r="B369">
        <v>2011</v>
      </c>
      <c r="C369" t="s">
        <v>9</v>
      </c>
      <c r="D369" t="s">
        <v>7</v>
      </c>
      <c r="E369" s="3">
        <v>0</v>
      </c>
    </row>
    <row r="370" spans="1:5" x14ac:dyDescent="0.25">
      <c r="A370" t="s">
        <v>15</v>
      </c>
      <c r="B370">
        <v>2012</v>
      </c>
      <c r="C370" t="s">
        <v>6</v>
      </c>
      <c r="D370" t="s">
        <v>7</v>
      </c>
      <c r="E370" s="3">
        <v>387742156</v>
      </c>
    </row>
    <row r="371" spans="1:5" x14ac:dyDescent="0.25">
      <c r="A371" t="s">
        <v>15</v>
      </c>
      <c r="B371">
        <v>2012</v>
      </c>
      <c r="C371" t="s">
        <v>8</v>
      </c>
      <c r="D371" t="s">
        <v>7</v>
      </c>
      <c r="E371" s="3">
        <v>193264006</v>
      </c>
    </row>
    <row r="372" spans="1:5" x14ac:dyDescent="0.25">
      <c r="A372" t="s">
        <v>15</v>
      </c>
      <c r="B372">
        <v>2012</v>
      </c>
      <c r="C372" t="s">
        <v>9</v>
      </c>
      <c r="D372" t="s">
        <v>7</v>
      </c>
      <c r="E372" s="3">
        <v>51277881</v>
      </c>
    </row>
    <row r="373" spans="1:5" x14ac:dyDescent="0.25">
      <c r="A373" t="s">
        <v>15</v>
      </c>
      <c r="B373">
        <v>2016</v>
      </c>
      <c r="C373" t="s">
        <v>10</v>
      </c>
      <c r="D373" t="s">
        <v>7</v>
      </c>
      <c r="E373" s="3">
        <v>17663610</v>
      </c>
    </row>
    <row r="374" spans="1:5" x14ac:dyDescent="0.25">
      <c r="A374" t="s">
        <v>15</v>
      </c>
      <c r="B374">
        <v>2012</v>
      </c>
      <c r="C374" t="s">
        <v>6</v>
      </c>
      <c r="D374" t="s">
        <v>11</v>
      </c>
      <c r="E374" s="4">
        <v>351237229</v>
      </c>
    </row>
    <row r="375" spans="1:5" x14ac:dyDescent="0.25">
      <c r="A375" t="s">
        <v>15</v>
      </c>
      <c r="B375">
        <v>2012</v>
      </c>
      <c r="C375" t="s">
        <v>8</v>
      </c>
      <c r="D375" t="s">
        <v>11</v>
      </c>
      <c r="E375" s="4">
        <v>254366367</v>
      </c>
    </row>
    <row r="376" spans="1:5" x14ac:dyDescent="0.25">
      <c r="A376" t="s">
        <v>15</v>
      </c>
      <c r="B376">
        <v>2012</v>
      </c>
      <c r="C376" t="s">
        <v>9</v>
      </c>
      <c r="D376" t="s">
        <v>11</v>
      </c>
      <c r="E376" s="4">
        <v>57298426</v>
      </c>
    </row>
    <row r="377" spans="1:5" x14ac:dyDescent="0.25">
      <c r="A377" t="s">
        <v>15</v>
      </c>
      <c r="B377">
        <v>2012</v>
      </c>
      <c r="C377" t="s">
        <v>10</v>
      </c>
      <c r="D377" t="s">
        <v>11</v>
      </c>
      <c r="E377" s="4">
        <v>361733205</v>
      </c>
    </row>
    <row r="378" spans="1:5" x14ac:dyDescent="0.25">
      <c r="A378" t="s">
        <v>15</v>
      </c>
      <c r="B378">
        <v>2012</v>
      </c>
      <c r="C378" t="s">
        <v>6</v>
      </c>
      <c r="D378" t="s">
        <v>12</v>
      </c>
      <c r="E378" s="4">
        <v>553497</v>
      </c>
    </row>
    <row r="379" spans="1:5" x14ac:dyDescent="0.25">
      <c r="A379" t="s">
        <v>15</v>
      </c>
      <c r="B379">
        <v>2012</v>
      </c>
      <c r="C379" t="s">
        <v>8</v>
      </c>
      <c r="D379" t="s">
        <v>12</v>
      </c>
      <c r="E379" s="4">
        <v>58145</v>
      </c>
    </row>
    <row r="380" spans="1:5" x14ac:dyDescent="0.25">
      <c r="A380" t="s">
        <v>15</v>
      </c>
      <c r="B380">
        <v>2012</v>
      </c>
      <c r="C380" t="s">
        <v>9</v>
      </c>
      <c r="D380" t="s">
        <v>12</v>
      </c>
      <c r="E380" s="4">
        <v>137</v>
      </c>
    </row>
    <row r="381" spans="1:5" x14ac:dyDescent="0.25">
      <c r="A381" t="s">
        <v>15</v>
      </c>
      <c r="B381">
        <v>2012</v>
      </c>
      <c r="C381" t="s">
        <v>10</v>
      </c>
      <c r="D381" t="s">
        <v>12</v>
      </c>
      <c r="E381" s="4">
        <v>218</v>
      </c>
    </row>
    <row r="382" spans="1:5" x14ac:dyDescent="0.25">
      <c r="A382" t="s">
        <v>15</v>
      </c>
      <c r="B382">
        <v>2012</v>
      </c>
      <c r="C382" t="s">
        <v>6</v>
      </c>
      <c r="D382" t="s">
        <v>13</v>
      </c>
      <c r="E382" s="4">
        <v>1861557.3137000001</v>
      </c>
    </row>
    <row r="383" spans="1:5" x14ac:dyDescent="0.25">
      <c r="A383" t="s">
        <v>15</v>
      </c>
      <c r="B383">
        <v>2012</v>
      </c>
      <c r="C383" t="s">
        <v>8</v>
      </c>
      <c r="D383" t="s">
        <v>13</v>
      </c>
      <c r="E383" s="4">
        <v>1348141.7450999999</v>
      </c>
    </row>
    <row r="384" spans="1:5" x14ac:dyDescent="0.25">
      <c r="A384" t="s">
        <v>15</v>
      </c>
      <c r="B384">
        <v>2012</v>
      </c>
      <c r="C384" t="s">
        <v>9</v>
      </c>
      <c r="D384" t="s">
        <v>13</v>
      </c>
      <c r="E384" s="4">
        <v>303681.65779999999</v>
      </c>
    </row>
    <row r="385" spans="1:5" x14ac:dyDescent="0.25">
      <c r="A385" t="s">
        <v>15</v>
      </c>
      <c r="B385">
        <v>2012</v>
      </c>
      <c r="C385" t="s">
        <v>10</v>
      </c>
      <c r="D385" t="s">
        <v>13</v>
      </c>
      <c r="E385" s="4">
        <v>1917185.9865000001</v>
      </c>
    </row>
    <row r="386" spans="1:5" x14ac:dyDescent="0.25">
      <c r="A386" t="s">
        <v>5</v>
      </c>
      <c r="B386">
        <v>2011</v>
      </c>
      <c r="C386" t="s">
        <v>6</v>
      </c>
      <c r="D386" t="s">
        <v>7</v>
      </c>
      <c r="E386" s="3">
        <v>66331162</v>
      </c>
    </row>
    <row r="387" spans="1:5" x14ac:dyDescent="0.25">
      <c r="A387" t="s">
        <v>5</v>
      </c>
      <c r="B387">
        <v>2011</v>
      </c>
      <c r="C387" t="s">
        <v>8</v>
      </c>
      <c r="D387" t="s">
        <v>7</v>
      </c>
      <c r="E387" s="3">
        <v>34425656</v>
      </c>
    </row>
    <row r="388" spans="1:5" x14ac:dyDescent="0.25">
      <c r="A388" t="s">
        <v>5</v>
      </c>
      <c r="B388">
        <v>2011</v>
      </c>
      <c r="C388" t="s">
        <v>9</v>
      </c>
      <c r="D388" t="s">
        <v>7</v>
      </c>
      <c r="E388" s="3">
        <v>1773228</v>
      </c>
    </row>
    <row r="389" spans="1:5" x14ac:dyDescent="0.25">
      <c r="A389" t="s">
        <v>5</v>
      </c>
      <c r="B389">
        <v>2011</v>
      </c>
      <c r="C389" t="s">
        <v>10</v>
      </c>
      <c r="D389" t="s">
        <v>7</v>
      </c>
      <c r="E389" s="3">
        <v>2760120</v>
      </c>
    </row>
    <row r="390" spans="1:5" x14ac:dyDescent="0.25">
      <c r="A390" t="s">
        <v>5</v>
      </c>
      <c r="B390">
        <v>2011</v>
      </c>
      <c r="C390" t="s">
        <v>6</v>
      </c>
      <c r="D390" t="s">
        <v>11</v>
      </c>
      <c r="E390" s="4">
        <v>51232434</v>
      </c>
    </row>
    <row r="391" spans="1:5" x14ac:dyDescent="0.25">
      <c r="A391" t="s">
        <v>5</v>
      </c>
      <c r="B391">
        <v>2011</v>
      </c>
      <c r="C391" t="s">
        <v>8</v>
      </c>
      <c r="D391" t="s">
        <v>11</v>
      </c>
      <c r="E391" s="4">
        <v>31679683</v>
      </c>
    </row>
    <row r="392" spans="1:5" x14ac:dyDescent="0.25">
      <c r="A392" t="s">
        <v>5</v>
      </c>
      <c r="B392">
        <v>2011</v>
      </c>
      <c r="C392" t="s">
        <v>9</v>
      </c>
      <c r="D392" t="s">
        <v>11</v>
      </c>
      <c r="E392" s="4">
        <v>3453597</v>
      </c>
    </row>
    <row r="393" spans="1:5" x14ac:dyDescent="0.25">
      <c r="A393" t="s">
        <v>5</v>
      </c>
      <c r="B393">
        <v>2011</v>
      </c>
      <c r="C393" t="s">
        <v>10</v>
      </c>
      <c r="D393" t="s">
        <v>11</v>
      </c>
      <c r="E393" s="4">
        <v>33674124</v>
      </c>
    </row>
    <row r="394" spans="1:5" x14ac:dyDescent="0.25">
      <c r="A394" t="s">
        <v>5</v>
      </c>
      <c r="B394">
        <v>2011</v>
      </c>
      <c r="C394" t="s">
        <v>6</v>
      </c>
      <c r="D394" t="s">
        <v>12</v>
      </c>
      <c r="E394" s="4">
        <v>84291</v>
      </c>
    </row>
    <row r="395" spans="1:5" x14ac:dyDescent="0.25">
      <c r="A395" t="s">
        <v>5</v>
      </c>
      <c r="B395">
        <v>2011</v>
      </c>
      <c r="C395" t="s">
        <v>8</v>
      </c>
      <c r="D395" t="s">
        <v>12</v>
      </c>
      <c r="E395" s="4">
        <v>11086</v>
      </c>
    </row>
    <row r="396" spans="1:5" x14ac:dyDescent="0.25">
      <c r="A396" t="s">
        <v>5</v>
      </c>
      <c r="B396">
        <v>2011</v>
      </c>
      <c r="C396" t="s">
        <v>9</v>
      </c>
      <c r="D396" t="s">
        <v>12</v>
      </c>
      <c r="E396" s="4">
        <v>36</v>
      </c>
    </row>
    <row r="397" spans="1:5" x14ac:dyDescent="0.25">
      <c r="A397" t="s">
        <v>5</v>
      </c>
      <c r="B397">
        <v>2011</v>
      </c>
      <c r="C397" t="s">
        <v>10</v>
      </c>
      <c r="D397" t="s">
        <v>12</v>
      </c>
      <c r="E397" s="4">
        <v>41</v>
      </c>
    </row>
    <row r="398" spans="1:5" x14ac:dyDescent="0.25">
      <c r="A398" t="s">
        <v>5</v>
      </c>
      <c r="B398">
        <v>2011</v>
      </c>
      <c r="C398" t="s">
        <v>6</v>
      </c>
      <c r="D398" t="s">
        <v>13</v>
      </c>
      <c r="E398" s="4">
        <v>271531.90019999997</v>
      </c>
    </row>
    <row r="399" spans="1:5" x14ac:dyDescent="0.25">
      <c r="A399" t="s">
        <v>5</v>
      </c>
      <c r="B399">
        <v>2011</v>
      </c>
      <c r="C399" t="s">
        <v>8</v>
      </c>
      <c r="D399" t="s">
        <v>13</v>
      </c>
      <c r="E399" s="4">
        <v>167902.3199</v>
      </c>
    </row>
    <row r="400" spans="1:5" x14ac:dyDescent="0.25">
      <c r="A400" t="s">
        <v>5</v>
      </c>
      <c r="B400">
        <v>2011</v>
      </c>
      <c r="C400" t="s">
        <v>9</v>
      </c>
      <c r="D400" t="s">
        <v>13</v>
      </c>
      <c r="E400" s="4">
        <v>18304.0641</v>
      </c>
    </row>
    <row r="401" spans="1:7" x14ac:dyDescent="0.25">
      <c r="A401" t="s">
        <v>5</v>
      </c>
      <c r="B401">
        <v>2011</v>
      </c>
      <c r="C401" t="s">
        <v>10</v>
      </c>
      <c r="D401" t="s">
        <v>13</v>
      </c>
      <c r="E401" s="4">
        <v>178472.8572</v>
      </c>
    </row>
    <row r="402" spans="1:7" x14ac:dyDescent="0.25">
      <c r="A402" t="s">
        <v>14</v>
      </c>
      <c r="B402">
        <v>2011</v>
      </c>
      <c r="C402" t="s">
        <v>6</v>
      </c>
      <c r="D402" t="s">
        <v>11</v>
      </c>
      <c r="E402" s="4">
        <v>39694212</v>
      </c>
    </row>
    <row r="403" spans="1:7" x14ac:dyDescent="0.25">
      <c r="A403" t="s">
        <v>14</v>
      </c>
      <c r="B403">
        <v>2011</v>
      </c>
      <c r="C403" t="s">
        <v>8</v>
      </c>
      <c r="D403" t="s">
        <v>11</v>
      </c>
      <c r="E403" s="4">
        <v>34795004</v>
      </c>
    </row>
    <row r="404" spans="1:7" x14ac:dyDescent="0.25">
      <c r="A404" t="s">
        <v>15</v>
      </c>
      <c r="B404">
        <v>2015</v>
      </c>
      <c r="C404" t="s">
        <v>10</v>
      </c>
      <c r="D404" t="s">
        <v>7</v>
      </c>
      <c r="E404" s="3">
        <v>15707735</v>
      </c>
    </row>
    <row r="405" spans="1:7" x14ac:dyDescent="0.25">
      <c r="A405" t="s">
        <v>14</v>
      </c>
      <c r="B405">
        <v>2011</v>
      </c>
      <c r="C405" t="s">
        <v>9</v>
      </c>
      <c r="D405" t="s">
        <v>11</v>
      </c>
      <c r="E405" s="4">
        <v>0</v>
      </c>
    </row>
    <row r="406" spans="1:7" x14ac:dyDescent="0.25">
      <c r="A406" t="s">
        <v>14</v>
      </c>
      <c r="B406">
        <v>2011</v>
      </c>
      <c r="C406" t="s">
        <v>10</v>
      </c>
      <c r="D406" t="s">
        <v>11</v>
      </c>
      <c r="E406" s="4">
        <v>236578255</v>
      </c>
    </row>
    <row r="407" spans="1:7" x14ac:dyDescent="0.25">
      <c r="A407" t="s">
        <v>14</v>
      </c>
      <c r="B407">
        <v>2011</v>
      </c>
      <c r="C407" t="s">
        <v>6</v>
      </c>
      <c r="D407" t="s">
        <v>12</v>
      </c>
      <c r="E407" s="4">
        <v>54891</v>
      </c>
    </row>
    <row r="408" spans="1:7" x14ac:dyDescent="0.25">
      <c r="A408" t="s">
        <v>14</v>
      </c>
      <c r="B408">
        <v>2011</v>
      </c>
      <c r="C408" t="s">
        <v>8</v>
      </c>
      <c r="D408" t="s">
        <v>12</v>
      </c>
      <c r="E408" s="4">
        <v>9464</v>
      </c>
    </row>
    <row r="409" spans="1:7" x14ac:dyDescent="0.25">
      <c r="A409" t="s">
        <v>14</v>
      </c>
      <c r="B409">
        <v>2011</v>
      </c>
      <c r="C409" t="s">
        <v>9</v>
      </c>
      <c r="D409" t="s">
        <v>12</v>
      </c>
      <c r="E409" s="4">
        <v>0</v>
      </c>
    </row>
    <row r="410" spans="1:7" x14ac:dyDescent="0.25">
      <c r="A410" t="s">
        <v>14</v>
      </c>
      <c r="B410">
        <v>2011</v>
      </c>
      <c r="C410" t="s">
        <v>10</v>
      </c>
      <c r="D410" t="s">
        <v>12</v>
      </c>
      <c r="E410" s="4">
        <v>32</v>
      </c>
    </row>
    <row r="411" spans="1:7" x14ac:dyDescent="0.25">
      <c r="A411" t="s">
        <v>14</v>
      </c>
      <c r="B411">
        <v>2011</v>
      </c>
      <c r="C411" t="s">
        <v>6</v>
      </c>
      <c r="D411" t="s">
        <v>13</v>
      </c>
      <c r="E411" s="4">
        <v>184413.52119999999</v>
      </c>
    </row>
    <row r="412" spans="1:7" x14ac:dyDescent="0.25">
      <c r="A412" t="s">
        <v>14</v>
      </c>
      <c r="B412">
        <v>2011</v>
      </c>
      <c r="C412" t="s">
        <v>8</v>
      </c>
      <c r="D412" t="s">
        <v>13</v>
      </c>
      <c r="E412" s="4">
        <v>83250.995500000005</v>
      </c>
    </row>
    <row r="413" spans="1:7" x14ac:dyDescent="0.25">
      <c r="A413" t="s">
        <v>14</v>
      </c>
      <c r="B413">
        <v>2011</v>
      </c>
      <c r="C413" t="s">
        <v>9</v>
      </c>
      <c r="D413" t="s">
        <v>13</v>
      </c>
      <c r="E413" s="4">
        <v>0</v>
      </c>
    </row>
    <row r="414" spans="1:7" x14ac:dyDescent="0.25">
      <c r="A414" t="s">
        <v>14</v>
      </c>
      <c r="B414">
        <v>2011</v>
      </c>
      <c r="C414" t="s">
        <v>10</v>
      </c>
      <c r="D414" t="s">
        <v>13</v>
      </c>
      <c r="E414" s="4">
        <v>1253864.7515</v>
      </c>
      <c r="G414" s="8"/>
    </row>
    <row r="415" spans="1:7" x14ac:dyDescent="0.25">
      <c r="A415" t="s">
        <v>14</v>
      </c>
      <c r="B415">
        <v>2010</v>
      </c>
      <c r="C415" t="s">
        <v>10</v>
      </c>
      <c r="D415" t="s">
        <v>7</v>
      </c>
      <c r="E415" s="3">
        <v>3795269</v>
      </c>
    </row>
    <row r="416" spans="1:7" x14ac:dyDescent="0.25">
      <c r="A416" t="s">
        <v>14</v>
      </c>
      <c r="B416">
        <v>2010</v>
      </c>
      <c r="C416" t="s">
        <v>6</v>
      </c>
      <c r="D416" t="s">
        <v>7</v>
      </c>
      <c r="E416" s="3">
        <v>41169943</v>
      </c>
    </row>
    <row r="417" spans="1:5" x14ac:dyDescent="0.25">
      <c r="A417" t="s">
        <v>14</v>
      </c>
      <c r="B417">
        <v>2010</v>
      </c>
      <c r="C417" t="s">
        <v>8</v>
      </c>
      <c r="D417" t="s">
        <v>7</v>
      </c>
      <c r="E417" s="3">
        <v>32710072</v>
      </c>
    </row>
    <row r="418" spans="1:5" x14ac:dyDescent="0.25">
      <c r="A418" t="s">
        <v>15</v>
      </c>
      <c r="B418">
        <v>2011</v>
      </c>
      <c r="C418" t="s">
        <v>6</v>
      </c>
      <c r="D418" t="s">
        <v>7</v>
      </c>
      <c r="E418" s="3">
        <v>439881295</v>
      </c>
    </row>
    <row r="419" spans="1:5" x14ac:dyDescent="0.25">
      <c r="A419" t="s">
        <v>15</v>
      </c>
      <c r="B419">
        <v>2011</v>
      </c>
      <c r="C419" t="s">
        <v>8</v>
      </c>
      <c r="D419" t="s">
        <v>7</v>
      </c>
      <c r="E419" s="3">
        <v>250930362</v>
      </c>
    </row>
    <row r="420" spans="1:5" x14ac:dyDescent="0.25">
      <c r="A420" t="s">
        <v>15</v>
      </c>
      <c r="B420">
        <v>2011</v>
      </c>
      <c r="C420" t="s">
        <v>9</v>
      </c>
      <c r="D420" t="s">
        <v>7</v>
      </c>
      <c r="E420" s="3">
        <v>32298811</v>
      </c>
    </row>
    <row r="421" spans="1:5" x14ac:dyDescent="0.25">
      <c r="A421" t="s">
        <v>15</v>
      </c>
      <c r="B421">
        <v>2014</v>
      </c>
      <c r="C421" t="s">
        <v>10</v>
      </c>
      <c r="D421" t="s">
        <v>7</v>
      </c>
      <c r="E421" s="3">
        <v>15252791</v>
      </c>
    </row>
    <row r="422" spans="1:5" x14ac:dyDescent="0.25">
      <c r="A422" t="s">
        <v>15</v>
      </c>
      <c r="B422">
        <v>2011</v>
      </c>
      <c r="C422" t="s">
        <v>6</v>
      </c>
      <c r="D422" t="s">
        <v>11</v>
      </c>
      <c r="E422" s="4">
        <v>376896094</v>
      </c>
    </row>
    <row r="423" spans="1:5" x14ac:dyDescent="0.25">
      <c r="A423" t="s">
        <v>15</v>
      </c>
      <c r="B423">
        <v>2011</v>
      </c>
      <c r="C423" t="s">
        <v>8</v>
      </c>
      <c r="D423" t="s">
        <v>11</v>
      </c>
      <c r="E423" s="4">
        <v>269897145</v>
      </c>
    </row>
    <row r="424" spans="1:5" x14ac:dyDescent="0.25">
      <c r="A424" t="s">
        <v>15</v>
      </c>
      <c r="B424">
        <v>2011</v>
      </c>
      <c r="C424" t="s">
        <v>9</v>
      </c>
      <c r="D424" t="s">
        <v>11</v>
      </c>
      <c r="E424" s="4">
        <v>55319288</v>
      </c>
    </row>
    <row r="425" spans="1:5" x14ac:dyDescent="0.25">
      <c r="A425" t="s">
        <v>15</v>
      </c>
      <c r="B425">
        <v>2011</v>
      </c>
      <c r="C425" t="s">
        <v>10</v>
      </c>
      <c r="D425" t="s">
        <v>11</v>
      </c>
      <c r="E425" s="4">
        <v>357813087</v>
      </c>
    </row>
    <row r="426" spans="1:5" x14ac:dyDescent="0.25">
      <c r="A426" t="s">
        <v>15</v>
      </c>
      <c r="B426">
        <v>2011</v>
      </c>
      <c r="C426" t="s">
        <v>6</v>
      </c>
      <c r="D426" t="s">
        <v>12</v>
      </c>
      <c r="E426" s="4">
        <v>548866</v>
      </c>
    </row>
    <row r="427" spans="1:5" x14ac:dyDescent="0.25">
      <c r="A427" t="s">
        <v>15</v>
      </c>
      <c r="B427">
        <v>2011</v>
      </c>
      <c r="C427" t="s">
        <v>8</v>
      </c>
      <c r="D427" t="s">
        <v>12</v>
      </c>
      <c r="E427" s="4">
        <v>57792</v>
      </c>
    </row>
    <row r="428" spans="1:5" x14ac:dyDescent="0.25">
      <c r="A428" t="s">
        <v>15</v>
      </c>
      <c r="B428">
        <v>2011</v>
      </c>
      <c r="C428" t="s">
        <v>9</v>
      </c>
      <c r="D428" t="s">
        <v>12</v>
      </c>
      <c r="E428" s="4">
        <v>140</v>
      </c>
    </row>
    <row r="429" spans="1:5" x14ac:dyDescent="0.25">
      <c r="A429" t="s">
        <v>15</v>
      </c>
      <c r="B429">
        <v>2011</v>
      </c>
      <c r="C429" t="s">
        <v>10</v>
      </c>
      <c r="D429" t="s">
        <v>12</v>
      </c>
      <c r="E429" s="4">
        <v>190</v>
      </c>
    </row>
    <row r="430" spans="1:5" x14ac:dyDescent="0.25">
      <c r="A430" t="s">
        <v>15</v>
      </c>
      <c r="B430">
        <v>2011</v>
      </c>
      <c r="C430" t="s">
        <v>6</v>
      </c>
      <c r="D430" t="s">
        <v>13</v>
      </c>
      <c r="E430" s="4">
        <v>1997549.2982000001</v>
      </c>
    </row>
    <row r="431" spans="1:5" x14ac:dyDescent="0.25">
      <c r="A431" t="s">
        <v>15</v>
      </c>
      <c r="B431">
        <v>2011</v>
      </c>
      <c r="C431" t="s">
        <v>8</v>
      </c>
      <c r="D431" t="s">
        <v>13</v>
      </c>
      <c r="E431" s="4">
        <v>1430454.8685000001</v>
      </c>
    </row>
    <row r="432" spans="1:5" x14ac:dyDescent="0.25">
      <c r="A432" t="s">
        <v>15</v>
      </c>
      <c r="B432">
        <v>2011</v>
      </c>
      <c r="C432" t="s">
        <v>9</v>
      </c>
      <c r="D432" t="s">
        <v>13</v>
      </c>
      <c r="E432" s="4">
        <v>293192.22639999999</v>
      </c>
    </row>
    <row r="433" spans="1:5" x14ac:dyDescent="0.25">
      <c r="A433" t="s">
        <v>15</v>
      </c>
      <c r="B433">
        <v>2011</v>
      </c>
      <c r="C433" t="s">
        <v>10</v>
      </c>
      <c r="D433" t="s">
        <v>13</v>
      </c>
      <c r="E433" s="4">
        <v>1896409.3611000001</v>
      </c>
    </row>
    <row r="434" spans="1:5" x14ac:dyDescent="0.25">
      <c r="A434" t="s">
        <v>5</v>
      </c>
      <c r="B434">
        <v>2010</v>
      </c>
      <c r="C434" t="s">
        <v>6</v>
      </c>
      <c r="D434" t="s">
        <v>7</v>
      </c>
      <c r="E434" s="3">
        <v>60907891</v>
      </c>
    </row>
    <row r="435" spans="1:5" x14ac:dyDescent="0.25">
      <c r="A435" t="s">
        <v>5</v>
      </c>
      <c r="B435">
        <v>2010</v>
      </c>
      <c r="C435" t="s">
        <v>8</v>
      </c>
      <c r="D435" t="s">
        <v>7</v>
      </c>
      <c r="E435" s="3">
        <v>31869485</v>
      </c>
    </row>
    <row r="436" spans="1:5" x14ac:dyDescent="0.25">
      <c r="A436" t="s">
        <v>5</v>
      </c>
      <c r="B436">
        <v>2010</v>
      </c>
      <c r="C436" t="s">
        <v>9</v>
      </c>
      <c r="D436" t="s">
        <v>7</v>
      </c>
      <c r="E436" s="3">
        <v>1951955</v>
      </c>
    </row>
    <row r="437" spans="1:5" x14ac:dyDescent="0.25">
      <c r="A437" t="s">
        <v>5</v>
      </c>
      <c r="B437">
        <v>2010</v>
      </c>
      <c r="C437" t="s">
        <v>10</v>
      </c>
      <c r="D437" t="s">
        <v>7</v>
      </c>
      <c r="E437" s="3">
        <v>2768250</v>
      </c>
    </row>
    <row r="438" spans="1:5" x14ac:dyDescent="0.25">
      <c r="A438" t="s">
        <v>5</v>
      </c>
      <c r="B438">
        <v>2010</v>
      </c>
      <c r="C438" t="s">
        <v>6</v>
      </c>
      <c r="D438" t="s">
        <v>11</v>
      </c>
      <c r="E438" s="4">
        <v>46249610</v>
      </c>
    </row>
    <row r="439" spans="1:5" x14ac:dyDescent="0.25">
      <c r="A439" t="s">
        <v>5</v>
      </c>
      <c r="B439">
        <v>2010</v>
      </c>
      <c r="C439" t="s">
        <v>8</v>
      </c>
      <c r="D439" t="s">
        <v>11</v>
      </c>
      <c r="E439" s="4">
        <v>28930624</v>
      </c>
    </row>
    <row r="440" spans="1:5" x14ac:dyDescent="0.25">
      <c r="A440" t="s">
        <v>5</v>
      </c>
      <c r="B440">
        <v>2010</v>
      </c>
      <c r="C440" t="s">
        <v>9</v>
      </c>
      <c r="D440" t="s">
        <v>11</v>
      </c>
      <c r="E440" s="4">
        <v>3363575</v>
      </c>
    </row>
    <row r="441" spans="1:5" x14ac:dyDescent="0.25">
      <c r="A441" t="s">
        <v>5</v>
      </c>
      <c r="B441">
        <v>2010</v>
      </c>
      <c r="C441" t="s">
        <v>10</v>
      </c>
      <c r="D441" t="s">
        <v>11</v>
      </c>
      <c r="E441" s="4">
        <v>31781798</v>
      </c>
    </row>
    <row r="442" spans="1:5" x14ac:dyDescent="0.25">
      <c r="A442" t="s">
        <v>5</v>
      </c>
      <c r="B442">
        <v>2010</v>
      </c>
      <c r="C442" t="s">
        <v>6</v>
      </c>
      <c r="D442" t="s">
        <v>12</v>
      </c>
      <c r="E442" s="4">
        <v>84116</v>
      </c>
    </row>
    <row r="443" spans="1:5" x14ac:dyDescent="0.25">
      <c r="A443" t="s">
        <v>5</v>
      </c>
      <c r="B443">
        <v>2010</v>
      </c>
      <c r="C443" t="s">
        <v>8</v>
      </c>
      <c r="D443" t="s">
        <v>12</v>
      </c>
      <c r="E443" s="4">
        <v>11100</v>
      </c>
    </row>
    <row r="444" spans="1:5" x14ac:dyDescent="0.25">
      <c r="A444" t="s">
        <v>5</v>
      </c>
      <c r="B444">
        <v>2010</v>
      </c>
      <c r="C444" t="s">
        <v>9</v>
      </c>
      <c r="D444" t="s">
        <v>12</v>
      </c>
      <c r="E444" s="4">
        <v>36</v>
      </c>
    </row>
    <row r="445" spans="1:5" x14ac:dyDescent="0.25">
      <c r="A445" t="s">
        <v>5</v>
      </c>
      <c r="B445">
        <v>2010</v>
      </c>
      <c r="C445" t="s">
        <v>10</v>
      </c>
      <c r="D445" t="s">
        <v>12</v>
      </c>
      <c r="E445" s="4">
        <v>42</v>
      </c>
    </row>
    <row r="446" spans="1:5" x14ac:dyDescent="0.25">
      <c r="A446" t="s">
        <v>5</v>
      </c>
      <c r="B446">
        <v>2010</v>
      </c>
      <c r="C446" t="s">
        <v>6</v>
      </c>
      <c r="D446" t="s">
        <v>13</v>
      </c>
      <c r="E446" s="4">
        <v>245122.93299999999</v>
      </c>
    </row>
    <row r="447" spans="1:5" x14ac:dyDescent="0.25">
      <c r="A447" t="s">
        <v>5</v>
      </c>
      <c r="B447">
        <v>2010</v>
      </c>
      <c r="C447" t="s">
        <v>8</v>
      </c>
      <c r="D447" t="s">
        <v>13</v>
      </c>
      <c r="E447" s="4">
        <v>153332.30720000001</v>
      </c>
    </row>
    <row r="448" spans="1:5" x14ac:dyDescent="0.25">
      <c r="A448" t="s">
        <v>5</v>
      </c>
      <c r="B448">
        <v>2010</v>
      </c>
      <c r="C448" t="s">
        <v>9</v>
      </c>
      <c r="D448" t="s">
        <v>13</v>
      </c>
      <c r="E448" s="4">
        <v>17826.947499999998</v>
      </c>
    </row>
    <row r="449" spans="1:7" x14ac:dyDescent="0.25">
      <c r="A449" t="s">
        <v>5</v>
      </c>
      <c r="B449">
        <v>2010</v>
      </c>
      <c r="C449" t="s">
        <v>10</v>
      </c>
      <c r="D449" t="s">
        <v>13</v>
      </c>
      <c r="E449" s="4">
        <v>168443.5294</v>
      </c>
    </row>
    <row r="450" spans="1:7" x14ac:dyDescent="0.25">
      <c r="A450" t="s">
        <v>14</v>
      </c>
      <c r="B450">
        <v>2010</v>
      </c>
      <c r="C450" t="s">
        <v>9</v>
      </c>
      <c r="D450" t="s">
        <v>7</v>
      </c>
      <c r="E450" s="3">
        <v>0</v>
      </c>
    </row>
    <row r="451" spans="1:7" x14ac:dyDescent="0.25">
      <c r="A451" t="s">
        <v>14</v>
      </c>
      <c r="B451">
        <v>2010</v>
      </c>
      <c r="C451" t="s">
        <v>6</v>
      </c>
      <c r="D451" t="s">
        <v>11</v>
      </c>
      <c r="E451" s="4">
        <v>36625600</v>
      </c>
    </row>
    <row r="452" spans="1:7" x14ac:dyDescent="0.25">
      <c r="A452" t="s">
        <v>15</v>
      </c>
      <c r="B452">
        <v>2013</v>
      </c>
      <c r="C452" t="s">
        <v>10</v>
      </c>
      <c r="D452" t="s">
        <v>7</v>
      </c>
      <c r="E452" s="3">
        <v>14083276</v>
      </c>
    </row>
    <row r="453" spans="1:7" x14ac:dyDescent="0.25">
      <c r="A453" t="s">
        <v>14</v>
      </c>
      <c r="B453">
        <v>2010</v>
      </c>
      <c r="C453" t="s">
        <v>8</v>
      </c>
      <c r="D453" t="s">
        <v>11</v>
      </c>
      <c r="E453" s="4">
        <v>32589420</v>
      </c>
    </row>
    <row r="454" spans="1:7" x14ac:dyDescent="0.25">
      <c r="A454" t="s">
        <v>14</v>
      </c>
      <c r="B454">
        <v>2010</v>
      </c>
      <c r="C454" t="s">
        <v>9</v>
      </c>
      <c r="D454" t="s">
        <v>11</v>
      </c>
      <c r="E454" s="4">
        <v>0</v>
      </c>
    </row>
    <row r="455" spans="1:7" x14ac:dyDescent="0.25">
      <c r="A455" t="s">
        <v>14</v>
      </c>
      <c r="B455">
        <v>2010</v>
      </c>
      <c r="C455" t="s">
        <v>10</v>
      </c>
      <c r="D455" t="s">
        <v>11</v>
      </c>
      <c r="E455" s="4">
        <v>293145133</v>
      </c>
    </row>
    <row r="456" spans="1:7" x14ac:dyDescent="0.25">
      <c r="A456" t="s">
        <v>14</v>
      </c>
      <c r="B456">
        <v>2010</v>
      </c>
      <c r="C456" t="s">
        <v>6</v>
      </c>
      <c r="D456" t="s">
        <v>12</v>
      </c>
      <c r="E456" s="4">
        <v>54373</v>
      </c>
    </row>
    <row r="457" spans="1:7" x14ac:dyDescent="0.25">
      <c r="A457" t="s">
        <v>14</v>
      </c>
      <c r="B457">
        <v>2010</v>
      </c>
      <c r="C457" t="s">
        <v>8</v>
      </c>
      <c r="D457" t="s">
        <v>12</v>
      </c>
      <c r="E457" s="4">
        <v>9360</v>
      </c>
    </row>
    <row r="458" spans="1:7" x14ac:dyDescent="0.25">
      <c r="A458" t="s">
        <v>14</v>
      </c>
      <c r="B458">
        <v>2010</v>
      </c>
      <c r="C458" t="s">
        <v>9</v>
      </c>
      <c r="D458" t="s">
        <v>12</v>
      </c>
      <c r="E458" s="4">
        <v>0</v>
      </c>
    </row>
    <row r="459" spans="1:7" x14ac:dyDescent="0.25">
      <c r="A459" t="s">
        <v>14</v>
      </c>
      <c r="B459">
        <v>2010</v>
      </c>
      <c r="C459" t="s">
        <v>10</v>
      </c>
      <c r="D459" t="s">
        <v>12</v>
      </c>
      <c r="E459" s="4">
        <v>32</v>
      </c>
    </row>
    <row r="460" spans="1:7" x14ac:dyDescent="0.25">
      <c r="A460" t="s">
        <v>14</v>
      </c>
      <c r="B460">
        <v>2010</v>
      </c>
      <c r="C460" t="s">
        <v>6</v>
      </c>
      <c r="D460" t="s">
        <v>13</v>
      </c>
      <c r="E460" s="4">
        <v>74641.362800000003</v>
      </c>
    </row>
    <row r="461" spans="1:7" x14ac:dyDescent="0.25">
      <c r="A461" t="s">
        <v>14</v>
      </c>
      <c r="B461">
        <v>2010</v>
      </c>
      <c r="C461" t="s">
        <v>8</v>
      </c>
      <c r="D461" t="s">
        <v>13</v>
      </c>
      <c r="E461" s="4">
        <v>172723.92600000001</v>
      </c>
    </row>
    <row r="462" spans="1:7" x14ac:dyDescent="0.25">
      <c r="A462" t="s">
        <v>14</v>
      </c>
      <c r="B462">
        <v>2010</v>
      </c>
      <c r="C462" t="s">
        <v>9</v>
      </c>
      <c r="D462" t="s">
        <v>13</v>
      </c>
      <c r="E462" s="4">
        <v>0</v>
      </c>
    </row>
    <row r="463" spans="1:7" x14ac:dyDescent="0.25">
      <c r="A463" t="s">
        <v>14</v>
      </c>
      <c r="B463">
        <v>2010</v>
      </c>
      <c r="C463" t="s">
        <v>10</v>
      </c>
      <c r="D463" t="s">
        <v>13</v>
      </c>
      <c r="E463" s="4">
        <v>1553669.2049</v>
      </c>
      <c r="G463" s="8"/>
    </row>
    <row r="464" spans="1:7" x14ac:dyDescent="0.25">
      <c r="A464" t="s">
        <v>14</v>
      </c>
      <c r="B464">
        <v>2009</v>
      </c>
      <c r="C464" t="s">
        <v>10</v>
      </c>
      <c r="D464" t="s">
        <v>7</v>
      </c>
      <c r="E464" s="3">
        <v>3594354</v>
      </c>
    </row>
    <row r="465" spans="1:5" x14ac:dyDescent="0.25">
      <c r="A465" t="s">
        <v>14</v>
      </c>
      <c r="B465">
        <v>2009</v>
      </c>
      <c r="C465" t="s">
        <v>6</v>
      </c>
      <c r="D465" t="s">
        <v>7</v>
      </c>
      <c r="E465" s="3">
        <v>51301950</v>
      </c>
    </row>
    <row r="466" spans="1:5" x14ac:dyDescent="0.25">
      <c r="A466" t="s">
        <v>15</v>
      </c>
      <c r="B466">
        <v>2010</v>
      </c>
      <c r="C466" t="s">
        <v>6</v>
      </c>
      <c r="D466" t="s">
        <v>7</v>
      </c>
      <c r="E466" s="3">
        <v>412360800</v>
      </c>
    </row>
    <row r="467" spans="1:5" x14ac:dyDescent="0.25">
      <c r="A467" t="s">
        <v>15</v>
      </c>
      <c r="B467">
        <v>2010</v>
      </c>
      <c r="C467" t="s">
        <v>8</v>
      </c>
      <c r="D467" t="s">
        <v>7</v>
      </c>
      <c r="E467" s="3">
        <v>238368839</v>
      </c>
    </row>
    <row r="468" spans="1:5" x14ac:dyDescent="0.25">
      <c r="A468" t="s">
        <v>15</v>
      </c>
      <c r="B468">
        <v>2010</v>
      </c>
      <c r="C468" t="s">
        <v>9</v>
      </c>
      <c r="D468" t="s">
        <v>7</v>
      </c>
      <c r="E468" s="3">
        <v>32919861</v>
      </c>
    </row>
    <row r="469" spans="1:5" x14ac:dyDescent="0.25">
      <c r="A469" t="s">
        <v>15</v>
      </c>
      <c r="B469">
        <v>2012</v>
      </c>
      <c r="C469" t="s">
        <v>10</v>
      </c>
      <c r="D469" t="s">
        <v>7</v>
      </c>
      <c r="E469" s="3">
        <v>14011260</v>
      </c>
    </row>
    <row r="470" spans="1:5" x14ac:dyDescent="0.25">
      <c r="A470" t="s">
        <v>15</v>
      </c>
      <c r="B470">
        <v>2010</v>
      </c>
      <c r="C470" t="s">
        <v>6</v>
      </c>
      <c r="D470" t="s">
        <v>11</v>
      </c>
      <c r="E470" s="4">
        <v>334203050</v>
      </c>
    </row>
    <row r="471" spans="1:5" x14ac:dyDescent="0.25">
      <c r="A471" t="s">
        <v>15</v>
      </c>
      <c r="B471">
        <v>2010</v>
      </c>
      <c r="C471" t="s">
        <v>8</v>
      </c>
      <c r="D471" t="s">
        <v>11</v>
      </c>
      <c r="E471" s="4">
        <v>246738808</v>
      </c>
    </row>
    <row r="472" spans="1:5" x14ac:dyDescent="0.25">
      <c r="A472" t="s">
        <v>15</v>
      </c>
      <c r="B472">
        <v>2010</v>
      </c>
      <c r="C472" t="s">
        <v>9</v>
      </c>
      <c r="D472" t="s">
        <v>11</v>
      </c>
      <c r="E472" s="4">
        <v>53847399</v>
      </c>
    </row>
    <row r="473" spans="1:5" x14ac:dyDescent="0.25">
      <c r="A473" t="s">
        <v>15</v>
      </c>
      <c r="B473">
        <v>2010</v>
      </c>
      <c r="C473" t="s">
        <v>10</v>
      </c>
      <c r="D473" t="s">
        <v>11</v>
      </c>
      <c r="E473" s="4">
        <v>355275173</v>
      </c>
    </row>
    <row r="474" spans="1:5" x14ac:dyDescent="0.25">
      <c r="A474" t="s">
        <v>15</v>
      </c>
      <c r="B474">
        <v>2010</v>
      </c>
      <c r="C474" t="s">
        <v>6</v>
      </c>
      <c r="D474" t="s">
        <v>12</v>
      </c>
      <c r="E474" s="4">
        <v>544247</v>
      </c>
    </row>
    <row r="475" spans="1:5" x14ac:dyDescent="0.25">
      <c r="A475" t="s">
        <v>15</v>
      </c>
      <c r="B475">
        <v>2010</v>
      </c>
      <c r="C475" t="s">
        <v>8</v>
      </c>
      <c r="D475" t="s">
        <v>12</v>
      </c>
      <c r="E475" s="4">
        <v>57512</v>
      </c>
    </row>
    <row r="476" spans="1:5" x14ac:dyDescent="0.25">
      <c r="A476" t="s">
        <v>15</v>
      </c>
      <c r="B476">
        <v>2010</v>
      </c>
      <c r="C476" t="s">
        <v>9</v>
      </c>
      <c r="D476" t="s">
        <v>12</v>
      </c>
      <c r="E476" s="4">
        <v>142</v>
      </c>
    </row>
    <row r="477" spans="1:5" x14ac:dyDescent="0.25">
      <c r="A477" t="s">
        <v>15</v>
      </c>
      <c r="B477">
        <v>2010</v>
      </c>
      <c r="C477" t="s">
        <v>10</v>
      </c>
      <c r="D477" t="s">
        <v>12</v>
      </c>
      <c r="E477" s="4">
        <v>171</v>
      </c>
    </row>
    <row r="478" spans="1:5" x14ac:dyDescent="0.25">
      <c r="A478" t="s">
        <v>15</v>
      </c>
      <c r="B478">
        <v>2010</v>
      </c>
      <c r="C478" t="s">
        <v>6</v>
      </c>
      <c r="D478" t="s">
        <v>13</v>
      </c>
      <c r="E478" s="4">
        <v>1771276.165</v>
      </c>
    </row>
    <row r="479" spans="1:5" x14ac:dyDescent="0.25">
      <c r="A479" t="s">
        <v>15</v>
      </c>
      <c r="B479">
        <v>2010</v>
      </c>
      <c r="C479" t="s">
        <v>8</v>
      </c>
      <c r="D479" t="s">
        <v>13</v>
      </c>
      <c r="E479" s="4">
        <v>1307715.6824</v>
      </c>
    </row>
    <row r="480" spans="1:5" x14ac:dyDescent="0.25">
      <c r="A480" t="s">
        <v>15</v>
      </c>
      <c r="B480">
        <v>2010</v>
      </c>
      <c r="C480" t="s">
        <v>9</v>
      </c>
      <c r="D480" t="s">
        <v>13</v>
      </c>
      <c r="E480" s="4">
        <v>285391.21470000001</v>
      </c>
    </row>
    <row r="481" spans="1:5" x14ac:dyDescent="0.25">
      <c r="A481" t="s">
        <v>15</v>
      </c>
      <c r="B481">
        <v>2010</v>
      </c>
      <c r="C481" t="s">
        <v>10</v>
      </c>
      <c r="D481" t="s">
        <v>13</v>
      </c>
      <c r="E481" s="4">
        <v>1882958.4169000001</v>
      </c>
    </row>
    <row r="482" spans="1:5" x14ac:dyDescent="0.25">
      <c r="A482" t="s">
        <v>5</v>
      </c>
      <c r="B482">
        <v>2009</v>
      </c>
      <c r="C482" t="s">
        <v>6</v>
      </c>
      <c r="D482" t="s">
        <v>7</v>
      </c>
      <c r="E482" s="3">
        <v>70734616</v>
      </c>
    </row>
    <row r="483" spans="1:5" x14ac:dyDescent="0.25">
      <c r="A483" t="s">
        <v>5</v>
      </c>
      <c r="B483">
        <v>2009</v>
      </c>
      <c r="C483" t="s">
        <v>8</v>
      </c>
      <c r="D483" t="s">
        <v>7</v>
      </c>
      <c r="E483" s="3">
        <v>39075086</v>
      </c>
    </row>
    <row r="484" spans="1:5" x14ac:dyDescent="0.25">
      <c r="A484" t="s">
        <v>5</v>
      </c>
      <c r="B484">
        <v>2009</v>
      </c>
      <c r="C484" t="s">
        <v>9</v>
      </c>
      <c r="D484" t="s">
        <v>7</v>
      </c>
      <c r="E484" s="3">
        <v>3609840</v>
      </c>
    </row>
    <row r="485" spans="1:5" x14ac:dyDescent="0.25">
      <c r="A485" t="s">
        <v>5</v>
      </c>
      <c r="B485">
        <v>2009</v>
      </c>
      <c r="C485" t="s">
        <v>10</v>
      </c>
      <c r="D485" t="s">
        <v>7</v>
      </c>
      <c r="E485" s="3">
        <v>2228624</v>
      </c>
    </row>
    <row r="486" spans="1:5" x14ac:dyDescent="0.25">
      <c r="A486" t="s">
        <v>5</v>
      </c>
      <c r="B486">
        <v>2009</v>
      </c>
      <c r="C486" t="s">
        <v>6</v>
      </c>
      <c r="D486" t="s">
        <v>11</v>
      </c>
      <c r="E486" s="4">
        <v>50008671</v>
      </c>
    </row>
    <row r="487" spans="1:5" x14ac:dyDescent="0.25">
      <c r="A487" t="s">
        <v>5</v>
      </c>
      <c r="B487">
        <v>2009</v>
      </c>
      <c r="C487" t="s">
        <v>8</v>
      </c>
      <c r="D487" t="s">
        <v>11</v>
      </c>
      <c r="E487" s="4">
        <v>31215283</v>
      </c>
    </row>
    <row r="488" spans="1:5" x14ac:dyDescent="0.25">
      <c r="A488" t="s">
        <v>5</v>
      </c>
      <c r="B488">
        <v>2009</v>
      </c>
      <c r="C488" t="s">
        <v>9</v>
      </c>
      <c r="D488" t="s">
        <v>11</v>
      </c>
      <c r="E488" s="4">
        <v>4266912</v>
      </c>
    </row>
    <row r="489" spans="1:5" x14ac:dyDescent="0.25">
      <c r="A489" t="s">
        <v>5</v>
      </c>
      <c r="B489">
        <v>2009</v>
      </c>
      <c r="C489" t="s">
        <v>10</v>
      </c>
      <c r="D489" t="s">
        <v>11</v>
      </c>
      <c r="E489" s="4">
        <v>27683978</v>
      </c>
    </row>
    <row r="490" spans="1:5" x14ac:dyDescent="0.25">
      <c r="A490" t="s">
        <v>5</v>
      </c>
      <c r="B490">
        <v>2009</v>
      </c>
      <c r="C490" t="s">
        <v>6</v>
      </c>
      <c r="D490" t="s">
        <v>12</v>
      </c>
      <c r="E490" s="4">
        <v>83747</v>
      </c>
    </row>
    <row r="491" spans="1:5" x14ac:dyDescent="0.25">
      <c r="A491" t="s">
        <v>5</v>
      </c>
      <c r="B491">
        <v>2009</v>
      </c>
      <c r="C491" t="s">
        <v>8</v>
      </c>
      <c r="D491" t="s">
        <v>12</v>
      </c>
      <c r="E491" s="4">
        <v>11076</v>
      </c>
    </row>
    <row r="492" spans="1:5" x14ac:dyDescent="0.25">
      <c r="A492" t="s">
        <v>5</v>
      </c>
      <c r="B492">
        <v>2009</v>
      </c>
      <c r="C492" t="s">
        <v>9</v>
      </c>
      <c r="D492" t="s">
        <v>12</v>
      </c>
      <c r="E492" s="4">
        <v>40</v>
      </c>
    </row>
    <row r="493" spans="1:5" x14ac:dyDescent="0.25">
      <c r="A493" t="s">
        <v>5</v>
      </c>
      <c r="B493">
        <v>2009</v>
      </c>
      <c r="C493" t="s">
        <v>10</v>
      </c>
      <c r="D493" t="s">
        <v>12</v>
      </c>
      <c r="E493" s="4">
        <v>41</v>
      </c>
    </row>
    <row r="494" spans="1:5" x14ac:dyDescent="0.25">
      <c r="A494" t="s">
        <v>5</v>
      </c>
      <c r="B494">
        <v>2009</v>
      </c>
      <c r="C494" t="s">
        <v>6</v>
      </c>
      <c r="D494" t="s">
        <v>13</v>
      </c>
      <c r="E494" s="4">
        <v>265045.95630000002</v>
      </c>
    </row>
    <row r="495" spans="1:5" x14ac:dyDescent="0.25">
      <c r="A495" t="s">
        <v>5</v>
      </c>
      <c r="B495">
        <v>2009</v>
      </c>
      <c r="C495" t="s">
        <v>8</v>
      </c>
      <c r="D495" t="s">
        <v>13</v>
      </c>
      <c r="E495" s="4">
        <v>165440.9999</v>
      </c>
    </row>
    <row r="496" spans="1:5" x14ac:dyDescent="0.25">
      <c r="A496" t="s">
        <v>5</v>
      </c>
      <c r="B496">
        <v>2009</v>
      </c>
      <c r="C496" t="s">
        <v>9</v>
      </c>
      <c r="D496" t="s">
        <v>13</v>
      </c>
      <c r="E496" s="4">
        <v>22614.633600000001</v>
      </c>
    </row>
    <row r="497" spans="1:7" x14ac:dyDescent="0.25">
      <c r="A497" t="s">
        <v>5</v>
      </c>
      <c r="B497">
        <v>2009</v>
      </c>
      <c r="C497" t="s">
        <v>10</v>
      </c>
      <c r="D497" t="s">
        <v>13</v>
      </c>
      <c r="E497" s="4">
        <v>146725.0834</v>
      </c>
    </row>
    <row r="498" spans="1:7" x14ac:dyDescent="0.25">
      <c r="A498" t="s">
        <v>14</v>
      </c>
      <c r="B498">
        <v>2009</v>
      </c>
      <c r="C498" t="s">
        <v>8</v>
      </c>
      <c r="D498" t="s">
        <v>7</v>
      </c>
      <c r="E498" s="3">
        <v>40852098</v>
      </c>
    </row>
    <row r="499" spans="1:7" x14ac:dyDescent="0.25">
      <c r="A499" t="s">
        <v>14</v>
      </c>
      <c r="B499">
        <v>2009</v>
      </c>
      <c r="C499" t="s">
        <v>9</v>
      </c>
      <c r="D499" t="s">
        <v>7</v>
      </c>
      <c r="E499" s="3">
        <v>0</v>
      </c>
    </row>
    <row r="500" spans="1:7" x14ac:dyDescent="0.25">
      <c r="A500" t="s">
        <v>15</v>
      </c>
      <c r="B500">
        <v>2011</v>
      </c>
      <c r="C500" t="s">
        <v>10</v>
      </c>
      <c r="D500" t="s">
        <v>7</v>
      </c>
      <c r="E500" s="3">
        <v>14595562</v>
      </c>
    </row>
    <row r="501" spans="1:7" x14ac:dyDescent="0.25">
      <c r="A501" t="s">
        <v>14</v>
      </c>
      <c r="B501">
        <v>2009</v>
      </c>
      <c r="C501" t="s">
        <v>6</v>
      </c>
      <c r="D501" t="s">
        <v>11</v>
      </c>
      <c r="E501" s="4">
        <v>39842633</v>
      </c>
    </row>
    <row r="502" spans="1:7" x14ac:dyDescent="0.25">
      <c r="A502" t="s">
        <v>14</v>
      </c>
      <c r="B502">
        <v>2009</v>
      </c>
      <c r="C502" t="s">
        <v>8</v>
      </c>
      <c r="D502" t="s">
        <v>11</v>
      </c>
      <c r="E502" s="4">
        <v>35691613</v>
      </c>
    </row>
    <row r="503" spans="1:7" x14ac:dyDescent="0.25">
      <c r="A503" t="s">
        <v>14</v>
      </c>
      <c r="B503">
        <v>2009</v>
      </c>
      <c r="C503" t="s">
        <v>9</v>
      </c>
      <c r="D503" t="s">
        <v>11</v>
      </c>
      <c r="E503" s="4">
        <v>0</v>
      </c>
    </row>
    <row r="504" spans="1:7" x14ac:dyDescent="0.25">
      <c r="A504" t="s">
        <v>14</v>
      </c>
      <c r="B504">
        <v>2009</v>
      </c>
      <c r="C504" t="s">
        <v>10</v>
      </c>
      <c r="D504" t="s">
        <v>11</v>
      </c>
      <c r="E504" s="4">
        <v>281403397</v>
      </c>
    </row>
    <row r="505" spans="1:7" x14ac:dyDescent="0.25">
      <c r="A505" t="s">
        <v>14</v>
      </c>
      <c r="B505">
        <v>2009</v>
      </c>
      <c r="C505" t="s">
        <v>6</v>
      </c>
      <c r="D505" t="s">
        <v>12</v>
      </c>
      <c r="E505" s="4">
        <v>53818</v>
      </c>
    </row>
    <row r="506" spans="1:7" x14ac:dyDescent="0.25">
      <c r="A506" t="s">
        <v>14</v>
      </c>
      <c r="B506">
        <v>2009</v>
      </c>
      <c r="C506" t="s">
        <v>8</v>
      </c>
      <c r="D506" t="s">
        <v>12</v>
      </c>
      <c r="E506" s="4">
        <v>9179</v>
      </c>
    </row>
    <row r="507" spans="1:7" x14ac:dyDescent="0.25">
      <c r="A507" t="s">
        <v>14</v>
      </c>
      <c r="B507">
        <v>2009</v>
      </c>
      <c r="C507" t="s">
        <v>9</v>
      </c>
      <c r="D507" t="s">
        <v>12</v>
      </c>
      <c r="E507" s="4">
        <v>0</v>
      </c>
    </row>
    <row r="508" spans="1:7" x14ac:dyDescent="0.25">
      <c r="A508" t="s">
        <v>14</v>
      </c>
      <c r="B508">
        <v>2009</v>
      </c>
      <c r="C508" t="s">
        <v>10</v>
      </c>
      <c r="D508" t="s">
        <v>12</v>
      </c>
      <c r="E508" s="4">
        <v>30</v>
      </c>
    </row>
    <row r="509" spans="1:7" x14ac:dyDescent="0.25">
      <c r="A509" t="s">
        <v>14</v>
      </c>
      <c r="B509">
        <v>2009</v>
      </c>
      <c r="C509" t="s">
        <v>6</v>
      </c>
      <c r="D509" t="s">
        <v>13</v>
      </c>
      <c r="E509" s="4">
        <v>211165.95490000001</v>
      </c>
    </row>
    <row r="510" spans="1:7" x14ac:dyDescent="0.25">
      <c r="A510" t="s">
        <v>14</v>
      </c>
      <c r="B510">
        <v>2009</v>
      </c>
      <c r="C510" t="s">
        <v>8</v>
      </c>
      <c r="D510" t="s">
        <v>13</v>
      </c>
      <c r="E510" s="4">
        <v>189165.54889999999</v>
      </c>
    </row>
    <row r="511" spans="1:7" x14ac:dyDescent="0.25">
      <c r="A511" t="s">
        <v>14</v>
      </c>
      <c r="B511">
        <v>2009</v>
      </c>
      <c r="C511" t="s">
        <v>9</v>
      </c>
      <c r="D511" t="s">
        <v>13</v>
      </c>
      <c r="E511" s="4">
        <v>1491438.0041</v>
      </c>
    </row>
    <row r="512" spans="1:7" x14ac:dyDescent="0.25">
      <c r="A512" t="s">
        <v>14</v>
      </c>
      <c r="B512">
        <v>2009</v>
      </c>
      <c r="C512" t="s">
        <v>10</v>
      </c>
      <c r="D512" t="s">
        <v>13</v>
      </c>
      <c r="E512" s="4">
        <v>1491438.0041</v>
      </c>
      <c r="G512" s="8"/>
    </row>
    <row r="513" spans="1:5" x14ac:dyDescent="0.25">
      <c r="A513" t="s">
        <v>14</v>
      </c>
      <c r="B513">
        <v>2008</v>
      </c>
      <c r="C513" t="s">
        <v>10</v>
      </c>
      <c r="D513" t="s">
        <v>7</v>
      </c>
      <c r="E513" s="3">
        <v>3157670</v>
      </c>
    </row>
    <row r="514" spans="1:5" x14ac:dyDescent="0.25">
      <c r="A514" t="s">
        <v>15</v>
      </c>
      <c r="B514">
        <v>2009</v>
      </c>
      <c r="C514" t="s">
        <v>6</v>
      </c>
      <c r="D514" t="s">
        <v>7</v>
      </c>
      <c r="E514" s="3">
        <v>511893926</v>
      </c>
    </row>
    <row r="515" spans="1:5" x14ac:dyDescent="0.25">
      <c r="A515" t="s">
        <v>15</v>
      </c>
      <c r="B515">
        <v>2009</v>
      </c>
      <c r="C515" t="s">
        <v>8</v>
      </c>
      <c r="D515" t="s">
        <v>7</v>
      </c>
      <c r="E515" s="3">
        <v>313410518</v>
      </c>
    </row>
    <row r="516" spans="1:5" x14ac:dyDescent="0.25">
      <c r="A516" t="s">
        <v>15</v>
      </c>
      <c r="B516">
        <v>2009</v>
      </c>
      <c r="C516" t="s">
        <v>9</v>
      </c>
      <c r="D516" t="s">
        <v>7</v>
      </c>
      <c r="E516" s="3">
        <v>56775278</v>
      </c>
    </row>
    <row r="517" spans="1:5" x14ac:dyDescent="0.25">
      <c r="A517" t="s">
        <v>15</v>
      </c>
      <c r="B517">
        <v>2010</v>
      </c>
      <c r="C517" t="s">
        <v>10</v>
      </c>
      <c r="D517" t="s">
        <v>7</v>
      </c>
      <c r="E517" s="3">
        <v>13033471</v>
      </c>
    </row>
    <row r="518" spans="1:5" x14ac:dyDescent="0.25">
      <c r="A518" t="s">
        <v>15</v>
      </c>
      <c r="B518">
        <v>2009</v>
      </c>
      <c r="C518" t="s">
        <v>6</v>
      </c>
      <c r="D518" t="s">
        <v>11</v>
      </c>
      <c r="E518" s="4">
        <v>373910756</v>
      </c>
    </row>
    <row r="519" spans="1:5" x14ac:dyDescent="0.25">
      <c r="A519" t="s">
        <v>15</v>
      </c>
      <c r="B519">
        <v>2009</v>
      </c>
      <c r="C519" t="s">
        <v>8</v>
      </c>
      <c r="D519" t="s">
        <v>11</v>
      </c>
      <c r="E519" s="4">
        <v>272494271</v>
      </c>
    </row>
    <row r="520" spans="1:5" x14ac:dyDescent="0.25">
      <c r="A520" t="s">
        <v>15</v>
      </c>
      <c r="B520">
        <v>2009</v>
      </c>
      <c r="C520" t="s">
        <v>9</v>
      </c>
      <c r="D520" t="s">
        <v>11</v>
      </c>
      <c r="E520" s="4">
        <v>66933098</v>
      </c>
    </row>
    <row r="521" spans="1:5" x14ac:dyDescent="0.25">
      <c r="A521" t="s">
        <v>15</v>
      </c>
      <c r="B521">
        <v>2009</v>
      </c>
      <c r="C521" t="s">
        <v>10</v>
      </c>
      <c r="D521" t="s">
        <v>11</v>
      </c>
      <c r="E521" s="4">
        <v>337340033</v>
      </c>
    </row>
    <row r="522" spans="1:5" x14ac:dyDescent="0.25">
      <c r="A522" t="s">
        <v>15</v>
      </c>
      <c r="B522">
        <v>2009</v>
      </c>
      <c r="C522" t="s">
        <v>6</v>
      </c>
      <c r="D522" t="s">
        <v>12</v>
      </c>
      <c r="E522" s="4">
        <v>541795</v>
      </c>
    </row>
    <row r="523" spans="1:5" x14ac:dyDescent="0.25">
      <c r="A523" t="s">
        <v>15</v>
      </c>
      <c r="B523">
        <v>2009</v>
      </c>
      <c r="C523" t="s">
        <v>8</v>
      </c>
      <c r="D523" t="s">
        <v>12</v>
      </c>
      <c r="E523" s="4">
        <v>57416</v>
      </c>
    </row>
    <row r="524" spans="1:5" x14ac:dyDescent="0.25">
      <c r="A524" t="s">
        <v>15</v>
      </c>
      <c r="B524">
        <v>2009</v>
      </c>
      <c r="C524" t="s">
        <v>9</v>
      </c>
      <c r="D524" t="s">
        <v>12</v>
      </c>
      <c r="E524" s="4">
        <v>146</v>
      </c>
    </row>
    <row r="525" spans="1:5" x14ac:dyDescent="0.25">
      <c r="A525" t="s">
        <v>15</v>
      </c>
      <c r="B525">
        <v>2009</v>
      </c>
      <c r="C525" t="s">
        <v>10</v>
      </c>
      <c r="D525" t="s">
        <v>12</v>
      </c>
      <c r="E525" s="4">
        <v>167</v>
      </c>
    </row>
    <row r="526" spans="1:5" x14ac:dyDescent="0.25">
      <c r="A526" t="s">
        <v>15</v>
      </c>
      <c r="B526">
        <v>2009</v>
      </c>
      <c r="C526" t="s">
        <v>6</v>
      </c>
      <c r="D526" t="s">
        <v>13</v>
      </c>
      <c r="E526" s="4">
        <v>1981727.0068000001</v>
      </c>
    </row>
    <row r="527" spans="1:5" x14ac:dyDescent="0.25">
      <c r="A527" t="s">
        <v>15</v>
      </c>
      <c r="B527">
        <v>2009</v>
      </c>
      <c r="C527" t="s">
        <v>8</v>
      </c>
      <c r="D527" t="s">
        <v>13</v>
      </c>
      <c r="E527" s="4">
        <v>1444219.6362999999</v>
      </c>
    </row>
    <row r="528" spans="1:5" x14ac:dyDescent="0.25">
      <c r="A528" t="s">
        <v>15</v>
      </c>
      <c r="B528">
        <v>2009</v>
      </c>
      <c r="C528" t="s">
        <v>9</v>
      </c>
      <c r="D528" t="s">
        <v>13</v>
      </c>
      <c r="E528" s="4">
        <v>354745.41940000001</v>
      </c>
    </row>
    <row r="529" spans="1:5" x14ac:dyDescent="0.25">
      <c r="A529" t="s">
        <v>15</v>
      </c>
      <c r="B529">
        <v>2009</v>
      </c>
      <c r="C529" t="s">
        <v>10</v>
      </c>
      <c r="D529" t="s">
        <v>13</v>
      </c>
      <c r="E529" s="4">
        <v>1787902.1749</v>
      </c>
    </row>
    <row r="530" spans="1:5" x14ac:dyDescent="0.25">
      <c r="A530" t="s">
        <v>5</v>
      </c>
      <c r="B530">
        <v>2008</v>
      </c>
      <c r="C530" t="s">
        <v>6</v>
      </c>
      <c r="D530" t="s">
        <v>7</v>
      </c>
      <c r="E530" s="3">
        <v>78804762</v>
      </c>
    </row>
    <row r="531" spans="1:5" x14ac:dyDescent="0.25">
      <c r="A531" t="s">
        <v>5</v>
      </c>
      <c r="B531">
        <v>2008</v>
      </c>
      <c r="C531" t="s">
        <v>8</v>
      </c>
      <c r="D531" t="s">
        <v>7</v>
      </c>
      <c r="E531" s="3">
        <v>44901387</v>
      </c>
    </row>
    <row r="532" spans="1:5" x14ac:dyDescent="0.25">
      <c r="A532" t="s">
        <v>5</v>
      </c>
      <c r="B532">
        <v>2008</v>
      </c>
      <c r="C532" t="s">
        <v>9</v>
      </c>
      <c r="D532" t="s">
        <v>7</v>
      </c>
      <c r="E532" s="3">
        <v>4409700</v>
      </c>
    </row>
    <row r="533" spans="1:5" x14ac:dyDescent="0.25">
      <c r="A533" t="s">
        <v>5</v>
      </c>
      <c r="B533">
        <v>2008</v>
      </c>
      <c r="C533" t="s">
        <v>10</v>
      </c>
      <c r="D533" t="s">
        <v>7</v>
      </c>
      <c r="E533" s="3">
        <v>2375217</v>
      </c>
    </row>
    <row r="534" spans="1:5" x14ac:dyDescent="0.25">
      <c r="A534" t="s">
        <v>5</v>
      </c>
      <c r="B534">
        <v>2008</v>
      </c>
      <c r="C534" t="s">
        <v>6</v>
      </c>
      <c r="D534" t="s">
        <v>11</v>
      </c>
      <c r="E534" s="4">
        <v>51267092</v>
      </c>
    </row>
    <row r="535" spans="1:5" x14ac:dyDescent="0.25">
      <c r="A535" t="s">
        <v>5</v>
      </c>
      <c r="B535">
        <v>2008</v>
      </c>
      <c r="C535" t="s">
        <v>8</v>
      </c>
      <c r="D535" t="s">
        <v>11</v>
      </c>
      <c r="E535" s="4">
        <v>32862198</v>
      </c>
    </row>
    <row r="536" spans="1:5" x14ac:dyDescent="0.25">
      <c r="A536" t="s">
        <v>5</v>
      </c>
      <c r="B536">
        <v>2008</v>
      </c>
      <c r="C536" t="s">
        <v>9</v>
      </c>
      <c r="D536" t="s">
        <v>11</v>
      </c>
      <c r="E536" s="4">
        <v>4713995</v>
      </c>
    </row>
    <row r="537" spans="1:5" x14ac:dyDescent="0.25">
      <c r="A537" t="s">
        <v>5</v>
      </c>
      <c r="B537">
        <v>2008</v>
      </c>
      <c r="C537" t="s">
        <v>10</v>
      </c>
      <c r="D537" t="s">
        <v>11</v>
      </c>
      <c r="E537" s="4">
        <v>30261246</v>
      </c>
    </row>
    <row r="538" spans="1:5" x14ac:dyDescent="0.25">
      <c r="A538" t="s">
        <v>5</v>
      </c>
      <c r="B538">
        <v>2008</v>
      </c>
      <c r="C538" t="s">
        <v>6</v>
      </c>
      <c r="D538" t="s">
        <v>12</v>
      </c>
      <c r="E538" s="4">
        <v>83576</v>
      </c>
    </row>
    <row r="539" spans="1:5" x14ac:dyDescent="0.25">
      <c r="A539" t="s">
        <v>5</v>
      </c>
      <c r="B539">
        <v>2008</v>
      </c>
      <c r="C539" t="s">
        <v>8</v>
      </c>
      <c r="D539" t="s">
        <v>12</v>
      </c>
      <c r="E539" s="4">
        <v>11076</v>
      </c>
    </row>
    <row r="540" spans="1:5" x14ac:dyDescent="0.25">
      <c r="A540" t="s">
        <v>5</v>
      </c>
      <c r="B540">
        <v>2008</v>
      </c>
      <c r="C540" t="s">
        <v>9</v>
      </c>
      <c r="D540" t="s">
        <v>12</v>
      </c>
      <c r="E540" s="4">
        <v>38</v>
      </c>
    </row>
    <row r="541" spans="1:5" x14ac:dyDescent="0.25">
      <c r="A541" t="s">
        <v>5</v>
      </c>
      <c r="B541">
        <v>2008</v>
      </c>
      <c r="C541" t="s">
        <v>10</v>
      </c>
      <c r="D541" t="s">
        <v>12</v>
      </c>
      <c r="E541" s="4">
        <v>41</v>
      </c>
    </row>
    <row r="542" spans="1:5" x14ac:dyDescent="0.25">
      <c r="A542" t="s">
        <v>5</v>
      </c>
      <c r="B542">
        <v>2008</v>
      </c>
      <c r="C542" t="s">
        <v>6</v>
      </c>
      <c r="D542" t="s">
        <v>13</v>
      </c>
      <c r="E542" s="4">
        <v>271715.58760000003</v>
      </c>
    </row>
    <row r="543" spans="1:5" x14ac:dyDescent="0.25">
      <c r="A543" t="s">
        <v>5</v>
      </c>
      <c r="B543">
        <v>2008</v>
      </c>
      <c r="C543" t="s">
        <v>8</v>
      </c>
      <c r="D543" t="s">
        <v>13</v>
      </c>
      <c r="E543" s="4">
        <v>174169.64939999999</v>
      </c>
    </row>
    <row r="544" spans="1:5" x14ac:dyDescent="0.25">
      <c r="A544" t="s">
        <v>5</v>
      </c>
      <c r="B544">
        <v>2008</v>
      </c>
      <c r="C544" t="s">
        <v>9</v>
      </c>
      <c r="D544" t="s">
        <v>13</v>
      </c>
      <c r="E544" s="4">
        <v>24984.173500000001</v>
      </c>
    </row>
    <row r="545" spans="1:5" x14ac:dyDescent="0.25">
      <c r="A545" t="s">
        <v>5</v>
      </c>
      <c r="B545">
        <v>2008</v>
      </c>
      <c r="C545" t="s">
        <v>10</v>
      </c>
      <c r="D545" t="s">
        <v>13</v>
      </c>
      <c r="E545" s="4">
        <v>160384.60380000001</v>
      </c>
    </row>
    <row r="546" spans="1:5" x14ac:dyDescent="0.25">
      <c r="A546" t="s">
        <v>14</v>
      </c>
      <c r="B546">
        <v>2008</v>
      </c>
      <c r="C546" t="s">
        <v>6</v>
      </c>
      <c r="D546" t="s">
        <v>7</v>
      </c>
      <c r="E546" s="3">
        <v>50853249</v>
      </c>
    </row>
    <row r="547" spans="1:5" x14ac:dyDescent="0.25">
      <c r="A547" t="s">
        <v>14</v>
      </c>
      <c r="B547">
        <v>2008</v>
      </c>
      <c r="C547" t="s">
        <v>8</v>
      </c>
      <c r="D547" t="s">
        <v>7</v>
      </c>
      <c r="E547" s="3">
        <v>54091341</v>
      </c>
    </row>
    <row r="548" spans="1:5" x14ac:dyDescent="0.25">
      <c r="A548" t="s">
        <v>14</v>
      </c>
      <c r="B548">
        <v>2008</v>
      </c>
      <c r="C548" t="s">
        <v>9</v>
      </c>
      <c r="D548" t="s">
        <v>7</v>
      </c>
      <c r="E548" s="3">
        <v>0</v>
      </c>
    </row>
    <row r="549" spans="1:5" x14ac:dyDescent="0.25">
      <c r="A549" t="s">
        <v>15</v>
      </c>
      <c r="B549">
        <v>2009</v>
      </c>
      <c r="C549" t="s">
        <v>10</v>
      </c>
      <c r="D549" t="s">
        <v>7</v>
      </c>
      <c r="E549" s="3">
        <v>12630712</v>
      </c>
    </row>
    <row r="550" spans="1:5" x14ac:dyDescent="0.25">
      <c r="A550" t="s">
        <v>14</v>
      </c>
      <c r="B550">
        <v>2008</v>
      </c>
      <c r="C550" t="s">
        <v>6</v>
      </c>
      <c r="D550" t="s">
        <v>11</v>
      </c>
      <c r="E550" s="4">
        <v>39804591</v>
      </c>
    </row>
    <row r="551" spans="1:5" x14ac:dyDescent="0.25">
      <c r="A551" t="s">
        <v>14</v>
      </c>
      <c r="B551">
        <v>2008</v>
      </c>
      <c r="C551" t="s">
        <v>8</v>
      </c>
      <c r="D551" t="s">
        <v>11</v>
      </c>
      <c r="E551" s="4">
        <v>45986111</v>
      </c>
    </row>
    <row r="552" spans="1:5" x14ac:dyDescent="0.25">
      <c r="A552" t="s">
        <v>14</v>
      </c>
      <c r="B552">
        <v>2008</v>
      </c>
      <c r="C552" t="s">
        <v>9</v>
      </c>
      <c r="D552" t="s">
        <v>11</v>
      </c>
      <c r="E552" s="4">
        <v>0</v>
      </c>
    </row>
    <row r="553" spans="1:5" x14ac:dyDescent="0.25">
      <c r="A553" t="s">
        <v>14</v>
      </c>
      <c r="B553">
        <v>2008</v>
      </c>
      <c r="C553" t="s">
        <v>10</v>
      </c>
      <c r="D553" t="s">
        <v>11</v>
      </c>
      <c r="E553" s="4">
        <v>309879158</v>
      </c>
    </row>
    <row r="554" spans="1:5" x14ac:dyDescent="0.25">
      <c r="A554" t="s">
        <v>14</v>
      </c>
      <c r="B554">
        <v>2008</v>
      </c>
      <c r="C554" t="s">
        <v>6</v>
      </c>
      <c r="D554" t="s">
        <v>12</v>
      </c>
      <c r="E554" s="4">
        <v>53647</v>
      </c>
    </row>
    <row r="555" spans="1:5" x14ac:dyDescent="0.25">
      <c r="A555" t="s">
        <v>14</v>
      </c>
      <c r="B555">
        <v>2008</v>
      </c>
      <c r="C555" t="s">
        <v>8</v>
      </c>
      <c r="D555" t="s">
        <v>12</v>
      </c>
      <c r="E555" s="4">
        <v>9010</v>
      </c>
    </row>
    <row r="556" spans="1:5" x14ac:dyDescent="0.25">
      <c r="A556" t="s">
        <v>14</v>
      </c>
      <c r="B556">
        <v>2008</v>
      </c>
      <c r="C556" t="s">
        <v>9</v>
      </c>
      <c r="D556" t="s">
        <v>12</v>
      </c>
      <c r="E556" s="4">
        <v>0</v>
      </c>
    </row>
    <row r="557" spans="1:5" x14ac:dyDescent="0.25">
      <c r="A557" t="s">
        <v>14</v>
      </c>
      <c r="B557">
        <v>2008</v>
      </c>
      <c r="C557" t="s">
        <v>10</v>
      </c>
      <c r="D557" t="s">
        <v>12</v>
      </c>
      <c r="E557" s="4">
        <v>19</v>
      </c>
    </row>
    <row r="558" spans="1:5" x14ac:dyDescent="0.25">
      <c r="A558" t="s">
        <v>14</v>
      </c>
      <c r="B558">
        <v>2008</v>
      </c>
      <c r="C558" t="s">
        <v>6</v>
      </c>
      <c r="D558" t="s">
        <v>13</v>
      </c>
      <c r="E558" s="4">
        <v>210964.33230000001</v>
      </c>
    </row>
    <row r="559" spans="1:5" x14ac:dyDescent="0.25">
      <c r="A559" t="s">
        <v>14</v>
      </c>
      <c r="B559">
        <v>2008</v>
      </c>
      <c r="C559" t="s">
        <v>8</v>
      </c>
      <c r="D559" t="s">
        <v>13</v>
      </c>
      <c r="E559" s="4">
        <v>243726.38829999999</v>
      </c>
    </row>
    <row r="560" spans="1:5" x14ac:dyDescent="0.25">
      <c r="A560" t="s">
        <v>14</v>
      </c>
      <c r="B560">
        <v>2008</v>
      </c>
      <c r="C560" t="s">
        <v>9</v>
      </c>
      <c r="D560" t="s">
        <v>13</v>
      </c>
      <c r="E560" s="4">
        <v>0</v>
      </c>
    </row>
    <row r="561" spans="1:7" x14ac:dyDescent="0.25">
      <c r="A561" t="s">
        <v>14</v>
      </c>
      <c r="B561">
        <v>2008</v>
      </c>
      <c r="C561" t="s">
        <v>10</v>
      </c>
      <c r="D561" t="s">
        <v>13</v>
      </c>
      <c r="E561" s="4">
        <v>1642359.5374</v>
      </c>
      <c r="G561" s="8"/>
    </row>
    <row r="562" spans="1:7" x14ac:dyDescent="0.25">
      <c r="A562" t="s">
        <v>15</v>
      </c>
      <c r="B562">
        <v>2008</v>
      </c>
      <c r="C562" t="s">
        <v>6</v>
      </c>
      <c r="D562" t="s">
        <v>7</v>
      </c>
      <c r="E562" s="3">
        <v>495454170</v>
      </c>
    </row>
    <row r="563" spans="1:7" x14ac:dyDescent="0.25">
      <c r="A563" t="s">
        <v>15</v>
      </c>
      <c r="B563">
        <v>2008</v>
      </c>
      <c r="C563" t="s">
        <v>8</v>
      </c>
      <c r="D563" t="s">
        <v>7</v>
      </c>
      <c r="E563" s="3">
        <v>308372798</v>
      </c>
    </row>
    <row r="564" spans="1:7" x14ac:dyDescent="0.25">
      <c r="A564" t="s">
        <v>15</v>
      </c>
      <c r="B564">
        <v>2008</v>
      </c>
      <c r="C564" t="s">
        <v>9</v>
      </c>
      <c r="D564" t="s">
        <v>7</v>
      </c>
      <c r="E564" s="3">
        <v>63711939</v>
      </c>
    </row>
    <row r="565" spans="1:7" x14ac:dyDescent="0.25">
      <c r="A565" t="s">
        <v>15</v>
      </c>
      <c r="B565">
        <v>2008</v>
      </c>
      <c r="C565" t="s">
        <v>10</v>
      </c>
      <c r="D565" t="s">
        <v>7</v>
      </c>
      <c r="E565" s="3">
        <v>13406023</v>
      </c>
    </row>
    <row r="566" spans="1:7" x14ac:dyDescent="0.25">
      <c r="A566" t="s">
        <v>15</v>
      </c>
      <c r="B566">
        <v>2008</v>
      </c>
      <c r="C566" t="s">
        <v>6</v>
      </c>
      <c r="D566" t="s">
        <v>11</v>
      </c>
      <c r="E566" s="4">
        <v>375239606</v>
      </c>
    </row>
    <row r="567" spans="1:7" x14ac:dyDescent="0.25">
      <c r="A567" t="s">
        <v>15</v>
      </c>
      <c r="B567">
        <v>2008</v>
      </c>
      <c r="C567" t="s">
        <v>8</v>
      </c>
      <c r="D567" t="s">
        <v>11</v>
      </c>
      <c r="E567" s="4">
        <v>283489681</v>
      </c>
    </row>
    <row r="568" spans="1:7" x14ac:dyDescent="0.25">
      <c r="A568" t="s">
        <v>15</v>
      </c>
      <c r="B568">
        <v>2008</v>
      </c>
      <c r="C568" t="s">
        <v>9</v>
      </c>
      <c r="D568" t="s">
        <v>11</v>
      </c>
      <c r="E568" s="4">
        <v>81194377</v>
      </c>
    </row>
    <row r="569" spans="1:7" x14ac:dyDescent="0.25">
      <c r="A569" t="s">
        <v>15</v>
      </c>
      <c r="B569">
        <v>2008</v>
      </c>
      <c r="C569" t="s">
        <v>10</v>
      </c>
      <c r="D569" t="s">
        <v>11</v>
      </c>
      <c r="E569" s="4">
        <v>417257623</v>
      </c>
    </row>
    <row r="570" spans="1:7" x14ac:dyDescent="0.25">
      <c r="A570" t="s">
        <v>15</v>
      </c>
      <c r="B570">
        <v>2008</v>
      </c>
      <c r="C570" t="s">
        <v>6</v>
      </c>
      <c r="D570" t="s">
        <v>12</v>
      </c>
      <c r="E570" s="4">
        <v>526784</v>
      </c>
    </row>
    <row r="571" spans="1:7" x14ac:dyDescent="0.25">
      <c r="A571" t="s">
        <v>15</v>
      </c>
      <c r="B571">
        <v>2008</v>
      </c>
      <c r="C571" t="s">
        <v>8</v>
      </c>
      <c r="D571" t="s">
        <v>12</v>
      </c>
      <c r="E571" s="4">
        <v>56157</v>
      </c>
    </row>
    <row r="572" spans="1:7" x14ac:dyDescent="0.25">
      <c r="A572" t="s">
        <v>15</v>
      </c>
      <c r="B572">
        <v>2008</v>
      </c>
      <c r="C572" t="s">
        <v>9</v>
      </c>
      <c r="D572" t="s">
        <v>12</v>
      </c>
      <c r="E572" s="4">
        <v>595</v>
      </c>
    </row>
    <row r="573" spans="1:7" x14ac:dyDescent="0.25">
      <c r="A573" t="s">
        <v>15</v>
      </c>
      <c r="B573">
        <v>2008</v>
      </c>
      <c r="C573" t="s">
        <v>10</v>
      </c>
      <c r="D573" t="s">
        <v>12</v>
      </c>
      <c r="E573" s="4">
        <v>297</v>
      </c>
    </row>
    <row r="574" spans="1:7" x14ac:dyDescent="0.25">
      <c r="A574" t="s">
        <v>15</v>
      </c>
      <c r="B574">
        <v>2008</v>
      </c>
      <c r="C574" t="s">
        <v>6</v>
      </c>
      <c r="D574" t="s">
        <v>13</v>
      </c>
      <c r="E574" s="4">
        <v>1988769.9118000001</v>
      </c>
    </row>
    <row r="575" spans="1:7" x14ac:dyDescent="0.25">
      <c r="A575" t="s">
        <v>15</v>
      </c>
      <c r="B575">
        <v>2008</v>
      </c>
      <c r="C575" t="s">
        <v>8</v>
      </c>
      <c r="D575" t="s">
        <v>13</v>
      </c>
      <c r="E575" s="4">
        <v>1502495.3093000001</v>
      </c>
    </row>
    <row r="576" spans="1:7" x14ac:dyDescent="0.25">
      <c r="A576" t="s">
        <v>15</v>
      </c>
      <c r="B576">
        <v>2008</v>
      </c>
      <c r="C576" t="s">
        <v>9</v>
      </c>
      <c r="D576" t="s">
        <v>13</v>
      </c>
      <c r="E576" s="4">
        <v>430330.19809999998</v>
      </c>
    </row>
    <row r="577" spans="1:5" x14ac:dyDescent="0.25">
      <c r="A577" t="s">
        <v>15</v>
      </c>
      <c r="B577">
        <v>2008</v>
      </c>
      <c r="C577" t="s">
        <v>10</v>
      </c>
      <c r="D577" t="s">
        <v>13</v>
      </c>
      <c r="E577" s="4">
        <v>2211465.4018999999</v>
      </c>
    </row>
    <row r="578" spans="1:5" x14ac:dyDescent="0.25">
      <c r="A578" t="s">
        <v>16</v>
      </c>
      <c r="B578">
        <v>2019</v>
      </c>
      <c r="C578" t="s">
        <v>6</v>
      </c>
      <c r="D578" t="s">
        <v>11</v>
      </c>
      <c r="E578" s="4">
        <v>505736297</v>
      </c>
    </row>
    <row r="579" spans="1:5" x14ac:dyDescent="0.25">
      <c r="A579" t="s">
        <v>16</v>
      </c>
      <c r="B579">
        <v>2019</v>
      </c>
      <c r="C579" t="s">
        <v>8</v>
      </c>
      <c r="D579" t="s">
        <v>11</v>
      </c>
      <c r="E579" s="4">
        <v>362989675</v>
      </c>
    </row>
    <row r="580" spans="1:5" x14ac:dyDescent="0.25">
      <c r="A580" t="s">
        <v>16</v>
      </c>
      <c r="B580">
        <v>2019</v>
      </c>
      <c r="C580" t="s">
        <v>9</v>
      </c>
      <c r="D580" t="s">
        <v>11</v>
      </c>
      <c r="E580" s="4">
        <v>54337697</v>
      </c>
    </row>
    <row r="581" spans="1:5" x14ac:dyDescent="0.25">
      <c r="A581" t="s">
        <v>16</v>
      </c>
      <c r="B581">
        <v>2019</v>
      </c>
      <c r="C581" t="s">
        <v>10</v>
      </c>
      <c r="D581" t="s">
        <v>11</v>
      </c>
      <c r="E581" s="4">
        <v>689366637</v>
      </c>
    </row>
    <row r="582" spans="1:5" x14ac:dyDescent="0.25">
      <c r="A582" t="s">
        <v>16</v>
      </c>
      <c r="B582">
        <v>2018</v>
      </c>
      <c r="C582" t="s">
        <v>6</v>
      </c>
      <c r="D582" t="s">
        <v>11</v>
      </c>
      <c r="E582" s="4">
        <v>455078798</v>
      </c>
    </row>
    <row r="583" spans="1:5" x14ac:dyDescent="0.25">
      <c r="A583" t="s">
        <v>16</v>
      </c>
      <c r="B583">
        <v>2018</v>
      </c>
      <c r="C583" t="s">
        <v>8</v>
      </c>
      <c r="D583" t="s">
        <v>11</v>
      </c>
      <c r="E583" s="4">
        <v>329231982</v>
      </c>
    </row>
    <row r="584" spans="1:5" x14ac:dyDescent="0.25">
      <c r="A584" t="s">
        <v>16</v>
      </c>
      <c r="B584">
        <v>2018</v>
      </c>
      <c r="C584" t="s">
        <v>9</v>
      </c>
      <c r="D584" t="s">
        <v>11</v>
      </c>
      <c r="E584" s="4">
        <v>54095754</v>
      </c>
    </row>
    <row r="585" spans="1:5" x14ac:dyDescent="0.25">
      <c r="A585" t="s">
        <v>16</v>
      </c>
      <c r="B585">
        <v>2018</v>
      </c>
      <c r="C585" t="s">
        <v>10</v>
      </c>
      <c r="D585" t="s">
        <v>11</v>
      </c>
      <c r="E585" s="4">
        <v>649674050</v>
      </c>
    </row>
    <row r="586" spans="1:5" x14ac:dyDescent="0.25">
      <c r="A586" t="s">
        <v>16</v>
      </c>
      <c r="B586">
        <v>2017</v>
      </c>
      <c r="C586" t="s">
        <v>6</v>
      </c>
      <c r="D586" t="s">
        <v>11</v>
      </c>
      <c r="E586" s="4">
        <v>510343210</v>
      </c>
    </row>
    <row r="587" spans="1:5" x14ac:dyDescent="0.25">
      <c r="A587" t="s">
        <v>16</v>
      </c>
      <c r="B587">
        <v>2017</v>
      </c>
      <c r="C587" t="s">
        <v>8</v>
      </c>
      <c r="D587" t="s">
        <v>11</v>
      </c>
      <c r="E587" s="4">
        <v>358877001</v>
      </c>
    </row>
    <row r="588" spans="1:5" x14ac:dyDescent="0.25">
      <c r="A588" t="s">
        <v>16</v>
      </c>
      <c r="B588">
        <v>2017</v>
      </c>
      <c r="C588" t="s">
        <v>9</v>
      </c>
      <c r="D588" t="s">
        <v>11</v>
      </c>
      <c r="E588" s="4">
        <v>58189519</v>
      </c>
    </row>
    <row r="589" spans="1:5" x14ac:dyDescent="0.25">
      <c r="A589" t="s">
        <v>16</v>
      </c>
      <c r="B589">
        <v>2017</v>
      </c>
      <c r="C589" t="s">
        <v>10</v>
      </c>
      <c r="D589" t="s">
        <v>11</v>
      </c>
      <c r="E589" s="4">
        <v>629939086</v>
      </c>
    </row>
    <row r="590" spans="1:5" x14ac:dyDescent="0.25">
      <c r="A590" t="s">
        <v>16</v>
      </c>
      <c r="B590">
        <v>2016</v>
      </c>
      <c r="C590" t="s">
        <v>6</v>
      </c>
      <c r="D590" t="s">
        <v>11</v>
      </c>
      <c r="E590" s="4">
        <v>421139447</v>
      </c>
    </row>
    <row r="591" spans="1:5" x14ac:dyDescent="0.25">
      <c r="A591" t="s">
        <v>16</v>
      </c>
      <c r="B591">
        <v>2016</v>
      </c>
      <c r="C591" t="s">
        <v>8</v>
      </c>
      <c r="D591" t="s">
        <v>11</v>
      </c>
      <c r="E591" s="4">
        <v>305366377</v>
      </c>
    </row>
    <row r="592" spans="1:5" x14ac:dyDescent="0.25">
      <c r="A592" t="s">
        <v>16</v>
      </c>
      <c r="B592">
        <v>2016</v>
      </c>
      <c r="C592" t="s">
        <v>9</v>
      </c>
      <c r="D592" t="s">
        <v>11</v>
      </c>
      <c r="E592" s="4">
        <v>53815526</v>
      </c>
    </row>
    <row r="593" spans="1:5" x14ac:dyDescent="0.25">
      <c r="A593" t="s">
        <v>16</v>
      </c>
      <c r="B593">
        <v>2016</v>
      </c>
      <c r="C593" t="s">
        <v>10</v>
      </c>
      <c r="D593" t="s">
        <v>11</v>
      </c>
      <c r="E593" s="4">
        <v>626698609</v>
      </c>
    </row>
    <row r="594" spans="1:5" x14ac:dyDescent="0.25">
      <c r="A594" t="s">
        <v>16</v>
      </c>
      <c r="B594">
        <v>2015</v>
      </c>
      <c r="C594" t="s">
        <v>6</v>
      </c>
      <c r="D594" t="s">
        <v>11</v>
      </c>
      <c r="E594" s="4">
        <v>391104208</v>
      </c>
    </row>
    <row r="595" spans="1:5" x14ac:dyDescent="0.25">
      <c r="A595" t="s">
        <v>16</v>
      </c>
      <c r="B595">
        <v>2015</v>
      </c>
      <c r="C595" t="s">
        <v>8</v>
      </c>
      <c r="D595" t="s">
        <v>11</v>
      </c>
      <c r="E595" s="4">
        <v>291535849</v>
      </c>
    </row>
    <row r="596" spans="1:5" x14ac:dyDescent="0.25">
      <c r="A596" t="s">
        <v>16</v>
      </c>
      <c r="B596">
        <v>2015</v>
      </c>
      <c r="C596" t="s">
        <v>9</v>
      </c>
      <c r="D596" t="s">
        <v>11</v>
      </c>
      <c r="E596" s="4">
        <v>59680003</v>
      </c>
    </row>
    <row r="597" spans="1:5" x14ac:dyDescent="0.25">
      <c r="A597" t="s">
        <v>16</v>
      </c>
      <c r="B597">
        <v>2015</v>
      </c>
      <c r="C597" t="s">
        <v>10</v>
      </c>
      <c r="D597" t="s">
        <v>11</v>
      </c>
      <c r="E597" s="4">
        <v>636088200</v>
      </c>
    </row>
    <row r="598" spans="1:5" x14ac:dyDescent="0.25">
      <c r="A598" t="s">
        <v>16</v>
      </c>
      <c r="B598">
        <v>2014</v>
      </c>
      <c r="C598" t="s">
        <v>6</v>
      </c>
      <c r="D598" t="s">
        <v>11</v>
      </c>
      <c r="E598" s="4">
        <v>417786797</v>
      </c>
    </row>
    <row r="599" spans="1:5" x14ac:dyDescent="0.25">
      <c r="A599" t="s">
        <v>16</v>
      </c>
      <c r="B599">
        <v>2014</v>
      </c>
      <c r="C599" t="s">
        <v>8</v>
      </c>
      <c r="D599" t="s">
        <v>11</v>
      </c>
      <c r="E599" s="4">
        <v>312425727</v>
      </c>
    </row>
    <row r="600" spans="1:5" x14ac:dyDescent="0.25">
      <c r="A600" t="s">
        <v>16</v>
      </c>
      <c r="B600">
        <v>2014</v>
      </c>
      <c r="C600" t="s">
        <v>9</v>
      </c>
      <c r="D600" t="s">
        <v>11</v>
      </c>
      <c r="E600" s="4">
        <v>64054576</v>
      </c>
    </row>
    <row r="601" spans="1:5" x14ac:dyDescent="0.25">
      <c r="A601" t="s">
        <v>16</v>
      </c>
      <c r="B601">
        <v>2014</v>
      </c>
      <c r="C601" t="s">
        <v>10</v>
      </c>
      <c r="D601" t="s">
        <v>11</v>
      </c>
      <c r="E601" s="4">
        <v>638641952</v>
      </c>
    </row>
    <row r="602" spans="1:5" x14ac:dyDescent="0.25">
      <c r="A602" t="s">
        <v>16</v>
      </c>
      <c r="B602">
        <v>2013</v>
      </c>
      <c r="C602" t="s">
        <v>6</v>
      </c>
      <c r="D602" t="s">
        <v>11</v>
      </c>
      <c r="E602" s="4">
        <v>464075641</v>
      </c>
    </row>
    <row r="603" spans="1:5" x14ac:dyDescent="0.25">
      <c r="A603" t="s">
        <v>16</v>
      </c>
      <c r="B603">
        <v>2013</v>
      </c>
      <c r="C603" t="s">
        <v>8</v>
      </c>
      <c r="D603" t="s">
        <v>11</v>
      </c>
      <c r="E603" s="4">
        <v>331223554</v>
      </c>
    </row>
    <row r="604" spans="1:5" x14ac:dyDescent="0.25">
      <c r="A604" t="s">
        <v>16</v>
      </c>
      <c r="B604">
        <v>2013</v>
      </c>
      <c r="C604" t="s">
        <v>9</v>
      </c>
      <c r="D604" t="s">
        <v>11</v>
      </c>
      <c r="E604" s="4">
        <v>62228842</v>
      </c>
    </row>
    <row r="605" spans="1:5" x14ac:dyDescent="0.25">
      <c r="A605" t="s">
        <v>16</v>
      </c>
      <c r="B605">
        <v>2013</v>
      </c>
      <c r="C605" t="s">
        <v>10</v>
      </c>
      <c r="D605" t="s">
        <v>11</v>
      </c>
      <c r="E605" s="4">
        <v>660153061</v>
      </c>
    </row>
    <row r="606" spans="1:5" x14ac:dyDescent="0.25">
      <c r="A606" t="s">
        <v>16</v>
      </c>
      <c r="B606">
        <v>2012</v>
      </c>
      <c r="C606" t="s">
        <v>6</v>
      </c>
      <c r="D606" t="s">
        <v>11</v>
      </c>
      <c r="E606" s="4">
        <v>435417239</v>
      </c>
    </row>
    <row r="607" spans="1:5" x14ac:dyDescent="0.25">
      <c r="A607" t="s">
        <v>16</v>
      </c>
      <c r="B607">
        <v>2012</v>
      </c>
      <c r="C607" t="s">
        <v>8</v>
      </c>
      <c r="D607" t="s">
        <v>11</v>
      </c>
      <c r="E607" s="4">
        <v>316215008</v>
      </c>
    </row>
    <row r="608" spans="1:5" x14ac:dyDescent="0.25">
      <c r="A608" t="s">
        <v>16</v>
      </c>
      <c r="B608">
        <v>2012</v>
      </c>
      <c r="C608" t="s">
        <v>9</v>
      </c>
      <c r="D608" t="s">
        <v>11</v>
      </c>
      <c r="E608" s="4">
        <v>60587338</v>
      </c>
    </row>
    <row r="609" spans="1:5" x14ac:dyDescent="0.25">
      <c r="A609" t="s">
        <v>16</v>
      </c>
      <c r="B609">
        <v>2012</v>
      </c>
      <c r="C609" t="s">
        <v>10</v>
      </c>
      <c r="D609" t="s">
        <v>11</v>
      </c>
      <c r="E609" s="4">
        <v>636471715</v>
      </c>
    </row>
    <row r="610" spans="1:5" x14ac:dyDescent="0.25">
      <c r="A610" t="s">
        <v>16</v>
      </c>
      <c r="B610">
        <v>2011</v>
      </c>
      <c r="C610" t="s">
        <v>6</v>
      </c>
      <c r="D610" t="s">
        <v>11</v>
      </c>
      <c r="E610" s="4">
        <v>467822740</v>
      </c>
    </row>
    <row r="611" spans="1:5" x14ac:dyDescent="0.25">
      <c r="A611" t="s">
        <v>16</v>
      </c>
      <c r="B611">
        <v>2011</v>
      </c>
      <c r="C611" t="s">
        <v>8</v>
      </c>
      <c r="D611" t="s">
        <v>11</v>
      </c>
      <c r="E611" s="4">
        <v>336371832</v>
      </c>
    </row>
    <row r="612" spans="1:5" x14ac:dyDescent="0.25">
      <c r="A612" t="s">
        <v>16</v>
      </c>
      <c r="B612">
        <v>2011</v>
      </c>
      <c r="C612" t="s">
        <v>9</v>
      </c>
      <c r="D612" t="s">
        <v>11</v>
      </c>
      <c r="E612" s="4">
        <v>58772885</v>
      </c>
    </row>
    <row r="613" spans="1:5" x14ac:dyDescent="0.25">
      <c r="A613" t="s">
        <v>16</v>
      </c>
      <c r="B613">
        <v>2011</v>
      </c>
      <c r="C613" t="s">
        <v>10</v>
      </c>
      <c r="D613" t="s">
        <v>11</v>
      </c>
      <c r="E613" s="4">
        <v>628065466</v>
      </c>
    </row>
    <row r="614" spans="1:5" x14ac:dyDescent="0.25">
      <c r="A614" t="s">
        <v>16</v>
      </c>
      <c r="B614">
        <v>2010</v>
      </c>
      <c r="C614" t="s">
        <v>6</v>
      </c>
      <c r="D614" t="s">
        <v>11</v>
      </c>
      <c r="E614" s="4">
        <v>417078260</v>
      </c>
    </row>
    <row r="615" spans="1:5" x14ac:dyDescent="0.25">
      <c r="A615" t="s">
        <v>16</v>
      </c>
      <c r="B615">
        <v>2010</v>
      </c>
      <c r="C615" t="s">
        <v>8</v>
      </c>
      <c r="D615" t="s">
        <v>11</v>
      </c>
      <c r="E615" s="4">
        <v>308258852</v>
      </c>
    </row>
    <row r="616" spans="1:5" x14ac:dyDescent="0.25">
      <c r="A616" t="s">
        <v>16</v>
      </c>
      <c r="B616">
        <v>2010</v>
      </c>
      <c r="C616" t="s">
        <v>9</v>
      </c>
      <c r="D616" t="s">
        <v>11</v>
      </c>
      <c r="E616" s="4">
        <v>57210974</v>
      </c>
    </row>
    <row r="617" spans="1:5" x14ac:dyDescent="0.25">
      <c r="A617" t="s">
        <v>16</v>
      </c>
      <c r="B617">
        <v>2010</v>
      </c>
      <c r="C617" t="s">
        <v>10</v>
      </c>
      <c r="D617" t="s">
        <v>11</v>
      </c>
      <c r="E617" s="4">
        <v>680202104</v>
      </c>
    </row>
    <row r="618" spans="1:5" x14ac:dyDescent="0.25">
      <c r="A618" t="s">
        <v>16</v>
      </c>
      <c r="B618">
        <v>2009</v>
      </c>
      <c r="C618" t="s">
        <v>6</v>
      </c>
      <c r="D618" t="s">
        <v>11</v>
      </c>
      <c r="E618" s="4">
        <v>463762060</v>
      </c>
    </row>
    <row r="619" spans="1:5" x14ac:dyDescent="0.25">
      <c r="A619" t="s">
        <v>16</v>
      </c>
      <c r="B619">
        <v>2009</v>
      </c>
      <c r="C619" t="s">
        <v>8</v>
      </c>
      <c r="D619" t="s">
        <v>11</v>
      </c>
      <c r="E619" s="4">
        <v>339401167</v>
      </c>
    </row>
    <row r="620" spans="1:5" x14ac:dyDescent="0.25">
      <c r="A620" t="s">
        <v>16</v>
      </c>
      <c r="B620">
        <v>2009</v>
      </c>
      <c r="C620" t="s">
        <v>9</v>
      </c>
      <c r="D620" t="s">
        <v>11</v>
      </c>
      <c r="E620" s="4">
        <v>71200010</v>
      </c>
    </row>
    <row r="621" spans="1:5" x14ac:dyDescent="0.25">
      <c r="A621" t="s">
        <v>16</v>
      </c>
      <c r="B621">
        <v>2009</v>
      </c>
      <c r="C621" t="s">
        <v>10</v>
      </c>
      <c r="D621" t="s">
        <v>11</v>
      </c>
      <c r="E621" s="4">
        <v>646427408</v>
      </c>
    </row>
    <row r="622" spans="1:5" x14ac:dyDescent="0.25">
      <c r="A622" t="s">
        <v>16</v>
      </c>
      <c r="B622">
        <v>2008</v>
      </c>
      <c r="C622" t="s">
        <v>6</v>
      </c>
      <c r="D622" t="s">
        <v>11</v>
      </c>
      <c r="E622" s="4">
        <v>466311289</v>
      </c>
    </row>
    <row r="623" spans="1:5" x14ac:dyDescent="0.25">
      <c r="A623" t="s">
        <v>16</v>
      </c>
      <c r="B623">
        <v>2008</v>
      </c>
      <c r="C623" t="s">
        <v>8</v>
      </c>
      <c r="D623" t="s">
        <v>11</v>
      </c>
      <c r="E623" s="4">
        <v>362337990</v>
      </c>
    </row>
    <row r="624" spans="1:5" x14ac:dyDescent="0.25">
      <c r="A624" t="s">
        <v>16</v>
      </c>
      <c r="B624">
        <v>2008</v>
      </c>
      <c r="C624" t="s">
        <v>9</v>
      </c>
      <c r="D624" t="s">
        <v>11</v>
      </c>
      <c r="E624" s="4">
        <v>85908372</v>
      </c>
    </row>
    <row r="625" spans="1:5" x14ac:dyDescent="0.25">
      <c r="A625" t="s">
        <v>16</v>
      </c>
      <c r="B625">
        <v>2008</v>
      </c>
      <c r="C625" t="s">
        <v>10</v>
      </c>
      <c r="D625" t="s">
        <v>11</v>
      </c>
      <c r="E625" s="4">
        <v>757398027</v>
      </c>
    </row>
    <row r="626" spans="1:5" x14ac:dyDescent="0.25">
      <c r="A626" t="s">
        <v>16</v>
      </c>
      <c r="B626">
        <v>2019</v>
      </c>
      <c r="C626" t="s">
        <v>6</v>
      </c>
      <c r="D626" t="s">
        <v>7</v>
      </c>
      <c r="E626" s="3">
        <v>475707606</v>
      </c>
    </row>
    <row r="627" spans="1:5" x14ac:dyDescent="0.25">
      <c r="A627" t="s">
        <v>16</v>
      </c>
      <c r="B627">
        <v>2019</v>
      </c>
      <c r="C627" t="s">
        <v>8</v>
      </c>
      <c r="D627" t="s">
        <v>7</v>
      </c>
      <c r="E627" s="3">
        <v>264807392</v>
      </c>
    </row>
    <row r="628" spans="1:5" x14ac:dyDescent="0.25">
      <c r="A628" t="s">
        <v>16</v>
      </c>
      <c r="B628">
        <v>2019</v>
      </c>
      <c r="C628" t="s">
        <v>9</v>
      </c>
      <c r="D628" t="s">
        <v>7</v>
      </c>
      <c r="E628" s="3">
        <v>17623438</v>
      </c>
    </row>
    <row r="629" spans="1:5" x14ac:dyDescent="0.25">
      <c r="A629" t="s">
        <v>16</v>
      </c>
      <c r="B629">
        <v>2019</v>
      </c>
      <c r="C629" t="s">
        <v>10</v>
      </c>
      <c r="D629" t="s">
        <v>7</v>
      </c>
      <c r="E629" s="3">
        <v>39368267</v>
      </c>
    </row>
    <row r="630" spans="1:5" x14ac:dyDescent="0.25">
      <c r="A630" t="s">
        <v>16</v>
      </c>
      <c r="B630">
        <v>2019</v>
      </c>
      <c r="C630" t="s">
        <v>6</v>
      </c>
      <c r="D630" t="s">
        <v>12</v>
      </c>
      <c r="E630" s="4">
        <v>764000</v>
      </c>
    </row>
    <row r="631" spans="1:5" x14ac:dyDescent="0.25">
      <c r="A631" t="s">
        <v>16</v>
      </c>
      <c r="B631">
        <v>2019</v>
      </c>
      <c r="C631" t="s">
        <v>8</v>
      </c>
      <c r="D631" t="s">
        <v>12</v>
      </c>
      <c r="E631" s="4">
        <v>84842</v>
      </c>
    </row>
    <row r="632" spans="1:5" x14ac:dyDescent="0.25">
      <c r="A632" t="s">
        <v>16</v>
      </c>
      <c r="B632">
        <v>2019</v>
      </c>
      <c r="C632" t="s">
        <v>9</v>
      </c>
      <c r="D632" t="s">
        <v>12</v>
      </c>
      <c r="E632" s="4">
        <v>157</v>
      </c>
    </row>
    <row r="633" spans="1:5" x14ac:dyDescent="0.25">
      <c r="A633" t="s">
        <v>16</v>
      </c>
      <c r="B633">
        <v>2019</v>
      </c>
      <c r="C633" t="s">
        <v>10</v>
      </c>
      <c r="D633" t="s">
        <v>12</v>
      </c>
      <c r="E633" s="4">
        <v>385</v>
      </c>
    </row>
    <row r="634" spans="1:5" x14ac:dyDescent="0.25">
      <c r="A634" t="s">
        <v>16</v>
      </c>
      <c r="B634">
        <v>2019</v>
      </c>
      <c r="C634" t="s">
        <v>6</v>
      </c>
      <c r="D634" t="s">
        <v>13</v>
      </c>
      <c r="E634" s="4">
        <v>2680402.3741000001</v>
      </c>
    </row>
    <row r="635" spans="1:5" x14ac:dyDescent="0.25">
      <c r="A635" t="s">
        <v>16</v>
      </c>
      <c r="B635">
        <v>2019</v>
      </c>
      <c r="C635" t="s">
        <v>8</v>
      </c>
      <c r="D635" t="s">
        <v>13</v>
      </c>
      <c r="E635" s="4">
        <v>1923845.2775000001</v>
      </c>
    </row>
    <row r="636" spans="1:5" x14ac:dyDescent="0.25">
      <c r="A636" t="s">
        <v>16</v>
      </c>
      <c r="B636">
        <v>2019</v>
      </c>
      <c r="C636" t="s">
        <v>9</v>
      </c>
      <c r="D636" t="s">
        <v>13</v>
      </c>
      <c r="E636" s="4">
        <v>287989.7941</v>
      </c>
    </row>
    <row r="637" spans="1:5" x14ac:dyDescent="0.25">
      <c r="A637" t="s">
        <v>16</v>
      </c>
      <c r="B637">
        <v>2019</v>
      </c>
      <c r="C637" t="s">
        <v>10</v>
      </c>
      <c r="D637" t="s">
        <v>13</v>
      </c>
      <c r="E637" s="4">
        <v>3653643.1760999998</v>
      </c>
    </row>
    <row r="638" spans="1:5" x14ac:dyDescent="0.25">
      <c r="A638" t="s">
        <v>16</v>
      </c>
      <c r="B638">
        <v>2018</v>
      </c>
      <c r="C638" t="s">
        <v>6</v>
      </c>
      <c r="D638" t="s">
        <v>7</v>
      </c>
      <c r="E638" s="3">
        <v>451916746</v>
      </c>
    </row>
    <row r="639" spans="1:5" x14ac:dyDescent="0.25">
      <c r="A639" t="s">
        <v>16</v>
      </c>
      <c r="B639">
        <v>2018</v>
      </c>
      <c r="C639" t="s">
        <v>8</v>
      </c>
      <c r="D639" t="s">
        <v>7</v>
      </c>
      <c r="E639" s="3">
        <v>253792013</v>
      </c>
    </row>
    <row r="640" spans="1:5" x14ac:dyDescent="0.25">
      <c r="A640" t="s">
        <v>16</v>
      </c>
      <c r="B640">
        <v>2018</v>
      </c>
      <c r="C640" t="s">
        <v>9</v>
      </c>
      <c r="D640" t="s">
        <v>7</v>
      </c>
      <c r="E640" s="3">
        <v>19671843</v>
      </c>
    </row>
    <row r="641" spans="1:5" x14ac:dyDescent="0.25">
      <c r="A641" t="s">
        <v>16</v>
      </c>
      <c r="B641">
        <v>2018</v>
      </c>
      <c r="C641" t="s">
        <v>10</v>
      </c>
      <c r="D641" t="s">
        <v>7</v>
      </c>
      <c r="E641" s="3">
        <v>26986064</v>
      </c>
    </row>
    <row r="642" spans="1:5" x14ac:dyDescent="0.25">
      <c r="A642" t="s">
        <v>16</v>
      </c>
      <c r="B642">
        <v>2018</v>
      </c>
      <c r="C642" t="s">
        <v>6</v>
      </c>
      <c r="D642" t="s">
        <v>12</v>
      </c>
      <c r="E642" s="4">
        <v>752272</v>
      </c>
    </row>
    <row r="643" spans="1:5" x14ac:dyDescent="0.25">
      <c r="A643" t="s">
        <v>16</v>
      </c>
      <c r="B643">
        <v>2018</v>
      </c>
      <c r="C643" t="s">
        <v>8</v>
      </c>
      <c r="D643" t="s">
        <v>12</v>
      </c>
      <c r="E643" s="4">
        <v>83848</v>
      </c>
    </row>
    <row r="644" spans="1:5" x14ac:dyDescent="0.25">
      <c r="A644" t="s">
        <v>16</v>
      </c>
      <c r="B644">
        <v>2018</v>
      </c>
      <c r="C644" t="s">
        <v>9</v>
      </c>
      <c r="D644" t="s">
        <v>12</v>
      </c>
      <c r="E644" s="4">
        <v>160</v>
      </c>
    </row>
    <row r="645" spans="1:5" x14ac:dyDescent="0.25">
      <c r="A645" t="s">
        <v>16</v>
      </c>
      <c r="B645">
        <v>2018</v>
      </c>
      <c r="C645" t="s">
        <v>10</v>
      </c>
      <c r="D645" t="s">
        <v>12</v>
      </c>
      <c r="E645" s="4">
        <v>427</v>
      </c>
    </row>
    <row r="646" spans="1:5" x14ac:dyDescent="0.25">
      <c r="A646" t="s">
        <v>16</v>
      </c>
      <c r="B646">
        <v>2018</v>
      </c>
      <c r="C646" t="s">
        <v>6</v>
      </c>
      <c r="D646" t="s">
        <v>13</v>
      </c>
      <c r="E646" s="4">
        <v>2411917.6294</v>
      </c>
    </row>
    <row r="647" spans="1:5" x14ac:dyDescent="0.25">
      <c r="A647" t="s">
        <v>16</v>
      </c>
      <c r="B647">
        <v>2018</v>
      </c>
      <c r="C647" t="s">
        <v>8</v>
      </c>
      <c r="D647" t="s">
        <v>13</v>
      </c>
      <c r="E647" s="4">
        <v>1744929.5046000001</v>
      </c>
    </row>
    <row r="648" spans="1:5" x14ac:dyDescent="0.25">
      <c r="A648" t="s">
        <v>16</v>
      </c>
      <c r="B648">
        <v>2018</v>
      </c>
      <c r="C648" t="s">
        <v>9</v>
      </c>
      <c r="D648" t="s">
        <v>13</v>
      </c>
      <c r="E648" s="4">
        <v>286707.49619999999</v>
      </c>
    </row>
    <row r="649" spans="1:5" x14ac:dyDescent="0.25">
      <c r="A649" t="s">
        <v>16</v>
      </c>
      <c r="B649">
        <v>2018</v>
      </c>
      <c r="C649" t="s">
        <v>10</v>
      </c>
      <c r="D649" t="s">
        <v>13</v>
      </c>
      <c r="E649" s="4">
        <v>3443272.4649999999</v>
      </c>
    </row>
    <row r="650" spans="1:5" x14ac:dyDescent="0.25">
      <c r="A650" t="s">
        <v>16</v>
      </c>
      <c r="B650">
        <v>2017</v>
      </c>
      <c r="C650" t="s">
        <v>6</v>
      </c>
      <c r="D650" t="s">
        <v>7</v>
      </c>
      <c r="E650" s="3">
        <v>506356544</v>
      </c>
    </row>
    <row r="651" spans="1:5" x14ac:dyDescent="0.25">
      <c r="A651" t="s">
        <v>16</v>
      </c>
      <c r="B651">
        <v>2017</v>
      </c>
      <c r="C651" t="s">
        <v>8</v>
      </c>
      <c r="D651" t="s">
        <v>7</v>
      </c>
      <c r="E651" s="3">
        <v>286884990</v>
      </c>
    </row>
    <row r="652" spans="1:5" x14ac:dyDescent="0.25">
      <c r="A652" t="s">
        <v>16</v>
      </c>
      <c r="B652">
        <v>2017</v>
      </c>
      <c r="C652" t="s">
        <v>9</v>
      </c>
      <c r="D652" t="s">
        <v>7</v>
      </c>
      <c r="E652" s="3">
        <v>22870108</v>
      </c>
    </row>
    <row r="653" spans="1:5" x14ac:dyDescent="0.25">
      <c r="A653" t="s">
        <v>16</v>
      </c>
      <c r="B653">
        <v>2017</v>
      </c>
      <c r="C653" t="s">
        <v>10</v>
      </c>
      <c r="D653" t="s">
        <v>7</v>
      </c>
      <c r="E653" s="3">
        <v>25538093</v>
      </c>
    </row>
    <row r="654" spans="1:5" x14ac:dyDescent="0.25">
      <c r="A654" t="s">
        <v>16</v>
      </c>
      <c r="B654">
        <v>2017</v>
      </c>
      <c r="C654" t="s">
        <v>6</v>
      </c>
      <c r="D654" t="s">
        <v>12</v>
      </c>
      <c r="E654" s="4">
        <v>739604</v>
      </c>
    </row>
    <row r="655" spans="1:5" x14ac:dyDescent="0.25">
      <c r="A655" t="s">
        <v>16</v>
      </c>
      <c r="B655">
        <v>2017</v>
      </c>
      <c r="C655" t="s">
        <v>8</v>
      </c>
      <c r="D655" t="s">
        <v>12</v>
      </c>
      <c r="E655" s="4">
        <v>83155</v>
      </c>
    </row>
    <row r="656" spans="1:5" x14ac:dyDescent="0.25">
      <c r="A656" t="s">
        <v>16</v>
      </c>
      <c r="B656">
        <v>2017</v>
      </c>
      <c r="C656" t="s">
        <v>9</v>
      </c>
      <c r="D656" t="s">
        <v>12</v>
      </c>
      <c r="E656" s="4">
        <v>160</v>
      </c>
    </row>
    <row r="657" spans="1:5" x14ac:dyDescent="0.25">
      <c r="A657" t="s">
        <v>16</v>
      </c>
      <c r="B657">
        <v>2017</v>
      </c>
      <c r="C657" t="s">
        <v>10</v>
      </c>
      <c r="D657" t="s">
        <v>12</v>
      </c>
      <c r="E657" s="4">
        <v>428</v>
      </c>
    </row>
    <row r="658" spans="1:5" x14ac:dyDescent="0.25">
      <c r="A658" t="s">
        <v>16</v>
      </c>
      <c r="B658">
        <v>2017</v>
      </c>
      <c r="C658" t="s">
        <v>6</v>
      </c>
      <c r="D658" t="s">
        <v>13</v>
      </c>
      <c r="E658" s="4">
        <v>2457066.61963908</v>
      </c>
    </row>
    <row r="659" spans="1:5" x14ac:dyDescent="0.25">
      <c r="A659" t="s">
        <v>16</v>
      </c>
      <c r="B659">
        <v>2017</v>
      </c>
      <c r="C659" t="s">
        <v>8</v>
      </c>
      <c r="D659" t="s">
        <v>13</v>
      </c>
      <c r="E659" s="4">
        <v>1902048.1052999999</v>
      </c>
    </row>
    <row r="660" spans="1:5" x14ac:dyDescent="0.25">
      <c r="A660" t="s">
        <v>16</v>
      </c>
      <c r="B660">
        <v>2017</v>
      </c>
      <c r="C660" t="s">
        <v>9</v>
      </c>
      <c r="D660" t="s">
        <v>13</v>
      </c>
      <c r="E660" s="4">
        <v>308404.45069999999</v>
      </c>
    </row>
    <row r="661" spans="1:5" x14ac:dyDescent="0.25">
      <c r="A661" t="s">
        <v>16</v>
      </c>
      <c r="B661">
        <v>2017</v>
      </c>
      <c r="C661" t="s">
        <v>10</v>
      </c>
      <c r="D661" t="s">
        <v>13</v>
      </c>
      <c r="E661" s="4">
        <v>3338677.1557999998</v>
      </c>
    </row>
    <row r="662" spans="1:5" x14ac:dyDescent="0.25">
      <c r="A662" t="s">
        <v>16</v>
      </c>
      <c r="B662" s="5">
        <v>2016</v>
      </c>
      <c r="C662" t="s">
        <v>6</v>
      </c>
      <c r="D662" t="s">
        <v>7</v>
      </c>
      <c r="E662" s="3">
        <v>456703178</v>
      </c>
    </row>
    <row r="663" spans="1:5" x14ac:dyDescent="0.25">
      <c r="A663" t="s">
        <v>16</v>
      </c>
      <c r="B663" s="5">
        <v>2016</v>
      </c>
      <c r="C663" t="s">
        <v>8</v>
      </c>
      <c r="D663" t="s">
        <v>7</v>
      </c>
      <c r="E663" s="3">
        <v>255705412</v>
      </c>
    </row>
    <row r="664" spans="1:5" x14ac:dyDescent="0.25">
      <c r="A664" t="s">
        <v>16</v>
      </c>
      <c r="B664" s="5">
        <v>2016</v>
      </c>
      <c r="C664" t="s">
        <v>9</v>
      </c>
      <c r="D664" t="s">
        <v>7</v>
      </c>
      <c r="E664" s="3">
        <v>20458847</v>
      </c>
    </row>
    <row r="665" spans="1:5" x14ac:dyDescent="0.25">
      <c r="A665" t="s">
        <v>16</v>
      </c>
      <c r="B665" s="5">
        <v>2016</v>
      </c>
      <c r="C665" t="s">
        <v>10</v>
      </c>
      <c r="D665" t="s">
        <v>7</v>
      </c>
      <c r="E665" s="3">
        <v>24894336</v>
      </c>
    </row>
    <row r="666" spans="1:5" x14ac:dyDescent="0.25">
      <c r="A666" t="s">
        <v>16</v>
      </c>
      <c r="B666" s="5">
        <v>2016</v>
      </c>
      <c r="C666" t="s">
        <v>6</v>
      </c>
      <c r="D666" t="s">
        <v>12</v>
      </c>
      <c r="E666" s="4">
        <v>727887</v>
      </c>
    </row>
    <row r="667" spans="1:5" x14ac:dyDescent="0.25">
      <c r="A667" t="s">
        <v>16</v>
      </c>
      <c r="B667" s="5">
        <v>2016</v>
      </c>
      <c r="C667" t="s">
        <v>8</v>
      </c>
      <c r="D667" t="s">
        <v>12</v>
      </c>
      <c r="E667" s="4">
        <v>82250</v>
      </c>
    </row>
    <row r="668" spans="1:5" x14ac:dyDescent="0.25">
      <c r="A668" t="s">
        <v>16</v>
      </c>
      <c r="B668" s="5">
        <v>2016</v>
      </c>
      <c r="C668" t="s">
        <v>9</v>
      </c>
      <c r="D668" t="s">
        <v>12</v>
      </c>
      <c r="E668" s="4">
        <v>164</v>
      </c>
    </row>
    <row r="669" spans="1:5" x14ac:dyDescent="0.25">
      <c r="A669" t="s">
        <v>16</v>
      </c>
      <c r="B669" s="5">
        <v>2016</v>
      </c>
      <c r="C669" t="s">
        <v>10</v>
      </c>
      <c r="D669" t="s">
        <v>12</v>
      </c>
      <c r="E669" s="4">
        <v>421</v>
      </c>
    </row>
    <row r="670" spans="1:5" x14ac:dyDescent="0.25">
      <c r="A670" t="s">
        <v>16</v>
      </c>
      <c r="B670" s="5">
        <v>2016</v>
      </c>
      <c r="C670" t="s">
        <v>6</v>
      </c>
      <c r="D670" t="s">
        <v>13</v>
      </c>
      <c r="E670" s="4">
        <v>2232039.0691</v>
      </c>
    </row>
    <row r="671" spans="1:5" x14ac:dyDescent="0.25">
      <c r="A671" t="s">
        <v>16</v>
      </c>
      <c r="B671" s="5">
        <v>2016</v>
      </c>
      <c r="C671" t="s">
        <v>8</v>
      </c>
      <c r="D671" t="s">
        <v>13</v>
      </c>
      <c r="E671" s="4">
        <v>1618441.7981</v>
      </c>
    </row>
    <row r="672" spans="1:5" x14ac:dyDescent="0.25">
      <c r="A672" t="s">
        <v>16</v>
      </c>
      <c r="B672" s="5">
        <v>2016</v>
      </c>
      <c r="C672" t="s">
        <v>9</v>
      </c>
      <c r="D672" t="s">
        <v>13</v>
      </c>
      <c r="E672" s="4">
        <v>285222.28779999999</v>
      </c>
    </row>
    <row r="673" spans="1:5" x14ac:dyDescent="0.25">
      <c r="A673" t="s">
        <v>16</v>
      </c>
      <c r="B673" s="5">
        <v>2016</v>
      </c>
      <c r="C673" t="s">
        <v>10</v>
      </c>
      <c r="D673" t="s">
        <v>13</v>
      </c>
      <c r="E673" s="4">
        <v>3321502.6277000001</v>
      </c>
    </row>
    <row r="674" spans="1:5" x14ac:dyDescent="0.25">
      <c r="A674" t="s">
        <v>16</v>
      </c>
      <c r="B674">
        <v>2015</v>
      </c>
      <c r="C674" t="s">
        <v>6</v>
      </c>
      <c r="D674" t="s">
        <v>7</v>
      </c>
      <c r="E674" s="3">
        <v>462863712</v>
      </c>
    </row>
    <row r="675" spans="1:5" x14ac:dyDescent="0.25">
      <c r="A675" t="s">
        <v>16</v>
      </c>
      <c r="B675">
        <v>2015</v>
      </c>
      <c r="C675" t="s">
        <v>8</v>
      </c>
      <c r="D675" t="s">
        <v>7</v>
      </c>
      <c r="E675" s="3">
        <v>273528794</v>
      </c>
    </row>
    <row r="676" spans="1:5" x14ac:dyDescent="0.25">
      <c r="A676" t="s">
        <v>16</v>
      </c>
      <c r="B676">
        <v>2015</v>
      </c>
      <c r="C676" t="s">
        <v>9</v>
      </c>
      <c r="D676" t="s">
        <v>7</v>
      </c>
      <c r="E676" s="3">
        <v>31215733</v>
      </c>
    </row>
    <row r="677" spans="1:5" x14ac:dyDescent="0.25">
      <c r="A677" t="s">
        <v>16</v>
      </c>
      <c r="B677">
        <v>2015</v>
      </c>
      <c r="C677" t="s">
        <v>10</v>
      </c>
      <c r="D677" t="s">
        <v>7</v>
      </c>
      <c r="E677" s="3">
        <v>23069076</v>
      </c>
    </row>
    <row r="678" spans="1:5" x14ac:dyDescent="0.25">
      <c r="A678" t="s">
        <v>16</v>
      </c>
      <c r="B678">
        <v>2015</v>
      </c>
      <c r="C678" t="s">
        <v>6</v>
      </c>
      <c r="D678" t="s">
        <v>12</v>
      </c>
      <c r="E678" s="4">
        <v>717999</v>
      </c>
    </row>
    <row r="679" spans="1:5" x14ac:dyDescent="0.25">
      <c r="A679" t="s">
        <v>16</v>
      </c>
      <c r="B679">
        <v>2015</v>
      </c>
      <c r="C679" t="s">
        <v>8</v>
      </c>
      <c r="D679" t="s">
        <v>12</v>
      </c>
      <c r="E679" s="4">
        <v>81460</v>
      </c>
    </row>
    <row r="680" spans="1:5" x14ac:dyDescent="0.25">
      <c r="A680" t="s">
        <v>16</v>
      </c>
      <c r="B680">
        <v>2015</v>
      </c>
      <c r="C680" t="s">
        <v>9</v>
      </c>
      <c r="D680" t="s">
        <v>12</v>
      </c>
      <c r="E680" s="4">
        <v>168</v>
      </c>
    </row>
    <row r="681" spans="1:5" x14ac:dyDescent="0.25">
      <c r="A681" t="s">
        <v>16</v>
      </c>
      <c r="B681">
        <v>2015</v>
      </c>
      <c r="C681" t="s">
        <v>10</v>
      </c>
      <c r="D681" t="s">
        <v>12</v>
      </c>
      <c r="E681" s="4">
        <v>367</v>
      </c>
    </row>
    <row r="682" spans="1:5" x14ac:dyDescent="0.25">
      <c r="A682" t="s">
        <v>16</v>
      </c>
      <c r="B682">
        <v>2015</v>
      </c>
      <c r="C682" t="s">
        <v>6</v>
      </c>
      <c r="D682" t="s">
        <v>13</v>
      </c>
      <c r="E682" s="4">
        <v>2072852.3023999999</v>
      </c>
    </row>
    <row r="683" spans="1:5" x14ac:dyDescent="0.25">
      <c r="A683" t="s">
        <v>16</v>
      </c>
      <c r="B683">
        <v>2015</v>
      </c>
      <c r="C683" t="s">
        <v>8</v>
      </c>
      <c r="D683" t="s">
        <v>13</v>
      </c>
      <c r="E683" s="4">
        <v>1545139.9997</v>
      </c>
    </row>
    <row r="684" spans="1:5" x14ac:dyDescent="0.25">
      <c r="A684" t="s">
        <v>16</v>
      </c>
      <c r="B684">
        <v>2015</v>
      </c>
      <c r="C684" t="s">
        <v>9</v>
      </c>
      <c r="D684" t="s">
        <v>13</v>
      </c>
      <c r="E684" s="4">
        <v>316304.0159</v>
      </c>
    </row>
    <row r="685" spans="1:5" x14ac:dyDescent="0.25">
      <c r="A685" t="s">
        <v>16</v>
      </c>
      <c r="B685">
        <v>2015</v>
      </c>
      <c r="C685" t="s">
        <v>10</v>
      </c>
      <c r="D685" t="s">
        <v>13</v>
      </c>
      <c r="E685" s="4">
        <v>3371267.46</v>
      </c>
    </row>
    <row r="686" spans="1:5" x14ac:dyDescent="0.25">
      <c r="A686" t="s">
        <v>16</v>
      </c>
      <c r="B686">
        <v>2014</v>
      </c>
      <c r="C686" t="s">
        <v>6</v>
      </c>
      <c r="D686" t="s">
        <v>7</v>
      </c>
      <c r="E686" s="3">
        <v>481131496</v>
      </c>
    </row>
    <row r="687" spans="1:5" x14ac:dyDescent="0.25">
      <c r="A687" t="s">
        <v>16</v>
      </c>
      <c r="B687">
        <v>2014</v>
      </c>
      <c r="C687" t="s">
        <v>8</v>
      </c>
      <c r="D687" t="s">
        <v>7</v>
      </c>
      <c r="E687" s="3">
        <v>282660729</v>
      </c>
    </row>
    <row r="688" spans="1:5" x14ac:dyDescent="0.25">
      <c r="A688" t="s">
        <v>16</v>
      </c>
      <c r="B688">
        <v>2014</v>
      </c>
      <c r="C688" t="s">
        <v>9</v>
      </c>
      <c r="D688" t="s">
        <v>7</v>
      </c>
      <c r="E688" s="3">
        <v>32635104</v>
      </c>
    </row>
    <row r="689" spans="1:5" x14ac:dyDescent="0.25">
      <c r="A689" t="s">
        <v>16</v>
      </c>
      <c r="B689">
        <v>2014</v>
      </c>
      <c r="C689" t="s">
        <v>10</v>
      </c>
      <c r="D689" t="s">
        <v>7</v>
      </c>
      <c r="E689" s="3">
        <v>22474849</v>
      </c>
    </row>
    <row r="690" spans="1:5" x14ac:dyDescent="0.25">
      <c r="A690" t="s">
        <v>16</v>
      </c>
      <c r="B690">
        <v>2014</v>
      </c>
      <c r="C690" t="s">
        <v>6</v>
      </c>
      <c r="D690" t="s">
        <v>12</v>
      </c>
      <c r="E690" s="4">
        <v>708368</v>
      </c>
    </row>
    <row r="691" spans="1:5" x14ac:dyDescent="0.25">
      <c r="A691" t="s">
        <v>16</v>
      </c>
      <c r="B691">
        <v>2014</v>
      </c>
      <c r="C691" t="s">
        <v>8</v>
      </c>
      <c r="D691" t="s">
        <v>12</v>
      </c>
      <c r="E691" s="4">
        <v>81148</v>
      </c>
    </row>
    <row r="692" spans="1:5" x14ac:dyDescent="0.25">
      <c r="A692" t="s">
        <v>16</v>
      </c>
      <c r="B692">
        <v>2014</v>
      </c>
      <c r="C692" t="s">
        <v>9</v>
      </c>
      <c r="D692" t="s">
        <v>12</v>
      </c>
      <c r="E692" s="4">
        <v>172</v>
      </c>
    </row>
    <row r="693" spans="1:5" x14ac:dyDescent="0.25">
      <c r="A693" t="s">
        <v>16</v>
      </c>
      <c r="B693">
        <v>2014</v>
      </c>
      <c r="C693" t="s">
        <v>10</v>
      </c>
      <c r="D693" t="s">
        <v>12</v>
      </c>
      <c r="E693" s="4">
        <v>332</v>
      </c>
    </row>
    <row r="694" spans="1:5" x14ac:dyDescent="0.25">
      <c r="A694" t="s">
        <v>16</v>
      </c>
      <c r="B694">
        <v>2014</v>
      </c>
      <c r="C694" t="s">
        <v>6</v>
      </c>
      <c r="D694" t="s">
        <v>13</v>
      </c>
      <c r="E694" s="4">
        <v>2214270.0241</v>
      </c>
    </row>
    <row r="695" spans="1:5" x14ac:dyDescent="0.25">
      <c r="A695" t="s">
        <v>16</v>
      </c>
      <c r="B695">
        <v>2014</v>
      </c>
      <c r="C695" t="s">
        <v>8</v>
      </c>
      <c r="D695" t="s">
        <v>13</v>
      </c>
      <c r="E695" s="4">
        <v>1655856.3530999999</v>
      </c>
    </row>
    <row r="696" spans="1:5" x14ac:dyDescent="0.25">
      <c r="A696" t="s">
        <v>16</v>
      </c>
      <c r="B696">
        <v>2014</v>
      </c>
      <c r="C696" t="s">
        <v>9</v>
      </c>
      <c r="D696" t="s">
        <v>13</v>
      </c>
      <c r="E696" s="4">
        <v>339489.25280000002</v>
      </c>
    </row>
    <row r="697" spans="1:5" x14ac:dyDescent="0.25">
      <c r="A697" t="s">
        <v>16</v>
      </c>
      <c r="B697">
        <v>2014</v>
      </c>
      <c r="C697" t="s">
        <v>10</v>
      </c>
      <c r="D697" t="s">
        <v>13</v>
      </c>
      <c r="E697" s="4">
        <v>3384802.3456000001</v>
      </c>
    </row>
    <row r="698" spans="1:5" x14ac:dyDescent="0.25">
      <c r="A698" t="s">
        <v>16</v>
      </c>
      <c r="B698">
        <v>2013</v>
      </c>
      <c r="C698" t="s">
        <v>6</v>
      </c>
      <c r="D698" t="s">
        <v>7</v>
      </c>
      <c r="E698" s="3">
        <v>501562548</v>
      </c>
    </row>
    <row r="699" spans="1:5" x14ac:dyDescent="0.25">
      <c r="A699" t="s">
        <v>16</v>
      </c>
      <c r="B699">
        <v>2013</v>
      </c>
      <c r="C699" t="s">
        <v>8</v>
      </c>
      <c r="D699" t="s">
        <v>7</v>
      </c>
      <c r="E699" s="3">
        <v>279399600</v>
      </c>
    </row>
    <row r="700" spans="1:5" x14ac:dyDescent="0.25">
      <c r="A700" t="s">
        <v>16</v>
      </c>
      <c r="B700">
        <v>2013</v>
      </c>
      <c r="C700" t="s">
        <v>9</v>
      </c>
      <c r="D700" t="s">
        <v>7</v>
      </c>
      <c r="E700" s="3">
        <v>30326490</v>
      </c>
    </row>
    <row r="701" spans="1:5" x14ac:dyDescent="0.25">
      <c r="A701" t="s">
        <v>16</v>
      </c>
      <c r="B701">
        <v>2013</v>
      </c>
      <c r="C701" t="s">
        <v>10</v>
      </c>
      <c r="D701" t="s">
        <v>7</v>
      </c>
      <c r="E701" s="3">
        <v>21169241</v>
      </c>
    </row>
    <row r="702" spans="1:5" x14ac:dyDescent="0.25">
      <c r="A702" t="s">
        <v>16</v>
      </c>
      <c r="B702">
        <v>2013</v>
      </c>
      <c r="C702" t="s">
        <v>6</v>
      </c>
      <c r="D702" t="s">
        <v>12</v>
      </c>
      <c r="E702" s="4">
        <v>700211</v>
      </c>
    </row>
    <row r="703" spans="1:5" x14ac:dyDescent="0.25">
      <c r="A703" t="s">
        <v>16</v>
      </c>
      <c r="B703">
        <v>2013</v>
      </c>
      <c r="C703" t="s">
        <v>8</v>
      </c>
      <c r="D703" t="s">
        <v>12</v>
      </c>
      <c r="E703" s="4">
        <v>79866</v>
      </c>
    </row>
    <row r="704" spans="1:5" x14ac:dyDescent="0.25">
      <c r="A704" t="s">
        <v>16</v>
      </c>
      <c r="B704">
        <v>2013</v>
      </c>
      <c r="C704" t="s">
        <v>9</v>
      </c>
      <c r="D704" t="s">
        <v>12</v>
      </c>
      <c r="E704" s="4">
        <v>172</v>
      </c>
    </row>
    <row r="705" spans="1:5" x14ac:dyDescent="0.25">
      <c r="A705" t="s">
        <v>16</v>
      </c>
      <c r="B705">
        <v>2013</v>
      </c>
      <c r="C705" t="s">
        <v>10</v>
      </c>
      <c r="D705" t="s">
        <v>12</v>
      </c>
      <c r="E705" s="4">
        <v>307</v>
      </c>
    </row>
    <row r="706" spans="1:5" x14ac:dyDescent="0.25">
      <c r="A706" t="s">
        <v>16</v>
      </c>
      <c r="B706">
        <v>2013</v>
      </c>
      <c r="C706" t="s">
        <v>6</v>
      </c>
      <c r="D706" t="s">
        <v>13</v>
      </c>
      <c r="E706" s="4">
        <v>2459600.8973000003</v>
      </c>
    </row>
    <row r="707" spans="1:5" x14ac:dyDescent="0.25">
      <c r="A707" t="s">
        <v>16</v>
      </c>
      <c r="B707">
        <v>2013</v>
      </c>
      <c r="C707" t="s">
        <v>8</v>
      </c>
      <c r="D707" t="s">
        <v>13</v>
      </c>
      <c r="E707" s="4">
        <v>1755484.8362</v>
      </c>
    </row>
    <row r="708" spans="1:5" x14ac:dyDescent="0.25">
      <c r="A708" t="s">
        <v>16</v>
      </c>
      <c r="B708">
        <v>2013</v>
      </c>
      <c r="C708" t="s">
        <v>9</v>
      </c>
      <c r="D708" t="s">
        <v>13</v>
      </c>
      <c r="E708" s="4">
        <v>329812.86260000005</v>
      </c>
    </row>
    <row r="709" spans="1:5" x14ac:dyDescent="0.25">
      <c r="A709" t="s">
        <v>16</v>
      </c>
      <c r="B709">
        <v>2013</v>
      </c>
      <c r="C709" t="s">
        <v>10</v>
      </c>
      <c r="D709" t="s">
        <v>13</v>
      </c>
      <c r="E709" s="4">
        <v>3498811.2232999997</v>
      </c>
    </row>
    <row r="710" spans="1:5" x14ac:dyDescent="0.25">
      <c r="A710" t="s">
        <v>16</v>
      </c>
      <c r="B710">
        <v>2012</v>
      </c>
      <c r="C710" t="s">
        <v>6</v>
      </c>
      <c r="D710" t="s">
        <v>7</v>
      </c>
      <c r="E710" s="3">
        <v>486285988</v>
      </c>
    </row>
    <row r="711" spans="1:5" x14ac:dyDescent="0.25">
      <c r="A711" t="s">
        <v>16</v>
      </c>
      <c r="B711">
        <v>2012</v>
      </c>
      <c r="C711" t="s">
        <v>8</v>
      </c>
      <c r="D711" t="s">
        <v>7</v>
      </c>
      <c r="E711" s="3">
        <v>252300776</v>
      </c>
    </row>
    <row r="712" spans="1:5" x14ac:dyDescent="0.25">
      <c r="A712" t="s">
        <v>16</v>
      </c>
      <c r="B712">
        <v>2012</v>
      </c>
      <c r="C712" t="s">
        <v>9</v>
      </c>
      <c r="D712" t="s">
        <v>7</v>
      </c>
      <c r="E712" s="3">
        <v>52843883</v>
      </c>
    </row>
    <row r="713" spans="1:5" x14ac:dyDescent="0.25">
      <c r="A713" t="s">
        <v>16</v>
      </c>
      <c r="B713">
        <v>2012</v>
      </c>
      <c r="C713" t="s">
        <v>10</v>
      </c>
      <c r="D713" t="s">
        <v>7</v>
      </c>
      <c r="E713" s="3">
        <v>20915880</v>
      </c>
    </row>
    <row r="714" spans="1:5" x14ac:dyDescent="0.25">
      <c r="A714" t="s">
        <v>16</v>
      </c>
      <c r="B714">
        <v>2012</v>
      </c>
      <c r="C714" t="s">
        <v>6</v>
      </c>
      <c r="D714" t="s">
        <v>12</v>
      </c>
      <c r="E714" s="4">
        <v>693508</v>
      </c>
    </row>
    <row r="715" spans="1:5" x14ac:dyDescent="0.25">
      <c r="A715" t="s">
        <v>16</v>
      </c>
      <c r="B715">
        <v>2012</v>
      </c>
      <c r="C715" t="s">
        <v>8</v>
      </c>
      <c r="D715" t="s">
        <v>12</v>
      </c>
      <c r="E715" s="4">
        <v>78831</v>
      </c>
    </row>
    <row r="716" spans="1:5" x14ac:dyDescent="0.25">
      <c r="A716" t="s">
        <v>16</v>
      </c>
      <c r="B716">
        <v>2012</v>
      </c>
      <c r="C716" t="s">
        <v>9</v>
      </c>
      <c r="D716" t="s">
        <v>12</v>
      </c>
      <c r="E716" s="4">
        <v>173</v>
      </c>
    </row>
    <row r="717" spans="1:5" x14ac:dyDescent="0.25">
      <c r="A717" t="s">
        <v>16</v>
      </c>
      <c r="B717">
        <v>2012</v>
      </c>
      <c r="C717" t="s">
        <v>10</v>
      </c>
      <c r="D717" t="s">
        <v>12</v>
      </c>
      <c r="E717" s="4">
        <v>292</v>
      </c>
    </row>
    <row r="718" spans="1:5" x14ac:dyDescent="0.25">
      <c r="A718" t="s">
        <v>16</v>
      </c>
      <c r="B718">
        <v>2012</v>
      </c>
      <c r="C718" t="s">
        <v>6</v>
      </c>
      <c r="D718" t="s">
        <v>13</v>
      </c>
      <c r="E718" s="4">
        <v>2281630.4324000003</v>
      </c>
    </row>
    <row r="719" spans="1:5" x14ac:dyDescent="0.25">
      <c r="A719" t="s">
        <v>16</v>
      </c>
      <c r="B719">
        <v>2012</v>
      </c>
      <c r="C719" t="s">
        <v>8</v>
      </c>
      <c r="D719" t="s">
        <v>13</v>
      </c>
      <c r="E719" s="4">
        <v>1505205.618</v>
      </c>
    </row>
    <row r="720" spans="1:5" x14ac:dyDescent="0.25">
      <c r="A720" t="s">
        <v>16</v>
      </c>
      <c r="B720">
        <v>2012</v>
      </c>
      <c r="C720" t="s">
        <v>9</v>
      </c>
      <c r="D720" t="s">
        <v>13</v>
      </c>
      <c r="E720" s="4">
        <v>416445.38</v>
      </c>
    </row>
    <row r="721" spans="1:5" x14ac:dyDescent="0.25">
      <c r="A721" t="s">
        <v>16</v>
      </c>
      <c r="B721">
        <v>2012</v>
      </c>
      <c r="C721" t="s">
        <v>10</v>
      </c>
      <c r="D721" t="s">
        <v>13</v>
      </c>
      <c r="E721" s="4">
        <v>3373300.0894999998</v>
      </c>
    </row>
    <row r="722" spans="1:5" x14ac:dyDescent="0.25">
      <c r="A722" t="s">
        <v>16</v>
      </c>
      <c r="B722">
        <v>2011</v>
      </c>
      <c r="C722" t="s">
        <v>6</v>
      </c>
      <c r="D722" t="s">
        <v>7</v>
      </c>
      <c r="E722" s="3">
        <v>550239016</v>
      </c>
    </row>
    <row r="723" spans="1:5" x14ac:dyDescent="0.25">
      <c r="A723" t="s">
        <v>16</v>
      </c>
      <c r="B723">
        <v>2011</v>
      </c>
      <c r="C723" t="s">
        <v>8</v>
      </c>
      <c r="D723" t="s">
        <v>7</v>
      </c>
      <c r="E723" s="3">
        <v>317726940</v>
      </c>
    </row>
    <row r="724" spans="1:5" x14ac:dyDescent="0.25">
      <c r="A724" t="s">
        <v>16</v>
      </c>
      <c r="B724">
        <v>2011</v>
      </c>
      <c r="C724" t="s">
        <v>9</v>
      </c>
      <c r="D724" t="s">
        <v>7</v>
      </c>
      <c r="E724" s="3">
        <v>34072039</v>
      </c>
    </row>
    <row r="725" spans="1:5" x14ac:dyDescent="0.25">
      <c r="A725" t="s">
        <v>16</v>
      </c>
      <c r="B725">
        <v>2011</v>
      </c>
      <c r="C725" t="s">
        <v>10</v>
      </c>
      <c r="D725" t="s">
        <v>7</v>
      </c>
      <c r="E725" s="3">
        <v>21269288</v>
      </c>
    </row>
    <row r="726" spans="1:5" x14ac:dyDescent="0.25">
      <c r="A726" t="s">
        <v>16</v>
      </c>
      <c r="B726">
        <v>2011</v>
      </c>
      <c r="C726" t="s">
        <v>6</v>
      </c>
      <c r="D726" t="s">
        <v>12</v>
      </c>
      <c r="E726" s="4">
        <v>688048</v>
      </c>
    </row>
    <row r="727" spans="1:5" x14ac:dyDescent="0.25">
      <c r="A727" t="s">
        <v>16</v>
      </c>
      <c r="B727">
        <v>2011</v>
      </c>
      <c r="C727" t="s">
        <v>8</v>
      </c>
      <c r="D727" t="s">
        <v>12</v>
      </c>
      <c r="E727" s="4">
        <v>78342</v>
      </c>
    </row>
    <row r="728" spans="1:5" x14ac:dyDescent="0.25">
      <c r="A728" t="s">
        <v>16</v>
      </c>
      <c r="B728">
        <v>2011</v>
      </c>
      <c r="C728" t="s">
        <v>9</v>
      </c>
      <c r="D728" t="s">
        <v>12</v>
      </c>
      <c r="E728" s="4">
        <v>176</v>
      </c>
    </row>
    <row r="729" spans="1:5" x14ac:dyDescent="0.25">
      <c r="A729" t="s">
        <v>16</v>
      </c>
      <c r="B729">
        <v>2011</v>
      </c>
      <c r="C729" t="s">
        <v>10</v>
      </c>
      <c r="D729" t="s">
        <v>12</v>
      </c>
      <c r="E729" s="4">
        <v>263</v>
      </c>
    </row>
    <row r="730" spans="1:5" x14ac:dyDescent="0.25">
      <c r="A730" t="s">
        <v>16</v>
      </c>
      <c r="B730">
        <v>2011</v>
      </c>
      <c r="C730" t="s">
        <v>6</v>
      </c>
      <c r="D730" t="s">
        <v>13</v>
      </c>
      <c r="E730" s="4">
        <v>2453494.7196</v>
      </c>
    </row>
    <row r="731" spans="1:5" x14ac:dyDescent="0.25">
      <c r="A731" t="s">
        <v>16</v>
      </c>
      <c r="B731">
        <v>2011</v>
      </c>
      <c r="C731" t="s">
        <v>8</v>
      </c>
      <c r="D731" t="s">
        <v>13</v>
      </c>
      <c r="E731" s="4">
        <v>1681608.1839000001</v>
      </c>
    </row>
    <row r="732" spans="1:5" x14ac:dyDescent="0.25">
      <c r="A732" t="s">
        <v>16</v>
      </c>
      <c r="B732">
        <v>2011</v>
      </c>
      <c r="C732" t="s">
        <v>9</v>
      </c>
      <c r="D732" t="s">
        <v>13</v>
      </c>
      <c r="E732" s="4">
        <v>311496.2905</v>
      </c>
    </row>
    <row r="733" spans="1:5" x14ac:dyDescent="0.25">
      <c r="A733" t="s">
        <v>16</v>
      </c>
      <c r="B733">
        <v>2011</v>
      </c>
      <c r="C733" t="s">
        <v>10</v>
      </c>
      <c r="D733" t="s">
        <v>13</v>
      </c>
      <c r="E733" s="4">
        <v>3328746.9698000001</v>
      </c>
    </row>
    <row r="734" spans="1:5" x14ac:dyDescent="0.25">
      <c r="A734" t="s">
        <v>16</v>
      </c>
      <c r="B734">
        <v>2010</v>
      </c>
      <c r="C734" t="s">
        <v>6</v>
      </c>
      <c r="D734" t="s">
        <v>7</v>
      </c>
      <c r="E734" s="3">
        <v>514438634</v>
      </c>
    </row>
    <row r="735" spans="1:5" x14ac:dyDescent="0.25">
      <c r="A735" t="s">
        <v>16</v>
      </c>
      <c r="B735">
        <v>2010</v>
      </c>
      <c r="C735" t="s">
        <v>8</v>
      </c>
      <c r="D735" t="s">
        <v>7</v>
      </c>
      <c r="E735" s="3">
        <v>302948396</v>
      </c>
    </row>
    <row r="736" spans="1:5" x14ac:dyDescent="0.25">
      <c r="A736" t="s">
        <v>16</v>
      </c>
      <c r="B736">
        <v>2010</v>
      </c>
      <c r="C736" t="s">
        <v>9</v>
      </c>
      <c r="D736" t="s">
        <v>7</v>
      </c>
      <c r="E736" s="3">
        <v>34871816</v>
      </c>
    </row>
    <row r="737" spans="1:5" x14ac:dyDescent="0.25">
      <c r="A737" t="s">
        <v>16</v>
      </c>
      <c r="B737">
        <v>2010</v>
      </c>
      <c r="C737" t="s">
        <v>10</v>
      </c>
      <c r="D737" t="s">
        <v>7</v>
      </c>
      <c r="E737" s="3">
        <v>19596990</v>
      </c>
    </row>
    <row r="738" spans="1:5" x14ac:dyDescent="0.25">
      <c r="A738" t="s">
        <v>16</v>
      </c>
      <c r="B738">
        <v>2010</v>
      </c>
      <c r="C738" t="s">
        <v>6</v>
      </c>
      <c r="D738" t="s">
        <v>12</v>
      </c>
      <c r="E738" s="4">
        <v>682736</v>
      </c>
    </row>
    <row r="739" spans="1:5" x14ac:dyDescent="0.25">
      <c r="A739" t="s">
        <v>16</v>
      </c>
      <c r="B739">
        <v>2010</v>
      </c>
      <c r="C739" t="s">
        <v>8</v>
      </c>
      <c r="D739" t="s">
        <v>12</v>
      </c>
      <c r="E739" s="4">
        <v>77972</v>
      </c>
    </row>
    <row r="740" spans="1:5" x14ac:dyDescent="0.25">
      <c r="A740" t="s">
        <v>16</v>
      </c>
      <c r="B740">
        <v>2010</v>
      </c>
      <c r="C740" t="s">
        <v>9</v>
      </c>
      <c r="D740" t="s">
        <v>12</v>
      </c>
      <c r="E740" s="4">
        <v>178</v>
      </c>
    </row>
    <row r="741" spans="1:5" x14ac:dyDescent="0.25">
      <c r="A741" t="s">
        <v>16</v>
      </c>
      <c r="B741">
        <v>2010</v>
      </c>
      <c r="C741" t="s">
        <v>10</v>
      </c>
      <c r="D741" t="s">
        <v>12</v>
      </c>
      <c r="E741" s="4">
        <v>245</v>
      </c>
    </row>
    <row r="742" spans="1:5" x14ac:dyDescent="0.25">
      <c r="A742" t="s">
        <v>16</v>
      </c>
      <c r="B742">
        <v>2010</v>
      </c>
      <c r="C742" t="s">
        <v>6</v>
      </c>
      <c r="D742" t="s">
        <v>13</v>
      </c>
      <c r="E742" s="4">
        <v>2091040.4608</v>
      </c>
    </row>
    <row r="743" spans="1:5" x14ac:dyDescent="0.25">
      <c r="A743" t="s">
        <v>16</v>
      </c>
      <c r="B743">
        <v>2010</v>
      </c>
      <c r="C743" t="s">
        <v>8</v>
      </c>
      <c r="D743" t="s">
        <v>13</v>
      </c>
      <c r="E743" s="4">
        <v>1633771.9155999999</v>
      </c>
    </row>
    <row r="744" spans="1:5" x14ac:dyDescent="0.25">
      <c r="A744" t="s">
        <v>16</v>
      </c>
      <c r="B744">
        <v>2010</v>
      </c>
      <c r="C744" t="s">
        <v>9</v>
      </c>
      <c r="D744" t="s">
        <v>13</v>
      </c>
      <c r="E744" s="4">
        <v>303218.16220000002</v>
      </c>
    </row>
    <row r="745" spans="1:5" x14ac:dyDescent="0.25">
      <c r="A745" t="s">
        <v>16</v>
      </c>
      <c r="B745">
        <v>2010</v>
      </c>
      <c r="C745" t="s">
        <v>10</v>
      </c>
      <c r="D745" t="s">
        <v>13</v>
      </c>
      <c r="E745" s="4">
        <v>3605071.1512000002</v>
      </c>
    </row>
    <row r="746" spans="1:5" x14ac:dyDescent="0.25">
      <c r="A746" t="s">
        <v>16</v>
      </c>
      <c r="B746">
        <v>2009</v>
      </c>
      <c r="C746" t="s">
        <v>6</v>
      </c>
      <c r="D746" t="s">
        <v>7</v>
      </c>
      <c r="E746" s="3">
        <v>633930492</v>
      </c>
    </row>
    <row r="747" spans="1:5" x14ac:dyDescent="0.25">
      <c r="A747" t="s">
        <v>16</v>
      </c>
      <c r="B747">
        <v>2009</v>
      </c>
      <c r="C747" t="s">
        <v>8</v>
      </c>
      <c r="D747" t="s">
        <v>7</v>
      </c>
      <c r="E747" s="3">
        <v>393337702</v>
      </c>
    </row>
    <row r="748" spans="1:5" x14ac:dyDescent="0.25">
      <c r="A748" t="s">
        <v>16</v>
      </c>
      <c r="B748">
        <v>2009</v>
      </c>
      <c r="C748" t="s">
        <v>9</v>
      </c>
      <c r="D748" t="s">
        <v>7</v>
      </c>
      <c r="E748" s="3">
        <v>60385118</v>
      </c>
    </row>
    <row r="749" spans="1:5" x14ac:dyDescent="0.25">
      <c r="A749" t="s">
        <v>16</v>
      </c>
      <c r="B749">
        <v>2009</v>
      </c>
      <c r="C749" t="s">
        <v>10</v>
      </c>
      <c r="D749" t="s">
        <v>7</v>
      </c>
      <c r="E749" s="3">
        <v>18453690</v>
      </c>
    </row>
    <row r="750" spans="1:5" x14ac:dyDescent="0.25">
      <c r="A750" t="s">
        <v>16</v>
      </c>
      <c r="B750">
        <v>2009</v>
      </c>
      <c r="C750" t="s">
        <v>6</v>
      </c>
      <c r="D750" t="s">
        <v>12</v>
      </c>
      <c r="E750" s="4">
        <v>679360</v>
      </c>
    </row>
    <row r="751" spans="1:5" x14ac:dyDescent="0.25">
      <c r="A751" t="s">
        <v>16</v>
      </c>
      <c r="B751">
        <v>2009</v>
      </c>
      <c r="C751" t="s">
        <v>8</v>
      </c>
      <c r="D751" t="s">
        <v>12</v>
      </c>
      <c r="E751" s="4">
        <v>77671</v>
      </c>
    </row>
    <row r="752" spans="1:5" x14ac:dyDescent="0.25">
      <c r="A752" t="s">
        <v>16</v>
      </c>
      <c r="B752">
        <v>2009</v>
      </c>
      <c r="C752" t="s">
        <v>9</v>
      </c>
      <c r="D752" t="s">
        <v>12</v>
      </c>
      <c r="E752" s="4">
        <v>186</v>
      </c>
    </row>
    <row r="753" spans="1:5" x14ac:dyDescent="0.25">
      <c r="A753" t="s">
        <v>16</v>
      </c>
      <c r="B753">
        <v>2009</v>
      </c>
      <c r="C753" t="s">
        <v>10</v>
      </c>
      <c r="D753" t="s">
        <v>12</v>
      </c>
      <c r="E753" s="4">
        <v>238</v>
      </c>
    </row>
    <row r="754" spans="1:5" x14ac:dyDescent="0.25">
      <c r="A754" t="s">
        <v>16</v>
      </c>
      <c r="B754">
        <v>2009</v>
      </c>
      <c r="C754" t="s">
        <v>6</v>
      </c>
      <c r="D754" t="s">
        <v>13</v>
      </c>
      <c r="E754" s="4">
        <v>2457938.9180000001</v>
      </c>
    </row>
    <row r="755" spans="1:5" x14ac:dyDescent="0.25">
      <c r="A755" t="s">
        <v>16</v>
      </c>
      <c r="B755">
        <v>2009</v>
      </c>
      <c r="C755" t="s">
        <v>8</v>
      </c>
      <c r="D755" t="s">
        <v>13</v>
      </c>
      <c r="E755" s="4">
        <v>1798826.1850999999</v>
      </c>
    </row>
    <row r="756" spans="1:5" x14ac:dyDescent="0.25">
      <c r="A756" t="s">
        <v>16</v>
      </c>
      <c r="B756">
        <v>2009</v>
      </c>
      <c r="C756" t="s">
        <v>9</v>
      </c>
      <c r="D756" t="s">
        <v>13</v>
      </c>
      <c r="E756" s="4">
        <v>1868798.0571000001</v>
      </c>
    </row>
    <row r="757" spans="1:5" x14ac:dyDescent="0.25">
      <c r="A757" t="s">
        <v>16</v>
      </c>
      <c r="B757">
        <v>2009</v>
      </c>
      <c r="C757" t="s">
        <v>10</v>
      </c>
      <c r="D757" t="s">
        <v>13</v>
      </c>
      <c r="E757" s="4">
        <v>3426065.2623999999</v>
      </c>
    </row>
    <row r="758" spans="1:5" x14ac:dyDescent="0.25">
      <c r="A758" t="s">
        <v>16</v>
      </c>
      <c r="B758">
        <v>2008</v>
      </c>
      <c r="C758" t="s">
        <v>6</v>
      </c>
      <c r="D758" t="s">
        <v>7</v>
      </c>
      <c r="E758" s="3">
        <v>625112181</v>
      </c>
    </row>
    <row r="759" spans="1:5" x14ac:dyDescent="0.25">
      <c r="A759" t="s">
        <v>16</v>
      </c>
      <c r="B759">
        <v>2008</v>
      </c>
      <c r="C759" t="s">
        <v>8</v>
      </c>
      <c r="D759" t="s">
        <v>7</v>
      </c>
      <c r="E759" s="3">
        <v>407365526</v>
      </c>
    </row>
    <row r="760" spans="1:5" x14ac:dyDescent="0.25">
      <c r="A760" t="s">
        <v>16</v>
      </c>
      <c r="B760">
        <v>2008</v>
      </c>
      <c r="C760" t="s">
        <v>9</v>
      </c>
      <c r="D760" t="s">
        <v>7</v>
      </c>
      <c r="E760" s="3">
        <v>68121639</v>
      </c>
    </row>
    <row r="761" spans="1:5" x14ac:dyDescent="0.25">
      <c r="A761" t="s">
        <v>16</v>
      </c>
      <c r="B761">
        <v>2008</v>
      </c>
      <c r="C761" t="s">
        <v>10</v>
      </c>
      <c r="D761" t="s">
        <v>7</v>
      </c>
      <c r="E761" s="3">
        <v>18938910</v>
      </c>
    </row>
    <row r="762" spans="1:5" x14ac:dyDescent="0.25">
      <c r="A762" t="s">
        <v>16</v>
      </c>
      <c r="B762">
        <v>2008</v>
      </c>
      <c r="C762" t="s">
        <v>6</v>
      </c>
      <c r="D762" t="s">
        <v>12</v>
      </c>
      <c r="E762" s="4">
        <v>664007</v>
      </c>
    </row>
    <row r="763" spans="1:5" x14ac:dyDescent="0.25">
      <c r="A763" t="s">
        <v>16</v>
      </c>
      <c r="B763">
        <v>2008</v>
      </c>
      <c r="C763" t="s">
        <v>8</v>
      </c>
      <c r="D763" t="s">
        <v>12</v>
      </c>
      <c r="E763" s="4">
        <v>76243</v>
      </c>
    </row>
    <row r="764" spans="1:5" x14ac:dyDescent="0.25">
      <c r="A764" t="s">
        <v>16</v>
      </c>
      <c r="B764">
        <v>2008</v>
      </c>
      <c r="C764" t="s">
        <v>9</v>
      </c>
      <c r="D764" t="s">
        <v>12</v>
      </c>
      <c r="E764" s="4">
        <v>633</v>
      </c>
    </row>
    <row r="765" spans="1:5" x14ac:dyDescent="0.25">
      <c r="A765" t="s">
        <v>16</v>
      </c>
      <c r="B765">
        <v>2008</v>
      </c>
      <c r="C765" t="s">
        <v>10</v>
      </c>
      <c r="D765" t="s">
        <v>12</v>
      </c>
      <c r="E765" s="4">
        <v>357</v>
      </c>
    </row>
    <row r="766" spans="1:5" x14ac:dyDescent="0.25">
      <c r="A766" t="s">
        <v>16</v>
      </c>
      <c r="B766">
        <v>2008</v>
      </c>
      <c r="C766" t="s">
        <v>6</v>
      </c>
      <c r="D766" t="s">
        <v>13</v>
      </c>
      <c r="E766" s="4">
        <v>2471449.8317</v>
      </c>
    </row>
    <row r="767" spans="1:5" x14ac:dyDescent="0.25">
      <c r="A767" t="s">
        <v>16</v>
      </c>
      <c r="B767">
        <v>2008</v>
      </c>
      <c r="C767" t="s">
        <v>8</v>
      </c>
      <c r="D767" t="s">
        <v>13</v>
      </c>
      <c r="E767" s="4">
        <v>1920391.3470000001</v>
      </c>
    </row>
    <row r="768" spans="1:5" x14ac:dyDescent="0.25">
      <c r="A768" t="s">
        <v>16</v>
      </c>
      <c r="B768">
        <v>2008</v>
      </c>
      <c r="C768" t="s">
        <v>9</v>
      </c>
      <c r="D768" t="s">
        <v>13</v>
      </c>
      <c r="E768" s="4">
        <v>455314.37159999995</v>
      </c>
    </row>
    <row r="769" spans="1:5" x14ac:dyDescent="0.25">
      <c r="A769" t="s">
        <v>16</v>
      </c>
      <c r="B769">
        <v>2008</v>
      </c>
      <c r="C769" t="s">
        <v>10</v>
      </c>
      <c r="D769" t="s">
        <v>13</v>
      </c>
      <c r="E769" s="4">
        <v>4014209.5430999999</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10" zoomScale="80" zoomScaleNormal="80" workbookViewId="0">
      <selection activeCell="F22" sqref="F22"/>
    </sheetView>
  </sheetViews>
  <sheetFormatPr defaultRowHeight="15" x14ac:dyDescent="0.25"/>
  <cols>
    <col min="1" max="1" width="29" bestFit="1" customWidth="1"/>
    <col min="2" max="2" width="17.5703125" customWidth="1"/>
    <col min="3" max="3" width="15.7109375" customWidth="1"/>
    <col min="4" max="4" width="16" bestFit="1" customWidth="1"/>
    <col min="5" max="5" width="13.85546875" bestFit="1" customWidth="1"/>
    <col min="6" max="6" width="14" bestFit="1" customWidth="1"/>
  </cols>
  <sheetData>
    <row r="1" spans="1:5" ht="18.75" x14ac:dyDescent="0.3">
      <c r="A1" s="36" t="s">
        <v>33</v>
      </c>
      <c r="B1" s="37"/>
      <c r="C1" s="37"/>
    </row>
    <row r="4" spans="1:5" ht="21" x14ac:dyDescent="0.35">
      <c r="A4" s="19" t="s">
        <v>32</v>
      </c>
      <c r="B4" s="19"/>
      <c r="C4" s="19"/>
      <c r="D4" s="19"/>
      <c r="E4" s="19"/>
    </row>
    <row r="5" spans="1:5" x14ac:dyDescent="0.25">
      <c r="A5" t="s">
        <v>1</v>
      </c>
      <c r="B5">
        <v>2019</v>
      </c>
    </row>
    <row r="7" spans="1:5" x14ac:dyDescent="0.25">
      <c r="A7" s="10" t="s">
        <v>23</v>
      </c>
      <c r="B7" s="11" t="s">
        <v>5</v>
      </c>
      <c r="C7" s="11" t="s">
        <v>14</v>
      </c>
      <c r="D7" s="11" t="s">
        <v>15</v>
      </c>
      <c r="E7" s="11" t="s">
        <v>17</v>
      </c>
    </row>
    <row r="8" spans="1:5" x14ac:dyDescent="0.25">
      <c r="A8" s="12" t="s">
        <v>31</v>
      </c>
      <c r="B8" s="14">
        <f>+'Pivot Data'!E2+'Pivot Data'!E3+'Pivot Data'!E4</f>
        <v>88988638</v>
      </c>
      <c r="C8" s="14">
        <f>'Pivot Data'!E30+'Pivot Data'!E31</f>
        <v>62668726</v>
      </c>
      <c r="D8" s="14">
        <f>+'Pivot Data'!E34+'Pivot Data'!E35+'Pivot Data'!E37</f>
        <v>606481072</v>
      </c>
      <c r="E8" s="17">
        <f>SUM(B8:D8)</f>
        <v>758138436</v>
      </c>
    </row>
    <row r="9" spans="1:5" ht="15.75" thickBot="1" x14ac:dyDescent="0.3">
      <c r="A9" s="13" t="s">
        <v>24</v>
      </c>
      <c r="B9" s="15">
        <f>'Pivot Data'!E5</f>
        <v>2936822</v>
      </c>
      <c r="C9" s="15">
        <f>'Pivot Data'!E33</f>
        <v>4432276</v>
      </c>
      <c r="D9" s="15">
        <f>'Pivot Data'!E36</f>
        <v>31999169</v>
      </c>
      <c r="E9" s="18">
        <f>B9+C9+D9</f>
        <v>39368267</v>
      </c>
    </row>
    <row r="10" spans="1:5" ht="15.75" thickTop="1" x14ac:dyDescent="0.25">
      <c r="A10" t="s">
        <v>17</v>
      </c>
      <c r="B10" s="16">
        <f>SUM(B8:B9)</f>
        <v>91925460</v>
      </c>
      <c r="C10" s="16">
        <f>SUM(C8:C9)</f>
        <v>67101002</v>
      </c>
      <c r="D10" s="16">
        <f>SUM(D8:D9)</f>
        <v>638480241</v>
      </c>
      <c r="E10" s="16">
        <f>SUM(E8:E9)</f>
        <v>797506703</v>
      </c>
    </row>
    <row r="17" spans="1:6" x14ac:dyDescent="0.25">
      <c r="A17" s="25" t="s">
        <v>28</v>
      </c>
      <c r="B17" s="26"/>
      <c r="C17" s="26"/>
      <c r="D17" s="26"/>
      <c r="E17" s="26"/>
      <c r="F17" s="26"/>
    </row>
    <row r="18" spans="1:6" x14ac:dyDescent="0.25">
      <c r="A18" s="27" t="s">
        <v>29</v>
      </c>
      <c r="B18" s="27"/>
      <c r="C18" s="27"/>
      <c r="D18" s="27"/>
      <c r="E18" s="27"/>
      <c r="F18" s="27"/>
    </row>
    <row r="19" spans="1:6" x14ac:dyDescent="0.25">
      <c r="A19" s="27" t="s">
        <v>30</v>
      </c>
      <c r="B19" s="27"/>
      <c r="C19" s="27"/>
      <c r="D19" s="27"/>
      <c r="E19" s="27"/>
      <c r="F19" s="2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80" zoomScaleNormal="80" workbookViewId="0">
      <selection activeCell="B7" sqref="B7"/>
    </sheetView>
  </sheetViews>
  <sheetFormatPr defaultRowHeight="15" x14ac:dyDescent="0.25"/>
  <cols>
    <col min="1" max="1" width="15.42578125" customWidth="1"/>
    <col min="2" max="2" width="13.85546875" customWidth="1"/>
    <col min="3" max="3" width="15.7109375" customWidth="1"/>
    <col min="4" max="5" width="12.42578125" bestFit="1" customWidth="1"/>
    <col min="6" max="6" width="14" bestFit="1" customWidth="1"/>
  </cols>
  <sheetData>
    <row r="1" spans="1:3" ht="18.75" x14ac:dyDescent="0.3">
      <c r="A1" s="38" t="s">
        <v>34</v>
      </c>
      <c r="B1" s="38"/>
      <c r="C1" s="37"/>
    </row>
    <row r="2" spans="1:3" x14ac:dyDescent="0.25">
      <c r="A2" s="6" t="s">
        <v>3</v>
      </c>
      <c r="B2" t="s">
        <v>11</v>
      </c>
    </row>
    <row r="3" spans="1:3" x14ac:dyDescent="0.25">
      <c r="A3" s="6" t="s">
        <v>1</v>
      </c>
      <c r="B3" s="7">
        <v>2019</v>
      </c>
    </row>
    <row r="4" spans="1:3" x14ac:dyDescent="0.25">
      <c r="A4" s="6" t="s">
        <v>0</v>
      </c>
      <c r="B4" t="s">
        <v>16</v>
      </c>
    </row>
    <row r="6" spans="1:3" x14ac:dyDescent="0.25">
      <c r="A6" s="6" t="s">
        <v>22</v>
      </c>
      <c r="B6" t="s">
        <v>21</v>
      </c>
    </row>
    <row r="7" spans="1:3" x14ac:dyDescent="0.25">
      <c r="A7" s="7" t="s">
        <v>10</v>
      </c>
      <c r="B7" s="8">
        <v>689366637</v>
      </c>
    </row>
    <row r="8" spans="1:3" x14ac:dyDescent="0.25">
      <c r="A8" s="7" t="s">
        <v>9</v>
      </c>
      <c r="B8" s="8">
        <v>54337697</v>
      </c>
    </row>
    <row r="9" spans="1:3" x14ac:dyDescent="0.25">
      <c r="A9" s="7" t="s">
        <v>8</v>
      </c>
      <c r="B9" s="8">
        <v>362989675</v>
      </c>
    </row>
    <row r="10" spans="1:3" x14ac:dyDescent="0.25">
      <c r="A10" s="7" t="s">
        <v>6</v>
      </c>
      <c r="B10" s="8">
        <v>505736297</v>
      </c>
    </row>
    <row r="11" spans="1:3" x14ac:dyDescent="0.25">
      <c r="A11" s="7" t="s">
        <v>20</v>
      </c>
      <c r="B11" s="8">
        <v>1612430306</v>
      </c>
    </row>
    <row r="13" spans="1:3" x14ac:dyDescent="0.25">
      <c r="A13" s="28"/>
      <c r="B13" s="28"/>
    </row>
    <row r="14" spans="1:3" x14ac:dyDescent="0.25">
      <c r="A14" s="6" t="s">
        <v>3</v>
      </c>
      <c r="B14" t="s">
        <v>7</v>
      </c>
    </row>
    <row r="15" spans="1:3" x14ac:dyDescent="0.25">
      <c r="A15" s="6" t="s">
        <v>1</v>
      </c>
      <c r="B15" s="7">
        <v>2019</v>
      </c>
    </row>
    <row r="16" spans="1:3" x14ac:dyDescent="0.25">
      <c r="A16" s="6" t="s">
        <v>0</v>
      </c>
      <c r="B16" t="s">
        <v>16</v>
      </c>
    </row>
    <row r="18" spans="1:8" x14ac:dyDescent="0.25">
      <c r="A18" s="6" t="s">
        <v>22</v>
      </c>
      <c r="B18" t="s">
        <v>21</v>
      </c>
    </row>
    <row r="19" spans="1:8" x14ac:dyDescent="0.25">
      <c r="A19" s="7" t="s">
        <v>10</v>
      </c>
      <c r="B19" s="9">
        <v>39368267</v>
      </c>
    </row>
    <row r="20" spans="1:8" x14ac:dyDescent="0.25">
      <c r="A20" s="7" t="s">
        <v>9</v>
      </c>
      <c r="B20" s="9">
        <v>17623438</v>
      </c>
    </row>
    <row r="21" spans="1:8" x14ac:dyDescent="0.25">
      <c r="A21" s="7" t="s">
        <v>8</v>
      </c>
      <c r="B21" s="9">
        <v>264807392</v>
      </c>
    </row>
    <row r="22" spans="1:8" x14ac:dyDescent="0.25">
      <c r="A22" s="7" t="s">
        <v>6</v>
      </c>
      <c r="B22" s="9">
        <v>475707606</v>
      </c>
    </row>
    <row r="23" spans="1:8" x14ac:dyDescent="0.25">
      <c r="A23" s="7" t="s">
        <v>20</v>
      </c>
      <c r="B23" s="9">
        <v>797506703</v>
      </c>
    </row>
    <row r="28" spans="1:8" x14ac:dyDescent="0.25">
      <c r="C28" s="28"/>
      <c r="D28" s="28"/>
      <c r="E28" s="28"/>
      <c r="F28" s="28"/>
      <c r="G28" s="28"/>
      <c r="H28" s="28"/>
    </row>
    <row r="29" spans="1:8" x14ac:dyDescent="0.25">
      <c r="D29" s="28"/>
      <c r="E29" s="28"/>
      <c r="F29" s="28"/>
      <c r="G29" s="28"/>
      <c r="H29" s="28"/>
    </row>
    <row r="30" spans="1:8" ht="21" x14ac:dyDescent="0.35">
      <c r="D30" s="29"/>
      <c r="E30" s="29"/>
      <c r="F30" s="28"/>
      <c r="G30" s="28"/>
      <c r="H30" s="28"/>
    </row>
    <row r="31" spans="1:8" x14ac:dyDescent="0.25">
      <c r="D31" s="28"/>
      <c r="E31" s="28"/>
      <c r="F31" s="28"/>
      <c r="G31" s="28"/>
      <c r="H31" s="28"/>
    </row>
    <row r="32" spans="1:8" x14ac:dyDescent="0.25">
      <c r="D32" s="28"/>
      <c r="E32" s="28"/>
      <c r="F32" s="28"/>
      <c r="G32" s="28"/>
      <c r="H32" s="28"/>
    </row>
    <row r="33" spans="1:8" x14ac:dyDescent="0.25">
      <c r="D33" s="28"/>
      <c r="E33" s="28"/>
      <c r="F33" s="28"/>
      <c r="G33" s="28"/>
      <c r="H33" s="28"/>
    </row>
    <row r="34" spans="1:8" x14ac:dyDescent="0.25">
      <c r="D34" s="28"/>
      <c r="E34" s="28"/>
      <c r="F34" s="28"/>
      <c r="G34" s="28"/>
      <c r="H34" s="28"/>
    </row>
    <row r="35" spans="1:8" x14ac:dyDescent="0.25">
      <c r="D35" s="30"/>
      <c r="E35" s="30"/>
      <c r="F35" s="28"/>
      <c r="G35" s="28"/>
      <c r="H35" s="28"/>
    </row>
    <row r="36" spans="1:8" x14ac:dyDescent="0.25">
      <c r="D36" s="31"/>
      <c r="E36" s="32"/>
      <c r="F36" s="28"/>
      <c r="G36" s="28"/>
      <c r="H36" s="28"/>
    </row>
    <row r="37" spans="1:8" x14ac:dyDescent="0.25">
      <c r="D37" s="31"/>
      <c r="E37" s="32"/>
      <c r="F37" s="28"/>
      <c r="G37" s="28"/>
      <c r="H37" s="28"/>
    </row>
    <row r="38" spans="1:8" x14ac:dyDescent="0.25">
      <c r="D38" s="31"/>
      <c r="E38" s="32"/>
      <c r="F38" s="28"/>
      <c r="G38" s="28"/>
      <c r="H38" s="28"/>
    </row>
    <row r="39" spans="1:8" x14ac:dyDescent="0.25">
      <c r="D39" s="33"/>
      <c r="E39" s="33"/>
      <c r="F39" s="28"/>
      <c r="G39" s="28"/>
      <c r="H39" s="28"/>
    </row>
    <row r="40" spans="1:8" x14ac:dyDescent="0.25">
      <c r="A40" s="28"/>
      <c r="B40" s="28"/>
      <c r="C40" s="28"/>
      <c r="D40" s="28"/>
      <c r="E40" s="28"/>
      <c r="F40" s="28"/>
      <c r="G40" s="28"/>
      <c r="H40" s="28"/>
    </row>
    <row r="41" spans="1:8" x14ac:dyDescent="0.25">
      <c r="A41" s="28"/>
      <c r="B41" s="28"/>
      <c r="C41" s="28"/>
      <c r="D41" s="28"/>
      <c r="E41" s="28"/>
      <c r="F41" s="28"/>
      <c r="G41" s="28"/>
      <c r="H41" s="28"/>
    </row>
    <row r="42" spans="1:8" x14ac:dyDescent="0.25">
      <c r="A42" s="28"/>
      <c r="B42" s="28"/>
      <c r="C42" s="28"/>
      <c r="D42" s="28"/>
      <c r="E42" s="28"/>
      <c r="F42" s="28"/>
      <c r="G42" s="28"/>
      <c r="H42" s="28"/>
    </row>
    <row r="43" spans="1:8" x14ac:dyDescent="0.25">
      <c r="B43" s="28"/>
      <c r="C43" s="28"/>
      <c r="D43" s="28"/>
      <c r="E43" s="28"/>
      <c r="F43" s="28"/>
      <c r="G43" s="28"/>
      <c r="H43" s="28"/>
    </row>
    <row r="44" spans="1:8" x14ac:dyDescent="0.25">
      <c r="B44" s="28"/>
      <c r="C44" s="28"/>
      <c r="D44" s="28"/>
      <c r="E44" s="28"/>
      <c r="F44" s="28"/>
      <c r="G44" s="28"/>
      <c r="H44" s="28"/>
    </row>
    <row r="45" spans="1:8" x14ac:dyDescent="0.25">
      <c r="B45" s="28"/>
      <c r="C45" s="28"/>
      <c r="D45" s="28"/>
      <c r="E45" s="28"/>
      <c r="F45" s="28"/>
      <c r="G45" s="28"/>
      <c r="H45" s="28"/>
    </row>
    <row r="46" spans="1:8" x14ac:dyDescent="0.25">
      <c r="B46" s="28"/>
      <c r="C46" s="28"/>
      <c r="D46" s="28"/>
      <c r="E46" s="28"/>
      <c r="F46" s="28"/>
      <c r="G46" s="28"/>
    </row>
    <row r="47" spans="1:8" x14ac:dyDescent="0.25">
      <c r="B47" s="28"/>
      <c r="C47" s="28"/>
      <c r="D47" s="28"/>
      <c r="E47" s="28"/>
      <c r="F47" s="28"/>
      <c r="G47" s="28"/>
    </row>
    <row r="48" spans="1:8" x14ac:dyDescent="0.25">
      <c r="B48" s="28"/>
      <c r="C48" s="28"/>
      <c r="D48" s="28"/>
      <c r="E48" s="28"/>
      <c r="F48" s="28"/>
      <c r="G48" s="28"/>
    </row>
    <row r="49" spans="2:7" x14ac:dyDescent="0.25">
      <c r="B49" s="28"/>
      <c r="C49" s="28"/>
      <c r="D49" s="28"/>
      <c r="E49" s="28"/>
      <c r="F49" s="28"/>
      <c r="G49" s="28"/>
    </row>
    <row r="50" spans="2:7" x14ac:dyDescent="0.25">
      <c r="B50" s="28"/>
      <c r="C50" s="28"/>
      <c r="D50" s="28"/>
      <c r="E50" s="28"/>
      <c r="F50" s="28"/>
      <c r="G50" s="28"/>
    </row>
    <row r="51" spans="2:7" x14ac:dyDescent="0.25">
      <c r="B51" s="28"/>
      <c r="C51" s="28"/>
      <c r="D51" s="28"/>
      <c r="E51" s="28"/>
      <c r="F51" s="28"/>
      <c r="G51" s="28"/>
    </row>
    <row r="52" spans="2:7" x14ac:dyDescent="0.25">
      <c r="B52" s="28"/>
      <c r="C52" s="28"/>
      <c r="D52" s="28"/>
      <c r="E52" s="28"/>
      <c r="F52" s="28"/>
      <c r="G52" s="28"/>
    </row>
    <row r="53" spans="2:7" x14ac:dyDescent="0.25">
      <c r="B53" s="28"/>
      <c r="C53" s="28"/>
      <c r="D53" s="28"/>
      <c r="E53" s="28"/>
      <c r="F53" s="28"/>
      <c r="G53" s="28"/>
    </row>
  </sheetData>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
  <sheetViews>
    <sheetView workbookViewId="0">
      <selection activeCell="E7" sqref="E7"/>
    </sheetView>
  </sheetViews>
  <sheetFormatPr defaultRowHeight="15" x14ac:dyDescent="0.25"/>
  <cols>
    <col min="1" max="1" width="17.5703125" bestFit="1" customWidth="1"/>
    <col min="2" max="3" width="12.5703125" bestFit="1" customWidth="1"/>
    <col min="4" max="4" width="14.5703125" bestFit="1" customWidth="1"/>
    <col min="5" max="5" width="12.5703125" bestFit="1" customWidth="1"/>
  </cols>
  <sheetData>
    <row r="1" spans="1:5" ht="18.75" x14ac:dyDescent="0.3">
      <c r="A1" s="38" t="s">
        <v>39</v>
      </c>
      <c r="B1" s="38"/>
      <c r="C1" s="37"/>
    </row>
    <row r="2" spans="1:5" x14ac:dyDescent="0.25">
      <c r="B2" s="24">
        <v>2017</v>
      </c>
      <c r="C2" s="24">
        <v>2018</v>
      </c>
      <c r="D2" s="24">
        <v>2019</v>
      </c>
      <c r="E2" s="24">
        <v>2020</v>
      </c>
    </row>
    <row r="3" spans="1:5" x14ac:dyDescent="0.25">
      <c r="A3" t="s">
        <v>25</v>
      </c>
      <c r="B3" s="4">
        <v>6751088</v>
      </c>
      <c r="C3" s="4">
        <v>7502068</v>
      </c>
      <c r="D3" s="4">
        <v>5904179</v>
      </c>
      <c r="E3" s="4">
        <v>7209083</v>
      </c>
    </row>
    <row r="4" spans="1:5" x14ac:dyDescent="0.25">
      <c r="A4" t="s">
        <v>26</v>
      </c>
      <c r="B4" s="4">
        <f>'Pivot Data'!E586+'Pivot Data'!E587+'Pivot Data'!E588</f>
        <v>927409730</v>
      </c>
      <c r="C4" s="4">
        <f>'Pivot Data'!E584+'Pivot Data'!E583+'Pivot Data'!E582</f>
        <v>838406534</v>
      </c>
      <c r="D4" s="4">
        <f>'Pivot Data'!E580+'Pivot Data'!E579+'Pivot Data'!E578</f>
        <v>923063669</v>
      </c>
    </row>
    <row r="5" spans="1:5" x14ac:dyDescent="0.25">
      <c r="A5" t="s">
        <v>41</v>
      </c>
      <c r="B5" s="20">
        <f>B3/B4</f>
        <v>7.2795095647745682E-3</v>
      </c>
      <c r="C5" s="20">
        <f t="shared" ref="C5:D5" si="0">C3/C4</f>
        <v>8.9480075545308197E-3</v>
      </c>
      <c r="D5" s="20">
        <f t="shared" si="0"/>
        <v>6.3962857582687506E-3</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6"/>
  <sheetViews>
    <sheetView zoomScale="70" zoomScaleNormal="70" workbookViewId="0">
      <selection activeCell="B23" sqref="B23"/>
    </sheetView>
  </sheetViews>
  <sheetFormatPr defaultRowHeight="15" x14ac:dyDescent="0.25"/>
  <cols>
    <col min="1" max="1" width="13.42578125" customWidth="1"/>
    <col min="2" max="2" width="17.42578125" customWidth="1"/>
    <col min="3" max="4" width="7.5703125" customWidth="1"/>
    <col min="5" max="5" width="15.28515625" customWidth="1"/>
    <col min="6" max="6" width="11" customWidth="1"/>
    <col min="7" max="7" width="13.5703125" bestFit="1" customWidth="1"/>
    <col min="8" max="8" width="14.7109375" bestFit="1" customWidth="1"/>
    <col min="9" max="9" width="8.42578125" customWidth="1"/>
    <col min="10" max="14" width="4.85546875" customWidth="1"/>
    <col min="15" max="15" width="10.7109375" bestFit="1" customWidth="1"/>
    <col min="17" max="18" width="11" bestFit="1" customWidth="1"/>
    <col min="19" max="19" width="14.140625" customWidth="1"/>
  </cols>
  <sheetData>
    <row r="2" spans="1:4" ht="18.75" x14ac:dyDescent="0.3">
      <c r="A2" s="38" t="s">
        <v>40</v>
      </c>
      <c r="B2" s="38"/>
      <c r="C2" s="37"/>
    </row>
    <row r="4" spans="1:4" x14ac:dyDescent="0.25">
      <c r="A4" s="6" t="s">
        <v>3</v>
      </c>
      <c r="B4" t="s">
        <v>12</v>
      </c>
    </row>
    <row r="5" spans="1:4" x14ac:dyDescent="0.25">
      <c r="A5" s="6" t="s">
        <v>2</v>
      </c>
      <c r="B5" t="s">
        <v>27</v>
      </c>
    </row>
    <row r="7" spans="1:4" x14ac:dyDescent="0.25">
      <c r="A7" s="6" t="s">
        <v>21</v>
      </c>
      <c r="B7" s="6" t="s">
        <v>19</v>
      </c>
    </row>
    <row r="8" spans="1:4" x14ac:dyDescent="0.25">
      <c r="A8" s="6" t="s">
        <v>22</v>
      </c>
      <c r="B8" s="1" t="s">
        <v>5</v>
      </c>
      <c r="C8" s="1" t="s">
        <v>14</v>
      </c>
      <c r="D8" s="1" t="s">
        <v>15</v>
      </c>
    </row>
    <row r="9" spans="1:4" x14ac:dyDescent="0.25">
      <c r="A9" s="7">
        <v>2008</v>
      </c>
      <c r="B9" s="8">
        <v>11114</v>
      </c>
      <c r="C9" s="8">
        <v>9010</v>
      </c>
      <c r="D9" s="8">
        <v>56752</v>
      </c>
    </row>
    <row r="10" spans="1:4" x14ac:dyDescent="0.25">
      <c r="A10" s="7">
        <v>2009</v>
      </c>
      <c r="B10" s="8">
        <v>11116</v>
      </c>
      <c r="C10" s="8">
        <v>9179</v>
      </c>
      <c r="D10" s="8">
        <v>57562</v>
      </c>
    </row>
    <row r="11" spans="1:4" x14ac:dyDescent="0.25">
      <c r="A11" s="7">
        <v>2010</v>
      </c>
      <c r="B11" s="8">
        <v>11136</v>
      </c>
      <c r="C11" s="8">
        <v>9360</v>
      </c>
      <c r="D11" s="8">
        <v>57654</v>
      </c>
    </row>
    <row r="12" spans="1:4" x14ac:dyDescent="0.25">
      <c r="A12" s="7">
        <v>2011</v>
      </c>
      <c r="B12" s="8">
        <v>11122</v>
      </c>
      <c r="C12" s="8">
        <v>9464</v>
      </c>
      <c r="D12" s="8">
        <v>57932</v>
      </c>
    </row>
    <row r="13" spans="1:4" x14ac:dyDescent="0.25">
      <c r="A13" s="7">
        <v>2012</v>
      </c>
      <c r="B13" s="8">
        <v>11219</v>
      </c>
      <c r="C13" s="8">
        <v>9503</v>
      </c>
      <c r="D13" s="8">
        <v>58282</v>
      </c>
    </row>
    <row r="14" spans="1:4" x14ac:dyDescent="0.25">
      <c r="A14" s="7">
        <v>2013</v>
      </c>
      <c r="B14" s="8">
        <v>11289</v>
      </c>
      <c r="C14" s="8">
        <v>9627</v>
      </c>
      <c r="D14" s="8">
        <v>59122</v>
      </c>
    </row>
    <row r="15" spans="1:4" x14ac:dyDescent="0.25">
      <c r="A15" s="7">
        <v>2014</v>
      </c>
      <c r="B15" s="8">
        <v>11376</v>
      </c>
      <c r="C15" s="8">
        <v>9731</v>
      </c>
      <c r="D15" s="8">
        <v>60213</v>
      </c>
    </row>
    <row r="16" spans="1:4" x14ac:dyDescent="0.25">
      <c r="A16" s="7">
        <v>2015</v>
      </c>
      <c r="B16" s="8">
        <v>11488</v>
      </c>
      <c r="C16" s="8">
        <v>9822</v>
      </c>
      <c r="D16" s="8">
        <v>60318</v>
      </c>
    </row>
    <row r="17" spans="1:4" x14ac:dyDescent="0.25">
      <c r="A17" s="7">
        <v>2016</v>
      </c>
      <c r="B17" s="8">
        <v>11699</v>
      </c>
      <c r="C17" s="8">
        <v>9967</v>
      </c>
      <c r="D17" s="8">
        <v>60748</v>
      </c>
    </row>
    <row r="18" spans="1:4" x14ac:dyDescent="0.25">
      <c r="A18" s="7">
        <v>2017</v>
      </c>
      <c r="B18" s="8">
        <v>11800</v>
      </c>
      <c r="C18" s="8">
        <v>10099</v>
      </c>
      <c r="D18" s="8">
        <v>61416</v>
      </c>
    </row>
    <row r="19" spans="1:4" x14ac:dyDescent="0.25">
      <c r="A19" s="7">
        <v>2018</v>
      </c>
      <c r="B19" s="8">
        <v>11847</v>
      </c>
      <c r="C19" s="8">
        <v>10218</v>
      </c>
      <c r="D19" s="8">
        <v>61943</v>
      </c>
    </row>
    <row r="20" spans="1:4" x14ac:dyDescent="0.25">
      <c r="A20" s="7">
        <v>2019</v>
      </c>
      <c r="B20" s="8">
        <v>11933</v>
      </c>
      <c r="C20" s="8">
        <v>10305</v>
      </c>
      <c r="D20" s="8">
        <v>62761</v>
      </c>
    </row>
    <row r="22" spans="1:4" x14ac:dyDescent="0.25">
      <c r="A22" s="6" t="s">
        <v>3</v>
      </c>
      <c r="B22" t="s">
        <v>11</v>
      </c>
    </row>
    <row r="23" spans="1:4" x14ac:dyDescent="0.25">
      <c r="A23" s="6" t="s">
        <v>2</v>
      </c>
      <c r="B23" t="s">
        <v>27</v>
      </c>
    </row>
    <row r="25" spans="1:4" x14ac:dyDescent="0.25">
      <c r="A25" s="6" t="s">
        <v>21</v>
      </c>
      <c r="B25" s="6" t="s">
        <v>19</v>
      </c>
    </row>
    <row r="26" spans="1:4" x14ac:dyDescent="0.25">
      <c r="A26" s="6" t="s">
        <v>22</v>
      </c>
      <c r="B26" s="1" t="s">
        <v>5</v>
      </c>
      <c r="C26" s="1" t="s">
        <v>14</v>
      </c>
      <c r="D26" s="1" t="s">
        <v>15</v>
      </c>
    </row>
    <row r="27" spans="1:4" x14ac:dyDescent="0.25">
      <c r="A27" s="7">
        <v>2008</v>
      </c>
      <c r="B27" s="8">
        <v>37576193</v>
      </c>
      <c r="C27" s="8">
        <v>45986111</v>
      </c>
      <c r="D27" s="8">
        <v>364684058</v>
      </c>
    </row>
    <row r="28" spans="1:4" x14ac:dyDescent="0.25">
      <c r="A28" s="7">
        <v>2009</v>
      </c>
      <c r="B28" s="8">
        <v>35482195</v>
      </c>
      <c r="C28" s="8">
        <v>35691613</v>
      </c>
      <c r="D28" s="8">
        <v>339427369</v>
      </c>
    </row>
    <row r="29" spans="1:4" x14ac:dyDescent="0.25">
      <c r="A29" s="7">
        <v>2010</v>
      </c>
      <c r="B29" s="8">
        <v>32294199</v>
      </c>
      <c r="C29" s="8">
        <v>32589420</v>
      </c>
      <c r="D29" s="8">
        <v>300586207</v>
      </c>
    </row>
    <row r="30" spans="1:4" x14ac:dyDescent="0.25">
      <c r="A30" s="7">
        <v>2011</v>
      </c>
      <c r="B30" s="8">
        <v>35133280</v>
      </c>
      <c r="C30" s="8">
        <v>34795004</v>
      </c>
      <c r="D30" s="8">
        <v>325216433</v>
      </c>
    </row>
    <row r="31" spans="1:4" x14ac:dyDescent="0.25">
      <c r="A31" s="7">
        <v>2012</v>
      </c>
      <c r="B31" s="8">
        <v>32923605</v>
      </c>
      <c r="C31" s="8">
        <v>32213948</v>
      </c>
      <c r="D31" s="8">
        <v>311664793</v>
      </c>
    </row>
    <row r="32" spans="1:4" x14ac:dyDescent="0.25">
      <c r="A32" s="7">
        <v>2013</v>
      </c>
      <c r="B32" s="8">
        <v>35600086</v>
      </c>
      <c r="C32" s="8">
        <v>36332072</v>
      </c>
      <c r="D32" s="8">
        <v>321520238</v>
      </c>
    </row>
    <row r="33" spans="1:5" x14ac:dyDescent="0.25">
      <c r="A33" s="7">
        <v>2014</v>
      </c>
      <c r="B33" s="8">
        <v>31413834</v>
      </c>
      <c r="C33" s="8">
        <v>34467467</v>
      </c>
      <c r="D33" s="8">
        <v>310599002</v>
      </c>
    </row>
    <row r="34" spans="1:5" x14ac:dyDescent="0.25">
      <c r="A34" s="7">
        <v>2015</v>
      </c>
      <c r="B34" s="8">
        <v>31114631</v>
      </c>
      <c r="C34" s="8">
        <v>32724170</v>
      </c>
      <c r="D34" s="8">
        <v>287377051</v>
      </c>
    </row>
    <row r="35" spans="1:5" x14ac:dyDescent="0.25">
      <c r="A35" s="7">
        <v>2016</v>
      </c>
      <c r="B35" s="8">
        <v>33492844</v>
      </c>
      <c r="C35" s="8">
        <v>34730989</v>
      </c>
      <c r="D35" s="8">
        <v>290958070</v>
      </c>
    </row>
    <row r="36" spans="1:5" x14ac:dyDescent="0.25">
      <c r="A36" s="7">
        <v>2017</v>
      </c>
      <c r="B36" s="8">
        <v>37950733</v>
      </c>
      <c r="C36" s="8">
        <v>40946727</v>
      </c>
      <c r="D36" s="8">
        <v>338169060</v>
      </c>
    </row>
    <row r="37" spans="1:5" x14ac:dyDescent="0.25">
      <c r="A37" s="7">
        <v>2018</v>
      </c>
      <c r="B37" s="8">
        <v>35819871</v>
      </c>
      <c r="C37" s="8">
        <v>37885223</v>
      </c>
      <c r="D37" s="8">
        <v>309622642</v>
      </c>
    </row>
    <row r="38" spans="1:5" x14ac:dyDescent="0.25">
      <c r="A38" s="7">
        <v>2019</v>
      </c>
      <c r="B38" s="8">
        <v>42782799</v>
      </c>
      <c r="C38" s="8">
        <v>42108299</v>
      </c>
      <c r="D38" s="8">
        <v>332436274</v>
      </c>
    </row>
    <row r="41" spans="1:5" ht="18.75" x14ac:dyDescent="0.3">
      <c r="A41" s="39" t="s">
        <v>35</v>
      </c>
      <c r="B41" s="40"/>
      <c r="C41" s="40"/>
      <c r="D41" s="41"/>
      <c r="E41" s="41"/>
    </row>
    <row r="42" spans="1:5" ht="18.75" x14ac:dyDescent="0.3">
      <c r="A42" s="42" t="s">
        <v>36</v>
      </c>
      <c r="B42" s="42"/>
      <c r="C42" s="42"/>
      <c r="D42" s="41"/>
      <c r="E42" s="41"/>
    </row>
    <row r="43" spans="1:5" x14ac:dyDescent="0.25">
      <c r="A43" s="21" t="s">
        <v>5</v>
      </c>
      <c r="B43" s="21" t="s">
        <v>14</v>
      </c>
      <c r="C43" s="21" t="s">
        <v>15</v>
      </c>
    </row>
    <row r="44" spans="1:5" x14ac:dyDescent="0.25">
      <c r="A44" s="8">
        <v>613.41882837178139</v>
      </c>
      <c r="B44" s="8">
        <v>741.97235632933803</v>
      </c>
      <c r="C44" s="8">
        <v>712.32157013121127</v>
      </c>
    </row>
    <row r="45" spans="1:5" x14ac:dyDescent="0.25">
      <c r="A45" s="8">
        <v>597.13984978566396</v>
      </c>
      <c r="B45" s="8">
        <v>740.32169534356535</v>
      </c>
      <c r="C45" s="8">
        <v>690.13327180944827</v>
      </c>
    </row>
    <row r="46" spans="1:5" x14ac:dyDescent="0.25">
      <c r="A46" s="8">
        <v>549.83130438917681</v>
      </c>
      <c r="B46" s="8">
        <v>673.59902892979972</v>
      </c>
      <c r="C46" s="8">
        <v>614.0650292973595</v>
      </c>
    </row>
    <row r="47" spans="1:5" x14ac:dyDescent="0.25">
      <c r="A47" s="8">
        <v>607.80432074598707</v>
      </c>
      <c r="B47" s="8">
        <v>723.14608952287256</v>
      </c>
      <c r="C47" s="8">
        <v>686.68143772796998</v>
      </c>
    </row>
    <row r="48" spans="1:5" x14ac:dyDescent="0.25">
      <c r="A48" s="8">
        <v>555.793384133735</v>
      </c>
      <c r="B48" s="8">
        <v>670.71630603619553</v>
      </c>
      <c r="C48" s="8">
        <v>634.5783789252697</v>
      </c>
    </row>
    <row r="49" spans="1:5" x14ac:dyDescent="0.25">
      <c r="A49" s="8">
        <v>601.40129191379413</v>
      </c>
      <c r="B49" s="8">
        <v>738.48915457177884</v>
      </c>
      <c r="C49" s="8">
        <v>664.48755760368658</v>
      </c>
    </row>
    <row r="50" spans="1:5" x14ac:dyDescent="0.25">
      <c r="A50" s="8">
        <v>490.02086295717851</v>
      </c>
      <c r="B50" s="8">
        <v>662.6601933292693</v>
      </c>
      <c r="C50" s="8">
        <v>597.53050402102076</v>
      </c>
    </row>
    <row r="51" spans="1:5" x14ac:dyDescent="0.25">
      <c r="A51" s="8">
        <v>493.35346500742094</v>
      </c>
      <c r="B51" s="8">
        <v>636.86306581740973</v>
      </c>
      <c r="C51" s="8">
        <v>543.09291310753167</v>
      </c>
    </row>
    <row r="52" spans="1:5" x14ac:dyDescent="0.25">
      <c r="A52" s="8">
        <v>510.8122404271827</v>
      </c>
      <c r="B52" s="8">
        <v>678.35775341831584</v>
      </c>
      <c r="C52" s="8">
        <v>578.41297605905891</v>
      </c>
    </row>
    <row r="53" spans="1:5" x14ac:dyDescent="0.25">
      <c r="A53" s="8">
        <v>590.95790362530965</v>
      </c>
      <c r="B53" s="8">
        <v>760.41833069031361</v>
      </c>
      <c r="C53" s="8">
        <v>697.57514949421545</v>
      </c>
    </row>
    <row r="54" spans="1:5" x14ac:dyDescent="0.25">
      <c r="A54" s="8">
        <v>533.67982334468866</v>
      </c>
      <c r="B54" s="8">
        <v>686.76595412944164</v>
      </c>
      <c r="C54" s="8">
        <v>606.90181868043669</v>
      </c>
    </row>
    <row r="55" spans="1:5" x14ac:dyDescent="0.25">
      <c r="A55" s="8">
        <v>585.05983336435395</v>
      </c>
      <c r="B55" s="8">
        <v>758.66726389310656</v>
      </c>
      <c r="C55" s="8">
        <v>663.03703343589268</v>
      </c>
    </row>
    <row r="58" spans="1:5" ht="18.75" x14ac:dyDescent="0.3">
      <c r="A58" s="42" t="s">
        <v>36</v>
      </c>
      <c r="B58" s="42"/>
      <c r="C58" s="42"/>
      <c r="D58" s="41"/>
      <c r="E58" s="41"/>
    </row>
    <row r="59" spans="1:5" x14ac:dyDescent="0.25">
      <c r="A59" s="21" t="s">
        <v>5</v>
      </c>
      <c r="B59" s="21" t="s">
        <v>14</v>
      </c>
      <c r="C59" s="21" t="s">
        <v>15</v>
      </c>
    </row>
    <row r="60" spans="1:5" x14ac:dyDescent="0.25">
      <c r="A60" s="8">
        <v>3380.978315637934</v>
      </c>
      <c r="B60" s="8">
        <v>5103.8968923418424</v>
      </c>
      <c r="C60" s="8">
        <v>6425.9243374682828</v>
      </c>
    </row>
    <row r="61" spans="1:5" x14ac:dyDescent="0.25">
      <c r="A61" s="8">
        <v>3191.9930730478591</v>
      </c>
      <c r="B61" s="8">
        <v>3888.3988451901077</v>
      </c>
      <c r="C61" s="8">
        <v>5896.7264688509777</v>
      </c>
    </row>
    <row r="62" spans="1:5" x14ac:dyDescent="0.25">
      <c r="A62" s="8">
        <v>2899.9819504310344</v>
      </c>
      <c r="B62" s="8">
        <v>3481.7756410256411</v>
      </c>
      <c r="C62" s="8">
        <v>5213.6227668505217</v>
      </c>
    </row>
    <row r="63" spans="1:5" x14ac:dyDescent="0.25">
      <c r="A63" s="8">
        <v>3158.899478511059</v>
      </c>
      <c r="B63" s="8">
        <v>3676.5642434488586</v>
      </c>
      <c r="C63" s="8">
        <v>5613.7615307602018</v>
      </c>
    </row>
    <row r="64" spans="1:5" x14ac:dyDescent="0.25">
      <c r="A64" s="8">
        <v>2934.6292004634993</v>
      </c>
      <c r="B64" s="8">
        <v>3389.8714090287276</v>
      </c>
      <c r="C64" s="8">
        <v>5347.5308500051478</v>
      </c>
    </row>
    <row r="65" spans="1:4" x14ac:dyDescent="0.25">
      <c r="A65" s="8">
        <v>3153.5198866152891</v>
      </c>
      <c r="B65" s="8">
        <v>3773.9765243585748</v>
      </c>
      <c r="C65" s="8">
        <v>5438.2503636548154</v>
      </c>
    </row>
    <row r="66" spans="1:4" x14ac:dyDescent="0.25">
      <c r="A66" s="8">
        <v>2761.4129746835442</v>
      </c>
      <c r="B66" s="8">
        <v>3542.0272325557498</v>
      </c>
      <c r="C66" s="8">
        <v>5158.3379336688095</v>
      </c>
    </row>
    <row r="67" spans="1:4" x14ac:dyDescent="0.25">
      <c r="A67" s="8">
        <v>2708.44629178273</v>
      </c>
      <c r="B67" s="8">
        <v>3331.7216452860926</v>
      </c>
      <c r="C67" s="8">
        <v>4764.3663748798035</v>
      </c>
    </row>
    <row r="68" spans="1:4" x14ac:dyDescent="0.25">
      <c r="A68" s="8">
        <v>2862.8809299940167</v>
      </c>
      <c r="B68" s="8">
        <v>3484.598073643022</v>
      </c>
      <c r="C68" s="8">
        <v>4789.5909330348322</v>
      </c>
    </row>
    <row r="69" spans="1:4" x14ac:dyDescent="0.25">
      <c r="A69" s="8">
        <v>3216.1638135593221</v>
      </c>
      <c r="B69" s="8">
        <v>4054.5328250321813</v>
      </c>
      <c r="C69" s="8">
        <v>5506.2045720984761</v>
      </c>
    </row>
    <row r="70" spans="1:4" x14ac:dyDescent="0.25">
      <c r="A70" s="8">
        <v>3023.5393770574829</v>
      </c>
      <c r="B70" s="8">
        <v>3707.6945586220395</v>
      </c>
      <c r="C70" s="8">
        <v>4998.5089840659957</v>
      </c>
    </row>
    <row r="71" spans="1:4" x14ac:dyDescent="0.25">
      <c r="A71" s="8">
        <v>3585.2509008631528</v>
      </c>
      <c r="B71" s="8">
        <v>4086.2007763221736</v>
      </c>
      <c r="C71" s="8">
        <v>5296.8606937429295</v>
      </c>
    </row>
    <row r="74" spans="1:4" x14ac:dyDescent="0.25">
      <c r="C74" s="2"/>
      <c r="D74" s="3"/>
    </row>
    <row r="75" spans="1:4" x14ac:dyDescent="0.25">
      <c r="C75" s="2"/>
      <c r="D75" s="3"/>
    </row>
    <row r="76" spans="1:4" x14ac:dyDescent="0.25">
      <c r="C76" s="2"/>
      <c r="D76" s="3"/>
    </row>
  </sheetData>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8"/>
  <sheetViews>
    <sheetView zoomScale="70" zoomScaleNormal="70" workbookViewId="0">
      <selection activeCell="A21" sqref="A21:E22"/>
    </sheetView>
  </sheetViews>
  <sheetFormatPr defaultRowHeight="15" x14ac:dyDescent="0.25"/>
  <cols>
    <col min="1" max="1" width="13.42578125" customWidth="1"/>
    <col min="2" max="2" width="17.42578125" customWidth="1"/>
    <col min="3" max="4" width="11.140625" customWidth="1"/>
    <col min="5" max="5" width="15.28515625" customWidth="1"/>
    <col min="6" max="6" width="11" customWidth="1"/>
    <col min="7" max="7" width="13.5703125" bestFit="1" customWidth="1"/>
    <col min="8" max="8" width="14.7109375" bestFit="1" customWidth="1"/>
    <col min="9" max="9" width="8.42578125" customWidth="1"/>
    <col min="10" max="14" width="4.85546875" customWidth="1"/>
    <col min="15" max="15" width="10.7109375" bestFit="1" customWidth="1"/>
    <col min="17" max="18" width="11" bestFit="1" customWidth="1"/>
    <col min="19" max="19" width="14.140625" customWidth="1"/>
  </cols>
  <sheetData>
    <row r="2" spans="1:4" x14ac:dyDescent="0.25">
      <c r="A2" s="6" t="s">
        <v>3</v>
      </c>
      <c r="B2" t="s">
        <v>12</v>
      </c>
    </row>
    <row r="3" spans="1:4" x14ac:dyDescent="0.25">
      <c r="A3" s="6" t="s">
        <v>2</v>
      </c>
      <c r="B3" t="s">
        <v>27</v>
      </c>
    </row>
    <row r="5" spans="1:4" x14ac:dyDescent="0.25">
      <c r="A5" s="6" t="s">
        <v>21</v>
      </c>
      <c r="B5" s="6" t="s">
        <v>19</v>
      </c>
    </row>
    <row r="6" spans="1:4" x14ac:dyDescent="0.25">
      <c r="A6" s="6" t="s">
        <v>22</v>
      </c>
      <c r="B6" s="1" t="s">
        <v>16</v>
      </c>
    </row>
    <row r="7" spans="1:4" x14ac:dyDescent="0.25">
      <c r="A7" s="7">
        <v>2008</v>
      </c>
      <c r="B7" s="8">
        <v>740883</v>
      </c>
    </row>
    <row r="8" spans="1:4" x14ac:dyDescent="0.25">
      <c r="A8" s="7">
        <v>2009</v>
      </c>
      <c r="B8" s="8">
        <v>757217</v>
      </c>
    </row>
    <row r="9" spans="1:4" x14ac:dyDescent="0.25">
      <c r="A9" s="7">
        <v>2010</v>
      </c>
      <c r="B9" s="8">
        <v>760886</v>
      </c>
      <c r="C9" s="4"/>
      <c r="D9" s="20"/>
    </row>
    <row r="10" spans="1:4" x14ac:dyDescent="0.25">
      <c r="A10" s="7">
        <v>2011</v>
      </c>
      <c r="B10" s="8">
        <v>766566</v>
      </c>
      <c r="C10" s="4"/>
      <c r="D10" s="20"/>
    </row>
    <row r="11" spans="1:4" x14ac:dyDescent="0.25">
      <c r="A11" s="7">
        <v>2012</v>
      </c>
      <c r="B11" s="8">
        <v>772512</v>
      </c>
      <c r="C11" s="4"/>
      <c r="D11" s="20"/>
    </row>
    <row r="12" spans="1:4" x14ac:dyDescent="0.25">
      <c r="A12" s="7">
        <v>2013</v>
      </c>
      <c r="B12" s="8">
        <v>780249</v>
      </c>
      <c r="C12" s="4"/>
      <c r="D12" s="20"/>
    </row>
    <row r="13" spans="1:4" x14ac:dyDescent="0.25">
      <c r="A13" s="7">
        <v>2014</v>
      </c>
      <c r="B13" s="8">
        <v>789688</v>
      </c>
      <c r="C13" s="4"/>
      <c r="D13" s="20"/>
    </row>
    <row r="14" spans="1:4" x14ac:dyDescent="0.25">
      <c r="A14" s="7">
        <v>2015</v>
      </c>
      <c r="B14" s="8">
        <v>799627</v>
      </c>
      <c r="C14" s="4"/>
      <c r="D14" s="20"/>
    </row>
    <row r="15" spans="1:4" x14ac:dyDescent="0.25">
      <c r="A15" s="7">
        <v>2016</v>
      </c>
      <c r="B15" s="8">
        <v>810301</v>
      </c>
      <c r="C15" s="4"/>
      <c r="D15" s="20"/>
    </row>
    <row r="16" spans="1:4" x14ac:dyDescent="0.25">
      <c r="A16" s="7">
        <v>2017</v>
      </c>
      <c r="B16" s="8">
        <v>822919</v>
      </c>
      <c r="C16" s="4"/>
      <c r="D16" s="20"/>
    </row>
    <row r="17" spans="1:5" x14ac:dyDescent="0.25">
      <c r="A17" s="7">
        <v>2018</v>
      </c>
      <c r="B17" s="8">
        <v>836280</v>
      </c>
      <c r="C17" s="4"/>
      <c r="D17" s="20"/>
    </row>
    <row r="18" spans="1:5" x14ac:dyDescent="0.25">
      <c r="A18" s="7">
        <v>2019</v>
      </c>
      <c r="B18" s="8">
        <v>848999</v>
      </c>
      <c r="C18" s="4"/>
    </row>
    <row r="21" spans="1:5" ht="18.75" x14ac:dyDescent="0.3">
      <c r="A21" s="39" t="s">
        <v>35</v>
      </c>
      <c r="B21" s="40"/>
      <c r="C21" s="40"/>
      <c r="D21" s="41"/>
      <c r="E21" s="41"/>
    </row>
    <row r="22" spans="1:5" ht="18.75" x14ac:dyDescent="0.3">
      <c r="A22" s="42" t="s">
        <v>37</v>
      </c>
      <c r="B22" s="42"/>
      <c r="C22" s="42"/>
      <c r="D22" s="41"/>
      <c r="E22" s="41"/>
    </row>
    <row r="23" spans="1:5" x14ac:dyDescent="0.25">
      <c r="A23" t="s">
        <v>1</v>
      </c>
      <c r="B23" t="s">
        <v>18</v>
      </c>
    </row>
    <row r="24" spans="1:5" x14ac:dyDescent="0.25">
      <c r="A24">
        <v>2008</v>
      </c>
      <c r="B24" s="4">
        <v>741240</v>
      </c>
    </row>
    <row r="25" spans="1:5" x14ac:dyDescent="0.25">
      <c r="A25">
        <v>2009</v>
      </c>
      <c r="B25" s="4">
        <v>757455</v>
      </c>
    </row>
    <row r="26" spans="1:5" x14ac:dyDescent="0.25">
      <c r="A26">
        <v>2010</v>
      </c>
      <c r="B26" s="4">
        <v>761131</v>
      </c>
      <c r="C26" s="2">
        <f>(B26-B25)/B25</f>
        <v>4.8530935831171485E-3</v>
      </c>
    </row>
    <row r="27" spans="1:5" x14ac:dyDescent="0.25">
      <c r="A27">
        <v>2011</v>
      </c>
      <c r="B27" s="4">
        <v>766829</v>
      </c>
      <c r="C27" s="2">
        <f>(B27-B26)/B26</f>
        <v>7.4862277321512327E-3</v>
      </c>
    </row>
    <row r="28" spans="1:5" x14ac:dyDescent="0.25">
      <c r="A28">
        <v>2012</v>
      </c>
      <c r="B28" s="4">
        <v>772804</v>
      </c>
      <c r="C28" s="2">
        <f t="shared" ref="C28:C35" si="0">(B28-B27)/B27</f>
        <v>7.7918284258941695E-3</v>
      </c>
    </row>
    <row r="29" spans="1:5" x14ac:dyDescent="0.25">
      <c r="A29">
        <v>2013</v>
      </c>
      <c r="B29" s="4">
        <v>780556</v>
      </c>
      <c r="C29" s="2">
        <f t="shared" si="0"/>
        <v>1.0031003980310661E-2</v>
      </c>
    </row>
    <row r="30" spans="1:5" x14ac:dyDescent="0.25">
      <c r="A30">
        <v>2014</v>
      </c>
      <c r="B30" s="4">
        <v>790020</v>
      </c>
      <c r="C30" s="2">
        <f t="shared" si="0"/>
        <v>1.2124690605158374E-2</v>
      </c>
    </row>
    <row r="31" spans="1:5" x14ac:dyDescent="0.25">
      <c r="A31">
        <v>2015</v>
      </c>
      <c r="B31" s="4">
        <v>799994</v>
      </c>
      <c r="C31" s="2">
        <f t="shared" si="0"/>
        <v>1.2624996835523152E-2</v>
      </c>
    </row>
    <row r="32" spans="1:5" x14ac:dyDescent="0.25">
      <c r="A32">
        <v>2016</v>
      </c>
      <c r="B32" s="4">
        <v>810722</v>
      </c>
      <c r="C32" s="2">
        <f t="shared" si="0"/>
        <v>1.3410100575754319E-2</v>
      </c>
    </row>
    <row r="33" spans="1:4" x14ac:dyDescent="0.25">
      <c r="A33">
        <v>2017</v>
      </c>
      <c r="B33" s="4">
        <v>823347</v>
      </c>
      <c r="C33" s="2">
        <f t="shared" si="0"/>
        <v>1.5572539045443444E-2</v>
      </c>
    </row>
    <row r="34" spans="1:4" x14ac:dyDescent="0.25">
      <c r="A34">
        <v>2018</v>
      </c>
      <c r="B34" s="4">
        <v>836707</v>
      </c>
      <c r="C34" s="2">
        <f t="shared" si="0"/>
        <v>1.6226451301820495E-2</v>
      </c>
    </row>
    <row r="35" spans="1:4" x14ac:dyDescent="0.25">
      <c r="A35">
        <v>2019</v>
      </c>
      <c r="B35" s="4">
        <v>849384</v>
      </c>
      <c r="C35" s="2">
        <f t="shared" si="0"/>
        <v>1.5151062438822671E-2</v>
      </c>
    </row>
    <row r="41" spans="1:4" ht="15.75" x14ac:dyDescent="0.25">
      <c r="B41" s="22"/>
      <c r="D41" s="4"/>
    </row>
    <row r="42" spans="1:4" ht="15.75" x14ac:dyDescent="0.25">
      <c r="B42" s="22"/>
      <c r="D42" s="4"/>
    </row>
    <row r="43" spans="1:4" ht="15.75" x14ac:dyDescent="0.25">
      <c r="B43" s="23"/>
      <c r="D43" s="4"/>
    </row>
    <row r="45" spans="1:4" x14ac:dyDescent="0.25">
      <c r="C45" s="2"/>
      <c r="D45" s="3"/>
    </row>
    <row r="46" spans="1:4" x14ac:dyDescent="0.25">
      <c r="C46" s="2"/>
      <c r="D46" s="3"/>
    </row>
    <row r="47" spans="1:4" x14ac:dyDescent="0.25">
      <c r="C47" s="2"/>
      <c r="D47" s="3"/>
    </row>
    <row r="48" spans="1:4" x14ac:dyDescent="0.25">
      <c r="C48" s="2"/>
      <c r="D48" s="3"/>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55" zoomScaleNormal="55" workbookViewId="0">
      <selection activeCell="H34" sqref="H34"/>
    </sheetView>
  </sheetViews>
  <sheetFormatPr defaultRowHeight="15" x14ac:dyDescent="0.25"/>
  <cols>
    <col min="1" max="1" width="16.85546875" bestFit="1" customWidth="1"/>
    <col min="2" max="2" width="16.85546875" customWidth="1"/>
    <col min="3" max="4" width="10.42578125" customWidth="1"/>
    <col min="5" max="5" width="12.5703125" customWidth="1"/>
    <col min="6" max="6" width="10.7109375" customWidth="1"/>
    <col min="7" max="7" width="10" customWidth="1"/>
    <col min="8" max="8" width="12.5703125" customWidth="1"/>
    <col min="9" max="9" width="15.5703125" bestFit="1" customWidth="1"/>
    <col min="10" max="10" width="11.85546875" customWidth="1"/>
  </cols>
  <sheetData>
    <row r="1" spans="1:7" x14ac:dyDescent="0.25">
      <c r="A1" s="46" t="s">
        <v>28</v>
      </c>
      <c r="B1" s="47"/>
      <c r="C1" s="47"/>
      <c r="D1" s="47"/>
      <c r="E1" s="47"/>
      <c r="F1" s="47"/>
      <c r="G1" s="47"/>
    </row>
    <row r="2" spans="1:7" x14ac:dyDescent="0.25">
      <c r="A2" s="47" t="s">
        <v>45</v>
      </c>
      <c r="B2" s="47"/>
      <c r="C2" s="47"/>
      <c r="D2" s="47"/>
      <c r="E2" s="47"/>
      <c r="F2" s="47"/>
      <c r="G2" s="47"/>
    </row>
    <row r="3" spans="1:7" x14ac:dyDescent="0.25">
      <c r="A3" s="47" t="s">
        <v>44</v>
      </c>
      <c r="B3" s="47"/>
      <c r="C3" s="47"/>
      <c r="D3" s="47"/>
      <c r="E3" s="47"/>
      <c r="F3" s="47"/>
      <c r="G3" s="47"/>
    </row>
    <row r="7" spans="1:7" x14ac:dyDescent="0.25">
      <c r="A7" s="6" t="s">
        <v>1</v>
      </c>
      <c r="B7" s="7">
        <v>2019</v>
      </c>
    </row>
    <row r="9" spans="1:7" x14ac:dyDescent="0.25">
      <c r="A9" s="6" t="s">
        <v>21</v>
      </c>
      <c r="B9" s="6" t="s">
        <v>19</v>
      </c>
    </row>
    <row r="10" spans="1:7" x14ac:dyDescent="0.25">
      <c r="B10" t="s">
        <v>5</v>
      </c>
      <c r="C10" t="s">
        <v>14</v>
      </c>
      <c r="D10" t="s">
        <v>15</v>
      </c>
      <c r="E10" t="s">
        <v>16</v>
      </c>
    </row>
    <row r="11" spans="1:7" x14ac:dyDescent="0.25">
      <c r="A11" s="6" t="s">
        <v>22</v>
      </c>
      <c r="B11" t="s">
        <v>13</v>
      </c>
      <c r="C11" t="s">
        <v>13</v>
      </c>
      <c r="D11" t="s">
        <v>13</v>
      </c>
      <c r="E11" t="s">
        <v>13</v>
      </c>
    </row>
    <row r="12" spans="1:7" x14ac:dyDescent="0.25">
      <c r="A12" s="7" t="s">
        <v>8</v>
      </c>
      <c r="B12" s="8">
        <v>183581.27280000001</v>
      </c>
      <c r="C12" s="8">
        <v>223173.9847</v>
      </c>
      <c r="D12" s="8">
        <v>1517090.02</v>
      </c>
      <c r="E12" s="8">
        <v>1923845.2775000001</v>
      </c>
    </row>
    <row r="13" spans="1:7" x14ac:dyDescent="0.25">
      <c r="A13" s="7" t="s">
        <v>9</v>
      </c>
      <c r="B13" s="8">
        <v>43167.561900000001</v>
      </c>
      <c r="C13" s="8">
        <v>0</v>
      </c>
      <c r="D13" s="8">
        <v>244822.2322</v>
      </c>
      <c r="E13" s="8">
        <v>287989.7941</v>
      </c>
    </row>
    <row r="14" spans="1:7" x14ac:dyDescent="0.25">
      <c r="A14" s="7" t="s">
        <v>6</v>
      </c>
      <c r="B14" s="8">
        <v>283219.33299999998</v>
      </c>
      <c r="C14" s="8">
        <v>264818.87780000002</v>
      </c>
      <c r="D14" s="8">
        <v>2132364.1633000001</v>
      </c>
      <c r="E14" s="8">
        <v>2680402.3741000001</v>
      </c>
    </row>
    <row r="15" spans="1:7" x14ac:dyDescent="0.25">
      <c r="A15" s="7" t="s">
        <v>10</v>
      </c>
      <c r="B15" s="8">
        <v>214096.23480000001</v>
      </c>
      <c r="C15" s="8">
        <v>1447402.1325999999</v>
      </c>
      <c r="D15" s="8">
        <v>1992144.8086999999</v>
      </c>
      <c r="E15" s="8">
        <v>3653643.1760999998</v>
      </c>
    </row>
    <row r="18" spans="1:6" x14ac:dyDescent="0.25">
      <c r="A18" s="6" t="s">
        <v>1</v>
      </c>
      <c r="B18" s="7">
        <v>2019</v>
      </c>
    </row>
    <row r="20" spans="1:6" x14ac:dyDescent="0.25">
      <c r="A20" s="6" t="s">
        <v>21</v>
      </c>
      <c r="B20" s="6" t="s">
        <v>19</v>
      </c>
    </row>
    <row r="21" spans="1:6" x14ac:dyDescent="0.25">
      <c r="B21" t="s">
        <v>5</v>
      </c>
      <c r="C21" t="s">
        <v>14</v>
      </c>
      <c r="D21" t="s">
        <v>15</v>
      </c>
      <c r="E21" t="s">
        <v>16</v>
      </c>
      <c r="F21" t="s">
        <v>20</v>
      </c>
    </row>
    <row r="22" spans="1:6" x14ac:dyDescent="0.25">
      <c r="A22" s="6" t="s">
        <v>22</v>
      </c>
      <c r="B22" t="s">
        <v>12</v>
      </c>
      <c r="C22" t="s">
        <v>12</v>
      </c>
      <c r="D22" t="s">
        <v>12</v>
      </c>
      <c r="E22" t="s">
        <v>12</v>
      </c>
    </row>
    <row r="23" spans="1:6" x14ac:dyDescent="0.25">
      <c r="A23" s="7" t="s">
        <v>8</v>
      </c>
      <c r="B23" s="8">
        <v>11892</v>
      </c>
      <c r="C23" s="8">
        <v>10305</v>
      </c>
      <c r="D23" s="8">
        <v>62645</v>
      </c>
      <c r="E23" s="8">
        <v>84842</v>
      </c>
      <c r="F23" s="8">
        <v>169684</v>
      </c>
    </row>
    <row r="24" spans="1:6" x14ac:dyDescent="0.25">
      <c r="A24" s="7" t="s">
        <v>9</v>
      </c>
      <c r="B24" s="8">
        <v>41</v>
      </c>
      <c r="C24" s="8">
        <v>0</v>
      </c>
      <c r="D24" s="8">
        <v>116</v>
      </c>
      <c r="E24" s="8">
        <v>157</v>
      </c>
      <c r="F24" s="8">
        <v>314</v>
      </c>
    </row>
    <row r="25" spans="1:6" x14ac:dyDescent="0.25">
      <c r="A25" s="7" t="s">
        <v>6</v>
      </c>
      <c r="B25" s="8">
        <v>91337</v>
      </c>
      <c r="C25" s="8">
        <v>65860</v>
      </c>
      <c r="D25" s="8">
        <v>606803</v>
      </c>
      <c r="E25" s="8">
        <v>764000</v>
      </c>
      <c r="F25" s="8">
        <v>1528000</v>
      </c>
    </row>
    <row r="26" spans="1:6" x14ac:dyDescent="0.25">
      <c r="A26" s="7" t="s">
        <v>10</v>
      </c>
      <c r="B26" s="8">
        <v>36</v>
      </c>
      <c r="C26" s="8">
        <v>37</v>
      </c>
      <c r="D26" s="8">
        <v>312</v>
      </c>
      <c r="E26" s="8">
        <v>385</v>
      </c>
      <c r="F26" s="8">
        <v>770</v>
      </c>
    </row>
    <row r="27" spans="1:6" x14ac:dyDescent="0.25">
      <c r="A27" s="7" t="s">
        <v>20</v>
      </c>
      <c r="B27" s="43">
        <v>103306</v>
      </c>
      <c r="C27" s="43">
        <v>76202</v>
      </c>
      <c r="D27" s="43">
        <v>669876</v>
      </c>
      <c r="E27" s="43">
        <v>849384</v>
      </c>
      <c r="F27" s="43">
        <v>1698768</v>
      </c>
    </row>
    <row r="32" spans="1:6" x14ac:dyDescent="0.25">
      <c r="F32" s="4"/>
    </row>
    <row r="33" spans="1:6" ht="18.75" x14ac:dyDescent="0.3">
      <c r="A33" s="39" t="s">
        <v>42</v>
      </c>
      <c r="B33" s="40"/>
      <c r="C33" s="40"/>
      <c r="D33" s="41"/>
      <c r="E33" s="41"/>
    </row>
    <row r="34" spans="1:6" ht="18.75" x14ac:dyDescent="0.3">
      <c r="A34" s="42" t="s">
        <v>43</v>
      </c>
      <c r="B34" s="42"/>
      <c r="C34" s="42"/>
      <c r="D34" s="41"/>
      <c r="E34" s="41"/>
    </row>
    <row r="35" spans="1:6" hidden="1" x14ac:dyDescent="0.25">
      <c r="B35" s="1" t="s">
        <v>5</v>
      </c>
      <c r="C35" s="1" t="s">
        <v>14</v>
      </c>
      <c r="D35" s="1" t="s">
        <v>15</v>
      </c>
      <c r="E35" s="1" t="s">
        <v>16</v>
      </c>
    </row>
    <row r="36" spans="1:6" hidden="1" x14ac:dyDescent="0.25">
      <c r="B36" s="1" t="s">
        <v>13</v>
      </c>
      <c r="C36" s="1" t="s">
        <v>13</v>
      </c>
      <c r="D36" s="1" t="s">
        <v>13</v>
      </c>
      <c r="E36" s="1" t="s">
        <v>13</v>
      </c>
      <c r="F36" s="4"/>
    </row>
    <row r="37" spans="1:6" hidden="1" x14ac:dyDescent="0.25">
      <c r="A37" s="12" t="s">
        <v>8</v>
      </c>
      <c r="B37" s="44">
        <v>183581.27280000001</v>
      </c>
      <c r="C37" s="44">
        <v>223173.9847</v>
      </c>
      <c r="D37" s="44">
        <v>1517090.02</v>
      </c>
      <c r="E37" s="44">
        <v>1923845.2775000001</v>
      </c>
      <c r="F37" s="4"/>
    </row>
    <row r="38" spans="1:6" hidden="1" x14ac:dyDescent="0.25">
      <c r="A38" s="12" t="s">
        <v>9</v>
      </c>
      <c r="B38" s="44">
        <v>43167.561900000001</v>
      </c>
      <c r="C38" s="44">
        <v>0</v>
      </c>
      <c r="D38" s="44">
        <v>244822.2322</v>
      </c>
      <c r="E38" s="44">
        <v>287989.7941</v>
      </c>
      <c r="F38" s="4"/>
    </row>
    <row r="39" spans="1:6" hidden="1" x14ac:dyDescent="0.25">
      <c r="A39" s="12" t="s">
        <v>6</v>
      </c>
      <c r="B39" s="44">
        <v>283219.33299999998</v>
      </c>
      <c r="C39" s="44">
        <v>264818.87780000002</v>
      </c>
      <c r="D39" s="44">
        <v>2132364.1633000001</v>
      </c>
      <c r="E39" s="44">
        <v>2680402.3741000001</v>
      </c>
      <c r="F39" s="4"/>
    </row>
    <row r="40" spans="1:6" ht="15.75" hidden="1" thickBot="1" x14ac:dyDescent="0.3">
      <c r="A40" s="13" t="s">
        <v>10</v>
      </c>
      <c r="B40" s="45">
        <v>214096.23480000001</v>
      </c>
      <c r="C40" s="45">
        <v>1447402.1325999999</v>
      </c>
      <c r="D40" s="45">
        <v>1992144.8086999999</v>
      </c>
      <c r="E40" s="45">
        <v>3653643.1760999998</v>
      </c>
    </row>
    <row r="41" spans="1:6" ht="15.75" hidden="1" thickTop="1" x14ac:dyDescent="0.25">
      <c r="B41" s="4">
        <f>SUM(B37:B40)</f>
        <v>724064.40249999997</v>
      </c>
      <c r="C41" s="4">
        <f>SUM(C37:C40)</f>
        <v>1935394.9950999999</v>
      </c>
      <c r="D41" s="4">
        <f>SUM(D37:D40)</f>
        <v>5886421.2242000001</v>
      </c>
      <c r="E41" s="4">
        <f>SUM(E37:E40)</f>
        <v>8545880.6217999998</v>
      </c>
    </row>
    <row r="42" spans="1:6" hidden="1" x14ac:dyDescent="0.25"/>
    <row r="43" spans="1:6" hidden="1" x14ac:dyDescent="0.25">
      <c r="B43" s="1" t="s">
        <v>5</v>
      </c>
      <c r="C43" s="1" t="s">
        <v>14</v>
      </c>
      <c r="D43" s="1" t="s">
        <v>15</v>
      </c>
      <c r="E43" s="1" t="s">
        <v>16</v>
      </c>
    </row>
    <row r="44" spans="1:6" hidden="1" x14ac:dyDescent="0.25">
      <c r="B44" s="1" t="s">
        <v>12</v>
      </c>
      <c r="C44" s="1" t="s">
        <v>12</v>
      </c>
      <c r="D44" s="1" t="s">
        <v>12</v>
      </c>
      <c r="E44" s="1" t="s">
        <v>12</v>
      </c>
    </row>
    <row r="45" spans="1:6" hidden="1" x14ac:dyDescent="0.25">
      <c r="A45" s="12" t="s">
        <v>8</v>
      </c>
      <c r="B45" s="44">
        <v>11892</v>
      </c>
      <c r="C45" s="44">
        <v>10305</v>
      </c>
      <c r="D45" s="44">
        <v>62645</v>
      </c>
      <c r="E45" s="44">
        <v>84842</v>
      </c>
    </row>
    <row r="46" spans="1:6" hidden="1" x14ac:dyDescent="0.25">
      <c r="A46" s="12" t="s">
        <v>9</v>
      </c>
      <c r="B46" s="44">
        <v>41</v>
      </c>
      <c r="C46" s="44">
        <v>0</v>
      </c>
      <c r="D46" s="44">
        <v>116</v>
      </c>
      <c r="E46" s="44">
        <v>157</v>
      </c>
      <c r="F46" s="34"/>
    </row>
    <row r="47" spans="1:6" hidden="1" x14ac:dyDescent="0.25">
      <c r="A47" s="12" t="s">
        <v>6</v>
      </c>
      <c r="B47" s="44">
        <v>91337</v>
      </c>
      <c r="C47" s="44">
        <v>65860</v>
      </c>
      <c r="D47" s="44">
        <v>606803</v>
      </c>
      <c r="E47" s="44">
        <v>764000</v>
      </c>
      <c r="F47" s="34"/>
    </row>
    <row r="48" spans="1:6" ht="15.75" hidden="1" thickBot="1" x14ac:dyDescent="0.3">
      <c r="A48" s="13" t="s">
        <v>10</v>
      </c>
      <c r="B48" s="45">
        <v>36</v>
      </c>
      <c r="C48" s="45">
        <v>37</v>
      </c>
      <c r="D48" s="45">
        <v>312</v>
      </c>
      <c r="E48" s="45">
        <v>385</v>
      </c>
      <c r="F48" s="34"/>
    </row>
    <row r="49" spans="1:6" ht="15.75" hidden="1" thickTop="1" x14ac:dyDescent="0.25">
      <c r="B49" s="4">
        <f>SUM(B45:B48)</f>
        <v>103306</v>
      </c>
      <c r="C49" s="4">
        <f>SUM(C45:C48)</f>
        <v>76202</v>
      </c>
      <c r="D49" s="4">
        <f>SUM(D45:D48)</f>
        <v>669876</v>
      </c>
      <c r="E49" s="4">
        <f>SUM(E45:E48)</f>
        <v>849384</v>
      </c>
      <c r="F49" s="34"/>
    </row>
    <row r="50" spans="1:6" hidden="1" x14ac:dyDescent="0.25">
      <c r="B50" s="20"/>
      <c r="C50" s="20"/>
      <c r="D50" s="20"/>
    </row>
    <row r="51" spans="1:6" hidden="1" x14ac:dyDescent="0.25"/>
    <row r="52" spans="1:6" x14ac:dyDescent="0.25">
      <c r="B52" s="1" t="s">
        <v>5</v>
      </c>
      <c r="C52" s="1" t="s">
        <v>14</v>
      </c>
      <c r="D52" s="1" t="s">
        <v>15</v>
      </c>
      <c r="E52" s="1" t="s">
        <v>16</v>
      </c>
    </row>
    <row r="53" spans="1:6" x14ac:dyDescent="0.25">
      <c r="B53" s="1" t="s">
        <v>38</v>
      </c>
      <c r="C53" s="1" t="s">
        <v>38</v>
      </c>
      <c r="D53" s="1" t="s">
        <v>38</v>
      </c>
      <c r="E53" s="1" t="s">
        <v>38</v>
      </c>
    </row>
    <row r="54" spans="1:6" x14ac:dyDescent="0.25">
      <c r="A54" s="12" t="s">
        <v>8</v>
      </c>
      <c r="B54" s="44">
        <f>B37/B45</f>
        <v>15.437375782038346</v>
      </c>
      <c r="C54" s="44">
        <f>C37/C45</f>
        <v>21.65686411450752</v>
      </c>
      <c r="D54" s="44">
        <f>D37/D45</f>
        <v>24.217256285417832</v>
      </c>
      <c r="E54" s="44">
        <f>E37/E45</f>
        <v>22.675623836071757</v>
      </c>
    </row>
    <row r="55" spans="1:6" x14ac:dyDescent="0.25">
      <c r="A55" s="12" t="s">
        <v>9</v>
      </c>
      <c r="B55" s="44">
        <f>B38/B46</f>
        <v>1052.8673634146342</v>
      </c>
      <c r="C55" s="44"/>
      <c r="D55" s="44">
        <f t="shared" ref="D55:E57" si="0">D38/D46</f>
        <v>2110.5364844827586</v>
      </c>
      <c r="E55" s="44">
        <f t="shared" si="0"/>
        <v>1834.3298987261146</v>
      </c>
    </row>
    <row r="56" spans="1:6" x14ac:dyDescent="0.25">
      <c r="A56" s="12" t="s">
        <v>6</v>
      </c>
      <c r="B56" s="44">
        <f>B39/B47</f>
        <v>3.1008171168310761</v>
      </c>
      <c r="C56" s="44">
        <f>C39/C47</f>
        <v>4.020936498633465</v>
      </c>
      <c r="D56" s="44">
        <f t="shared" si="0"/>
        <v>3.5140962772102315</v>
      </c>
      <c r="E56" s="44">
        <f t="shared" si="0"/>
        <v>3.5083800708115187</v>
      </c>
    </row>
    <row r="57" spans="1:6" ht="15.75" thickBot="1" x14ac:dyDescent="0.3">
      <c r="A57" s="13" t="s">
        <v>10</v>
      </c>
      <c r="B57" s="45">
        <f>B40/B48</f>
        <v>5947.1176333333333</v>
      </c>
      <c r="C57" s="45">
        <f>C40/C48</f>
        <v>39118.976556756752</v>
      </c>
      <c r="D57" s="45">
        <f t="shared" si="0"/>
        <v>6385.0795150641025</v>
      </c>
      <c r="E57" s="45">
        <f t="shared" si="0"/>
        <v>9489.9822755844143</v>
      </c>
    </row>
    <row r="58" spans="1:6" ht="15.75" thickTop="1" x14ac:dyDescent="0.25"/>
  </sheetData>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6FA3C23825FA4E966CC7A2F27FA0D8" ma:contentTypeVersion="15" ma:contentTypeDescription="Create a new document." ma:contentTypeScope="" ma:versionID="acbb136c7cc025f43c4409fd83ff6e15">
  <xsd:schema xmlns:xsd="http://www.w3.org/2001/XMLSchema" xmlns:xs="http://www.w3.org/2001/XMLSchema" xmlns:p="http://schemas.microsoft.com/office/2006/metadata/properties" xmlns:ns1="http://schemas.microsoft.com/sharepoint/v3" xmlns:ns2="c258912b-74df-4bc5-90b7-cf49fd04545f" targetNamespace="http://schemas.microsoft.com/office/2006/metadata/properties" ma:root="true" ma:fieldsID="2c1c1cd47239eadbd853b5200831b1d7" ns1:_="" ns2:_="">
    <xsd:import namespace="http://schemas.microsoft.com/sharepoint/v3"/>
    <xsd:import namespace="c258912b-74df-4bc5-90b7-cf49fd04545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258912b-74df-4bc5-90b7-cf49fd04545f"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D2007E-B02F-482E-BE57-E0298A6A539A}">
  <ds:schemaRefs>
    <ds:schemaRef ds:uri="http://purl.org/dc/dcmitype/"/>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7365d1c9-d7eb-4605-aa9a-6d9cb5385892"/>
    <ds:schemaRef ds:uri="http://schemas.microsoft.com/office/infopath/2007/PartnerControls"/>
    <ds:schemaRef ds:uri="http://schemas.openxmlformats.org/package/2006/metadata/core-properties"/>
    <ds:schemaRef ds:uri="ead11974-089d-486a-9ee1-166ded2d0db2"/>
  </ds:schemaRefs>
</ds:datastoreItem>
</file>

<file path=customXml/itemProps2.xml><?xml version="1.0" encoding="utf-8"?>
<ds:datastoreItem xmlns:ds="http://schemas.openxmlformats.org/officeDocument/2006/customXml" ds:itemID="{F410335D-72D2-4143-B0C6-62D7B16F9D86}"/>
</file>

<file path=customXml/itemProps3.xml><?xml version="1.0" encoding="utf-8"?>
<ds:datastoreItem xmlns:ds="http://schemas.openxmlformats.org/officeDocument/2006/customXml" ds:itemID="{A2422EB1-571A-4145-BA0F-C6BE5043F7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Reference</vt:lpstr>
      <vt:lpstr>Pivot Data</vt:lpstr>
      <vt:lpstr>Graphic 4</vt:lpstr>
      <vt:lpstr>Graphic 5</vt:lpstr>
      <vt:lpstr>Graphic 6</vt:lpstr>
      <vt:lpstr>Graphic 7 and  8</vt:lpstr>
      <vt:lpstr>Graphic 9</vt:lpstr>
      <vt:lpstr>Example Pivot, CO2 by Cust.</vt:lpstr>
    </vt:vector>
  </TitlesOfParts>
  <Manager/>
  <Company>Oregon Public Utility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FJELDHEIM Brian</dc:creator>
  <cp:keywords/>
  <dc:description/>
  <cp:lastModifiedBy>YOUNG Kandi</cp:lastModifiedBy>
  <cp:revision/>
  <dcterms:created xsi:type="dcterms:W3CDTF">2021-05-13T21:53:32Z</dcterms:created>
  <dcterms:modified xsi:type="dcterms:W3CDTF">2021-07-07T00:33:56Z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0x010100F46FA3C23825FA4E966CC7A2F27FA0D8</vt:lpwstr>
  </property>
</Properties>
</file>