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IL&amp;GAS - GEO - SEISMIC\1 Oil &amp; Gas\1 MONTHLY REPORT\NW Natural Reports\2017\"/>
    </mc:Choice>
  </mc:AlternateContent>
  <bookViews>
    <workbookView xWindow="0" yWindow="0" windowWidth="20160" windowHeight="9036" activeTab="12"/>
  </bookViews>
  <sheets>
    <sheet name="NW NAT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DOGAMI Permit List" sheetId="14" r:id="rId14"/>
  </sheets>
  <calcPr calcId="171027"/>
</workbook>
</file>

<file path=xl/calcChain.xml><?xml version="1.0" encoding="utf-8"?>
<calcChain xmlns="http://schemas.openxmlformats.org/spreadsheetml/2006/main">
  <c r="F44" i="12" l="1"/>
  <c r="F44" i="10" l="1"/>
  <c r="F44" i="9" l="1"/>
  <c r="F44" i="5" l="1"/>
  <c r="F44" i="4"/>
  <c r="F44" i="3"/>
  <c r="F44" i="1"/>
  <c r="F44" i="13" l="1"/>
  <c r="F10" i="13" l="1"/>
  <c r="F46" i="13" s="1"/>
  <c r="A10" i="13"/>
  <c r="F10" i="12"/>
  <c r="F46" i="12" s="1"/>
  <c r="A10" i="12"/>
  <c r="F44" i="11"/>
  <c r="F10" i="11"/>
  <c r="A10" i="11"/>
  <c r="F10" i="10"/>
  <c r="F46" i="10" s="1"/>
  <c r="A10" i="10"/>
  <c r="F10" i="9"/>
  <c r="F46" i="9" s="1"/>
  <c r="A10" i="9"/>
  <c r="F44" i="8"/>
  <c r="F10" i="8"/>
  <c r="A10" i="8"/>
  <c r="F44" i="7"/>
  <c r="F10" i="6"/>
  <c r="F44" i="6"/>
  <c r="F10" i="5"/>
  <c r="F46" i="5" s="1"/>
  <c r="F10" i="14"/>
  <c r="A10" i="14"/>
  <c r="F46" i="6" l="1"/>
  <c r="F46" i="11"/>
  <c r="F46" i="8"/>
  <c r="F10" i="7"/>
  <c r="F46" i="7" s="1"/>
  <c r="A10" i="7"/>
  <c r="A10" i="6"/>
  <c r="A10" i="5"/>
  <c r="F10" i="4" l="1"/>
  <c r="F46" i="4" s="1"/>
  <c r="A10" i="4"/>
  <c r="F10" i="3"/>
  <c r="F46" i="3" s="1"/>
  <c r="A10" i="3"/>
  <c r="F10" i="1"/>
  <c r="F46" i="1" s="1"/>
  <c r="A10" i="1"/>
</calcChain>
</file>

<file path=xl/sharedStrings.xml><?xml version="1.0" encoding="utf-8"?>
<sst xmlns="http://schemas.openxmlformats.org/spreadsheetml/2006/main" count="1638" uniqueCount="127">
  <si>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</si>
  <si>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</si>
  <si>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</si>
  <si>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</si>
  <si>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</si>
  <si>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</si>
  <si>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</si>
  <si>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</si>
  <si>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</si>
  <si>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For all wells:</t>
  </si>
  <si>
    <t>Pressure base at which all volumes are reported (psia at 60 degrees Farenheit):</t>
  </si>
  <si>
    <t>Instructions for Monthly Reporting</t>
  </si>
  <si>
    <t>When a well is reported for the first time, inlcude the month/year.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</si>
  <si>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</si>
  <si>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</si>
  <si>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</si>
  <si>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</si>
  <si>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</si>
  <si>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</si>
  <si>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</si>
  <si>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</si>
  <si>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</si>
  <si>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Add wells in alphabetical order by well name (omit leading letters such as CC, LF, etc.).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</si>
  <si>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</si>
  <si>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</si>
  <si>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</si>
  <si>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</si>
  <si>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</si>
  <si>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</si>
  <si>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</si>
  <si>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</si>
  <si>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</si>
  <si>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</si>
  <si>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</si>
  <si>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</si>
  <si>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</si>
  <si>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</si>
  <si>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</si>
  <si>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</si>
  <si>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</si>
  <si>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</si>
  <si>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</si>
  <si>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</si>
  <si>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</si>
  <si>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</si>
  <si>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</si>
  <si>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</si>
  <si>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</si>
  <si>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February</t>
  </si>
  <si>
    <t>March</t>
  </si>
  <si>
    <t>April</t>
  </si>
  <si>
    <t>May</t>
  </si>
  <si>
    <t>June</t>
  </si>
  <si>
    <t>July</t>
  </si>
  <si>
    <t>January</t>
  </si>
  <si>
    <t>12A-33-75 Newton</t>
  </si>
  <si>
    <t>12B-35-65 South Calvin</t>
  </si>
  <si>
    <t>13-34-75 Adams</t>
  </si>
  <si>
    <t>43-33-75 Adams</t>
  </si>
  <si>
    <t>36-009-00379</t>
  </si>
  <si>
    <t>11-34-75 (Stegasaur)</t>
  </si>
  <si>
    <t>36-009-00378</t>
  </si>
  <si>
    <t>24-29-75 (McCoon)</t>
  </si>
  <si>
    <t>24-35-75 (Medicine)</t>
  </si>
  <si>
    <t>33-35-75 (Crater)</t>
  </si>
  <si>
    <t>34-11-65 (Mazama)</t>
  </si>
  <si>
    <t>34-33-75 (Lassen)</t>
  </si>
  <si>
    <t>36-009-00383</t>
  </si>
  <si>
    <t>36-009-00382</t>
  </si>
  <si>
    <t>36-009-00137</t>
  </si>
  <si>
    <t>36-009-00390</t>
  </si>
  <si>
    <t>2016</t>
  </si>
  <si>
    <t>44-21-65</t>
  </si>
  <si>
    <t>36-009-00084</t>
  </si>
  <si>
    <t>13-01-65</t>
  </si>
  <si>
    <t>24-09-64</t>
  </si>
  <si>
    <t>41-16-64</t>
  </si>
  <si>
    <t>41-21-64</t>
  </si>
  <si>
    <t>36-009-00294-01</t>
  </si>
  <si>
    <t>31-15-65 &amp; RD</t>
  </si>
  <si>
    <t>22-27-64</t>
  </si>
  <si>
    <t>32-27-64</t>
  </si>
  <si>
    <t>14-22-75</t>
  </si>
  <si>
    <t>32-28-75</t>
  </si>
  <si>
    <t>33-22-75</t>
  </si>
  <si>
    <t>23-29-75</t>
  </si>
  <si>
    <t>42-29-75</t>
  </si>
  <si>
    <t xml:space="preserve">36-009-00360 </t>
  </si>
  <si>
    <t>21-34-75 (Stegosaur B)</t>
  </si>
  <si>
    <t>44-04-65 (Hood)</t>
  </si>
  <si>
    <t>36-009-00377</t>
  </si>
  <si>
    <t>43-23-65 (Transmogrifier)</t>
  </si>
  <si>
    <t>14-13-65 (Tempest)</t>
  </si>
  <si>
    <t>11-02-65 (Lindgren)</t>
  </si>
  <si>
    <t>43A-23-65 (Transmotwo)</t>
  </si>
  <si>
    <t>41-08-65 (Vesuvius)</t>
  </si>
  <si>
    <t>36-009-00384</t>
  </si>
  <si>
    <t>24-11-65 (Gale)</t>
  </si>
  <si>
    <t>14-09-65 (Tambora)</t>
  </si>
  <si>
    <t>12-15-64</t>
  </si>
  <si>
    <t>11-16-64</t>
  </si>
  <si>
    <t xml:space="preserve">                -  </t>
  </si>
  <si>
    <t xml:space="preserve">               -  </t>
  </si>
  <si>
    <t>Closed 5/9/16</t>
  </si>
  <si>
    <t>36-009-00294</t>
  </si>
  <si>
    <t>36-009-00360</t>
  </si>
  <si>
    <t>36-009-00380</t>
  </si>
  <si>
    <t>36-009-00387</t>
  </si>
  <si>
    <t>36-009-00389</t>
  </si>
  <si>
    <t>21-24-65 Typhoon</t>
  </si>
  <si>
    <t>11-13-65 Squall</t>
  </si>
  <si>
    <t>21-31-65 Pelee</t>
  </si>
  <si>
    <t>Exploration - Shut in or Suspended</t>
  </si>
  <si>
    <t>Not drilled</t>
  </si>
  <si>
    <t>Shut in or Suspended</t>
  </si>
  <si>
    <r>
      <t xml:space="preserve">NW Natural Wells </t>
    </r>
    <r>
      <rPr>
        <b/>
        <sz val="10"/>
        <color rgb="FF0070C0"/>
        <rFont val="Calibri"/>
        <family val="2"/>
        <scheme val="minor"/>
      </rPr>
      <t>(out of 52 permitted, only 4 are producers)</t>
    </r>
  </si>
  <si>
    <t>DOGAMI PERMITTED LIST (ENERFIN)</t>
  </si>
  <si>
    <t>NWN Wells Monthly SubTotal</t>
  </si>
  <si>
    <t>Enerfin Wells Monthly SubTotal</t>
  </si>
  <si>
    <t>Total Monthly Mcf - All Wells</t>
  </si>
  <si>
    <t>August</t>
  </si>
  <si>
    <t>September</t>
  </si>
  <si>
    <t>October</t>
  </si>
  <si>
    <t>November</t>
  </si>
  <si>
    <t>December</t>
  </si>
  <si>
    <t>Unit price (effective 1/1/2017):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</si>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</sst>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  <numFmt numFmtId="167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u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2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29" fillId="0" borderId="0"/>
    <xf numFmtId="0" fontId="3" fillId="0" borderId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2" fillId="0" borderId="0"/>
    <xf numFmtId="0" fontId="8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10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49" fontId="27" fillId="0" borderId="0" xfId="0" applyNumberFormat="1" applyFont="1" applyFill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/>
    </xf>
    <xf numFmtId="166" fontId="26" fillId="2" borderId="1" xfId="1" applyNumberFormat="1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left"/>
    </xf>
    <xf numFmtId="164" fontId="0" fillId="0" borderId="0" xfId="0" applyNumberFormat="1" applyFont="1" applyFill="1"/>
    <xf numFmtId="166" fontId="0" fillId="0" borderId="2" xfId="22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Alignment="1">
      <alignment wrapText="1"/>
    </xf>
    <xf numFmtId="0" fontId="0" fillId="3" borderId="2" xfId="0" applyFont="1" applyFill="1" applyBorder="1"/>
    <xf numFmtId="167" fontId="27" fillId="3" borderId="2" xfId="0" applyNumberFormat="1" applyFont="1" applyFill="1" applyBorder="1"/>
    <xf numFmtId="0" fontId="28" fillId="0" borderId="0" xfId="0" applyFont="1" applyAlignment="1">
      <alignment wrapText="1"/>
    </xf>
    <xf numFmtId="49" fontId="26" fillId="0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>
      <alignment horizontal="center" vertical="center"/>
    </xf>
    <xf numFmtId="166" fontId="0" fillId="0" borderId="0" xfId="1" applyNumberFormat="1" applyFont="1" applyAlignment="1">
      <alignment horizontal="center" wrapText="1"/>
    </xf>
    <xf numFmtId="0" fontId="0" fillId="0" borderId="0" xfId="20" applyFont="1"/>
    <xf numFmtId="43" fontId="0" fillId="0" borderId="0" xfId="2" applyFont="1"/>
    <xf numFmtId="1" fontId="0" fillId="0" borderId="2" xfId="20" applyNumberFormat="1" applyFont="1" applyBorder="1"/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7" fontId="0" fillId="0" borderId="2" xfId="1" applyNumberFormat="1" applyFont="1" applyBorder="1"/>
    <xf numFmtId="4" fontId="0" fillId="0" borderId="0" xfId="0" applyNumberFormat="1" applyFont="1" applyFill="1"/>
    <xf numFmtId="0" fontId="30" fillId="0" borderId="0" xfId="0" applyFont="1"/>
    <xf numFmtId="0" fontId="31" fillId="0" borderId="0" xfId="0" applyFont="1"/>
    <xf numFmtId="0" fontId="30" fillId="0" borderId="0" xfId="0" applyFont="1" applyFill="1"/>
    <xf numFmtId="0" fontId="31" fillId="0" borderId="0" xfId="0" applyFont="1" applyFill="1"/>
    <xf numFmtId="17" fontId="30" fillId="0" borderId="0" xfId="0" applyNumberFormat="1" applyFont="1" applyFill="1"/>
    <xf numFmtId="37" fontId="0" fillId="0" borderId="13" xfId="1" applyNumberFormat="1" applyFont="1" applyBorder="1"/>
    <xf numFmtId="37" fontId="0" fillId="0" borderId="2" xfId="22" applyNumberFormat="1" applyFont="1" applyFill="1" applyBorder="1" applyAlignment="1">
      <alignment horizontal="right"/>
    </xf>
    <xf numFmtId="3" fontId="0" fillId="0" borderId="0" xfId="0" applyNumberFormat="1" applyFont="1" applyFill="1"/>
    <xf numFmtId="49" fontId="26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0" fontId="35" fillId="0" borderId="0" xfId="0" applyFont="1" applyFill="1"/>
    <xf numFmtId="49" fontId="34" fillId="0" borderId="0" xfId="0" applyNumberFormat="1" applyFont="1" applyFill="1" applyAlignment="1">
      <alignment vertical="center" wrapText="1"/>
    </xf>
    <xf numFmtId="0" fontId="35" fillId="0" borderId="0" xfId="0" applyFont="1"/>
    <xf numFmtId="49" fontId="36" fillId="0" borderId="0" xfId="0" applyNumberFormat="1" applyFont="1" applyFill="1" applyAlignment="1">
      <alignment horizontal="center" vertical="center" wrapText="1"/>
    </xf>
    <xf numFmtId="166" fontId="35" fillId="0" borderId="0" xfId="1" applyNumberFormat="1" applyFont="1" applyAlignment="1">
      <alignment horizontal="center" wrapText="1"/>
    </xf>
    <xf numFmtId="49" fontId="34" fillId="2" borderId="1" xfId="0" applyNumberFormat="1" applyFont="1" applyFill="1" applyBorder="1" applyAlignment="1">
      <alignment horizontal="center"/>
    </xf>
    <xf numFmtId="166" fontId="34" fillId="2" borderId="1" xfId="1" applyNumberFormat="1" applyFont="1" applyFill="1" applyBorder="1" applyAlignment="1">
      <alignment horizontal="center"/>
    </xf>
    <xf numFmtId="0" fontId="34" fillId="0" borderId="0" xfId="0" applyFont="1"/>
    <xf numFmtId="0" fontId="35" fillId="0" borderId="2" xfId="0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166" fontId="35" fillId="0" borderId="2" xfId="2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35" fillId="0" borderId="2" xfId="1" applyNumberFormat="1" applyFont="1" applyFill="1" applyBorder="1" applyAlignment="1">
      <alignment horizontal="center"/>
    </xf>
    <xf numFmtId="166" fontId="35" fillId="0" borderId="0" xfId="1" applyNumberFormat="1" applyFont="1"/>
    <xf numFmtId="0" fontId="37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/>
    <xf numFmtId="0" fontId="38" fillId="0" borderId="2" xfId="19" applyFont="1" applyFill="1" applyBorder="1" applyAlignment="1"/>
    <xf numFmtId="0" fontId="35" fillId="0" borderId="2" xfId="0" applyFont="1" applyFill="1" applyBorder="1"/>
    <xf numFmtId="37" fontId="35" fillId="0" borderId="13" xfId="1" applyNumberFormat="1" applyFont="1" applyBorder="1"/>
    <xf numFmtId="0" fontId="39" fillId="0" borderId="16" xfId="94" applyFont="1" applyFill="1" applyBorder="1" applyAlignment="1"/>
    <xf numFmtId="0" fontId="22" fillId="0" borderId="16" xfId="94" applyFont="1" applyFill="1" applyBorder="1" applyAlignment="1"/>
    <xf numFmtId="0" fontId="34" fillId="0" borderId="0" xfId="0" applyFont="1" applyFill="1"/>
    <xf numFmtId="17" fontId="35" fillId="0" borderId="0" xfId="0" applyNumberFormat="1" applyFont="1" applyFill="1"/>
    <xf numFmtId="0" fontId="39" fillId="0" borderId="2" xfId="94" applyFont="1" applyFill="1" applyBorder="1" applyAlignment="1"/>
    <xf numFmtId="49" fontId="35" fillId="0" borderId="2" xfId="95" applyNumberFormat="1" applyFont="1" applyFill="1" applyBorder="1" applyAlignment="1"/>
    <xf numFmtId="0" fontId="22" fillId="0" borderId="2" xfId="94" applyFont="1" applyFill="1" applyBorder="1" applyAlignment="1"/>
    <xf numFmtId="0" fontId="37" fillId="0" borderId="2" xfId="19" applyFont="1" applyFill="1" applyBorder="1" applyAlignment="1"/>
    <xf numFmtId="0" fontId="39" fillId="35" borderId="16" xfId="94" applyFont="1" applyFill="1" applyBorder="1" applyAlignment="1"/>
    <xf numFmtId="43" fontId="35" fillId="0" borderId="0" xfId="2" applyFont="1"/>
    <xf numFmtId="164" fontId="35" fillId="0" borderId="0" xfId="0" applyNumberFormat="1" applyFont="1" applyFill="1" applyBorder="1" applyAlignment="1">
      <alignment horizontal="center"/>
    </xf>
    <xf numFmtId="166" fontId="35" fillId="0" borderId="0" xfId="1" applyNumberFormat="1" applyFont="1" applyFill="1" applyBorder="1" applyAlignment="1">
      <alignment horizontal="left"/>
    </xf>
    <xf numFmtId="0" fontId="33" fillId="0" borderId="0" xfId="94" applyFont="1" applyFill="1" applyBorder="1" applyAlignment="1"/>
    <xf numFmtId="0" fontId="0" fillId="0" borderId="0" xfId="0" applyFont="1" applyFill="1" applyBorder="1"/>
    <xf numFmtId="0" fontId="26" fillId="0" borderId="0" xfId="0" applyFont="1" applyFill="1" applyBorder="1"/>
    <xf numFmtId="17" fontId="0" fillId="0" borderId="0" xfId="0" applyNumberFormat="1" applyFont="1" applyFill="1" applyBorder="1"/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 wrapText="1"/>
    </xf>
    <xf numFmtId="0" fontId="4" fillId="0" borderId="2" xfId="19" applyFont="1" applyFill="1" applyBorder="1" applyAlignment="1"/>
    <xf numFmtId="0" fontId="0" fillId="0" borderId="2" xfId="0" applyFont="1" applyFill="1" applyBorder="1"/>
    <xf numFmtId="49" fontId="0" fillId="0" borderId="2" xfId="95" applyNumberFormat="1" applyFont="1" applyFill="1" applyBorder="1" applyAlignment="1"/>
    <xf numFmtId="0" fontId="26" fillId="0" borderId="0" xfId="0" applyFont="1" applyFill="1" applyBorder="1" applyAlignment="1">
      <alignment horizontal="right"/>
    </xf>
    <xf numFmtId="0" fontId="42" fillId="0" borderId="3" xfId="19" applyFont="1" applyFill="1" applyBorder="1" applyAlignment="1">
      <alignment horizontal="right" wrapText="1"/>
    </xf>
    <xf numFmtId="166" fontId="26" fillId="0" borderId="0" xfId="1" applyNumberFormat="1" applyFont="1" applyFill="1" applyBorder="1" applyAlignment="1">
      <alignment horizontal="left"/>
    </xf>
    <xf numFmtId="3" fontId="0" fillId="0" borderId="2" xfId="9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166" fontId="0" fillId="0" borderId="18" xfId="1" applyNumberFormat="1" applyFont="1" applyFill="1" applyBorder="1" applyAlignment="1">
      <alignment horizontal="center"/>
    </xf>
    <xf numFmtId="0" fontId="4" fillId="0" borderId="0" xfId="19" applyFont="1" applyFill="1" applyBorder="1" applyAlignment="1"/>
    <xf numFmtId="0" fontId="43" fillId="0" borderId="0" xfId="20" quotePrefix="1" applyNumberFormat="1" applyFont="1" applyBorder="1" applyAlignment="1">
      <alignment horizontal="right"/>
    </xf>
    <xf numFmtId="0" fontId="43" fillId="0" borderId="0" xfId="97" quotePrefix="1" applyNumberFormat="1" applyFont="1" applyBorder="1" applyAlignment="1">
      <alignment horizontal="right"/>
    </xf>
    <xf numFmtId="0" fontId="43" fillId="0" borderId="0" xfId="20" quotePrefix="1" applyNumberFormat="1" applyFont="1" applyBorder="1" applyAlignment="1" applyProtection="1">
      <alignment horizontal="right"/>
    </xf>
    <xf numFmtId="3" fontId="3" fillId="0" borderId="2" xfId="96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17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</cellXfs>
  <cellStyles count="192">
    <cellStyle name="20% - Accent1" xfId="50" builtinId="30" customBuiltin="1"/>
    <cellStyle name="20% - Accent1 2" xfId="80"/>
    <cellStyle name="20% - Accent1 2 2" xfId="112"/>
    <cellStyle name="20% - Accent1 2 2 2" xfId="172"/>
    <cellStyle name="20% - Accent1 2 3" xfId="142"/>
    <cellStyle name="20% - Accent1 3" xfId="98"/>
    <cellStyle name="20% - Accent1 3 2" xfId="155"/>
    <cellStyle name="20% - Accent1 4" xfId="125"/>
    <cellStyle name="20% - Accent2" xfId="54" builtinId="34" customBuiltin="1"/>
    <cellStyle name="20% - Accent2 2" xfId="82"/>
    <cellStyle name="20% - Accent2 2 2" xfId="114"/>
    <cellStyle name="20% - Accent2 2 2 2" xfId="174"/>
    <cellStyle name="20% - Accent2 2 3" xfId="144"/>
    <cellStyle name="20% - Accent2 3" xfId="100"/>
    <cellStyle name="20% - Accent2 3 2" xfId="157"/>
    <cellStyle name="20% - Accent2 4" xfId="127"/>
    <cellStyle name="20% - Accent3" xfId="58" builtinId="38" customBuiltin="1"/>
    <cellStyle name="20% - Accent3 2" xfId="84"/>
    <cellStyle name="20% - Accent3 2 2" xfId="116"/>
    <cellStyle name="20% - Accent3 2 2 2" xfId="176"/>
    <cellStyle name="20% - Accent3 2 3" xfId="146"/>
    <cellStyle name="20% - Accent3 3" xfId="102"/>
    <cellStyle name="20% - Accent3 3 2" xfId="159"/>
    <cellStyle name="20% - Accent3 4" xfId="129"/>
    <cellStyle name="20% - Accent4" xfId="62" builtinId="42" customBuiltin="1"/>
    <cellStyle name="20% - Accent4 2" xfId="86"/>
    <cellStyle name="20% - Accent4 2 2" xfId="118"/>
    <cellStyle name="20% - Accent4 2 2 2" xfId="178"/>
    <cellStyle name="20% - Accent4 2 3" xfId="148"/>
    <cellStyle name="20% - Accent4 3" xfId="104"/>
    <cellStyle name="20% - Accent4 3 2" xfId="161"/>
    <cellStyle name="20% - Accent4 4" xfId="131"/>
    <cellStyle name="20% - Accent5" xfId="66" builtinId="46" customBuiltin="1"/>
    <cellStyle name="20% - Accent5 2" xfId="88"/>
    <cellStyle name="20% - Accent5 2 2" xfId="120"/>
    <cellStyle name="20% - Accent5 2 2 2" xfId="180"/>
    <cellStyle name="20% - Accent5 2 3" xfId="150"/>
    <cellStyle name="20% - Accent5 3" xfId="106"/>
    <cellStyle name="20% - Accent5 3 2" xfId="163"/>
    <cellStyle name="20% - Accent5 4" xfId="133"/>
    <cellStyle name="20% - Accent6" xfId="70" builtinId="50" customBuiltin="1"/>
    <cellStyle name="20% - Accent6 2" xfId="90"/>
    <cellStyle name="20% - Accent6 2 2" xfId="122"/>
    <cellStyle name="20% - Accent6 2 2 2" xfId="182"/>
    <cellStyle name="20% - Accent6 2 3" xfId="152"/>
    <cellStyle name="20% - Accent6 3" xfId="108"/>
    <cellStyle name="20% - Accent6 3 2" xfId="165"/>
    <cellStyle name="20% - Accent6 4" xfId="135"/>
    <cellStyle name="40% - Accent1" xfId="51" builtinId="31" customBuiltin="1"/>
    <cellStyle name="40% - Accent1 2" xfId="81"/>
    <cellStyle name="40% - Accent1 2 2" xfId="113"/>
    <cellStyle name="40% - Accent1 2 2 2" xfId="173"/>
    <cellStyle name="40% - Accent1 2 3" xfId="143"/>
    <cellStyle name="40% - Accent1 3" xfId="99"/>
    <cellStyle name="40% - Accent1 3 2" xfId="156"/>
    <cellStyle name="40% - Accent1 4" xfId="126"/>
    <cellStyle name="40% - Accent2" xfId="55" builtinId="35" customBuiltin="1"/>
    <cellStyle name="40% - Accent2 2" xfId="83"/>
    <cellStyle name="40% - Accent2 2 2" xfId="115"/>
    <cellStyle name="40% - Accent2 2 2 2" xfId="175"/>
    <cellStyle name="40% - Accent2 2 3" xfId="145"/>
    <cellStyle name="40% - Accent2 3" xfId="101"/>
    <cellStyle name="40% - Accent2 3 2" xfId="158"/>
    <cellStyle name="40% - Accent2 4" xfId="128"/>
    <cellStyle name="40% - Accent3" xfId="59" builtinId="39" customBuiltin="1"/>
    <cellStyle name="40% - Accent3 2" xfId="85"/>
    <cellStyle name="40% - Accent3 2 2" xfId="117"/>
    <cellStyle name="40% - Accent3 2 2 2" xfId="177"/>
    <cellStyle name="40% - Accent3 2 3" xfId="147"/>
    <cellStyle name="40% - Accent3 3" xfId="103"/>
    <cellStyle name="40% - Accent3 3 2" xfId="160"/>
    <cellStyle name="40% - Accent3 4" xfId="130"/>
    <cellStyle name="40% - Accent4" xfId="63" builtinId="43" customBuiltin="1"/>
    <cellStyle name="40% - Accent4 2" xfId="87"/>
    <cellStyle name="40% - Accent4 2 2" xfId="119"/>
    <cellStyle name="40% - Accent4 2 2 2" xfId="179"/>
    <cellStyle name="40% - Accent4 2 3" xfId="149"/>
    <cellStyle name="40% - Accent4 3" xfId="105"/>
    <cellStyle name="40% - Accent4 3 2" xfId="162"/>
    <cellStyle name="40% - Accent4 4" xfId="132"/>
    <cellStyle name="40% - Accent5" xfId="67" builtinId="47" customBuiltin="1"/>
    <cellStyle name="40% - Accent5 2" xfId="89"/>
    <cellStyle name="40% - Accent5 2 2" xfId="121"/>
    <cellStyle name="40% - Accent5 2 2 2" xfId="181"/>
    <cellStyle name="40% - Accent5 2 3" xfId="151"/>
    <cellStyle name="40% - Accent5 3" xfId="107"/>
    <cellStyle name="40% - Accent5 3 2" xfId="164"/>
    <cellStyle name="40% - Accent5 4" xfId="134"/>
    <cellStyle name="40% - Accent6" xfId="71" builtinId="51" customBuiltin="1"/>
    <cellStyle name="40% - Accent6 2" xfId="91"/>
    <cellStyle name="40% - Accent6 2 2" xfId="123"/>
    <cellStyle name="40% - Accent6 2 2 2" xfId="183"/>
    <cellStyle name="40% - Accent6 2 3" xfId="153"/>
    <cellStyle name="40% - Accent6 3" xfId="109"/>
    <cellStyle name="40% - Accent6 3 2" xfId="166"/>
    <cellStyle name="40% - Accent6 4" xfId="136"/>
    <cellStyle name="60% - Accent1" xfId="52" builtinId="32" customBuiltin="1"/>
    <cellStyle name="60% - Accent2" xfId="56" builtinId="36" customBuiltin="1"/>
    <cellStyle name="60% - Accent3" xfId="60" builtinId="40" customBuiltin="1"/>
    <cellStyle name="60% - Accent4" xfId="64" builtinId="44" customBuiltin="1"/>
    <cellStyle name="60% - Accent5" xfId="68" builtinId="48" customBuiltin="1"/>
    <cellStyle name="60% - Accent6" xfId="72" builtinId="52" customBuiltin="1"/>
    <cellStyle name="Accent1" xfId="49" builtinId="29" customBuiltin="1"/>
    <cellStyle name="Accent2" xfId="53" builtinId="33" customBuiltin="1"/>
    <cellStyle name="Accent3" xfId="57" builtinId="37" customBuiltin="1"/>
    <cellStyle name="Accent4" xfId="61" builtinId="41" customBuiltin="1"/>
    <cellStyle name="Accent5" xfId="65" builtinId="45" customBuiltin="1"/>
    <cellStyle name="Accent6" xfId="69" builtinId="49" customBuiltin="1"/>
    <cellStyle name="Bad" xfId="39" builtinId="27" customBuiltin="1"/>
    <cellStyle name="Calculation" xfId="43" builtinId="22" customBuiltin="1"/>
    <cellStyle name="Check Cell" xfId="45" builtinId="23" customBuiltin="1"/>
    <cellStyle name="Comma" xfId="1" builtinId="3"/>
    <cellStyle name="Comma 2" xfId="2"/>
    <cellStyle name="Comma 2 2" xfId="75"/>
    <cellStyle name="Comma 2 2 2" xfId="169"/>
    <cellStyle name="Comma 2 3" xfId="139"/>
    <cellStyle name="Comma 2 4" xfId="186"/>
    <cellStyle name="Comma 3" xfId="92"/>
    <cellStyle name="Comma 3 2" xfId="124"/>
    <cellStyle name="Comma 3 2 2" xfId="184"/>
    <cellStyle name="Comma 3 3" xfId="154"/>
    <cellStyle name="Comma 4" xfId="22"/>
    <cellStyle name="Comma 5" xfId="185"/>
    <cellStyle name="Currency 2" xfId="3"/>
    <cellStyle name="Explanatory Text" xfId="47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1" builtinId="20" customBuiltin="1"/>
    <cellStyle name="Linked Cell" xfId="44" builtinId="24" customBuiltin="1"/>
    <cellStyle name="Neutral" xfId="40" builtinId="28" customBuiltin="1"/>
    <cellStyle name="Normal" xfId="0" builtinId="0"/>
    <cellStyle name="Normal 10" xfId="4"/>
    <cellStyle name="Normal 10 2" xfId="93"/>
    <cellStyle name="Normal 10 3" xfId="187"/>
    <cellStyle name="Normal 11" xfId="5"/>
    <cellStyle name="Normal 12" xfId="6"/>
    <cellStyle name="Normal 13" xfId="7"/>
    <cellStyle name="Normal 13 2" xfId="188"/>
    <cellStyle name="Normal 14" xfId="76"/>
    <cellStyle name="Normal 14 2" xfId="191"/>
    <cellStyle name="Normal 2" xfId="8"/>
    <cellStyle name="Normal 2 2" xfId="73"/>
    <cellStyle name="Normal 2 2 2" xfId="167"/>
    <cellStyle name="Normal 2 3" xfId="137"/>
    <cellStyle name="Normal 2 4" xfId="189"/>
    <cellStyle name="Normal 23" xfId="9"/>
    <cellStyle name="Normal 23 2" xfId="24"/>
    <cellStyle name="Normal 23 3" xfId="25"/>
    <cellStyle name="Normal 23 4" xfId="26"/>
    <cellStyle name="Normal 24" xfId="10"/>
    <cellStyle name="Normal 25" xfId="11"/>
    <cellStyle name="Normal 25 2" xfId="27"/>
    <cellStyle name="Normal 25 3" xfId="28"/>
    <cellStyle name="Normal 25 4" xfId="29"/>
    <cellStyle name="Normal 26" xfId="12"/>
    <cellStyle name="Normal 26 2" xfId="30"/>
    <cellStyle name="Normal 26 3" xfId="31"/>
    <cellStyle name="Normal 26 4" xfId="32"/>
    <cellStyle name="Normal 3" xfId="23"/>
    <cellStyle name="Normal 3 2" xfId="77"/>
    <cellStyle name="Normal 4" xfId="13"/>
    <cellStyle name="Normal 4 2" xfId="78"/>
    <cellStyle name="Normal 4 2 2" xfId="170"/>
    <cellStyle name="Normal 4 3" xfId="140"/>
    <cellStyle name="Normal 4 4" xfId="190"/>
    <cellStyle name="Normal 5" xfId="14"/>
    <cellStyle name="Normal 6" xfId="15"/>
    <cellStyle name="Normal 7" xfId="16"/>
    <cellStyle name="Normal 8" xfId="17"/>
    <cellStyle name="Normal 9" xfId="18"/>
    <cellStyle name="Normal_JAN" xfId="19"/>
    <cellStyle name="Normal_OR Dept of Geo 2" xfId="95"/>
    <cellStyle name="Normal_Orvol 2" xfId="96"/>
    <cellStyle name="Normal_Sheet1" xfId="94"/>
    <cellStyle name="Normal_U" xfId="20"/>
    <cellStyle name="Normal_V" xfId="97"/>
    <cellStyle name="Note 2" xfId="74"/>
    <cellStyle name="Note 2 2" xfId="110"/>
    <cellStyle name="Note 2 2 2" xfId="168"/>
    <cellStyle name="Note 2 3" xfId="138"/>
    <cellStyle name="Note 3" xfId="79"/>
    <cellStyle name="Note 3 2" xfId="111"/>
    <cellStyle name="Note 3 2 2" xfId="171"/>
    <cellStyle name="Note 3 3" xfId="141"/>
    <cellStyle name="Output" xfId="42" builtinId="21" customBuiltin="1"/>
    <cellStyle name="Percent 2" xfId="21"/>
    <cellStyle name="Title" xfId="33" builtinId="15" customBuiltin="1"/>
    <cellStyle name="Total" xfId="48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zoomScale="93" zoomScaleNormal="93" workbookViewId="0">
      <selection activeCell="A5" sqref="A5"/>
    </sheetView>
  </sheetViews>
  <sheetFormatPr defaultColWidth="108.6640625" defaultRowHeight="13.2" x14ac:dyDescent="0.25"/>
  <cols>
    <col min="1" max="1" width="96.6640625" style="1" customWidth="1"/>
    <col min="2" max="2" width="8.88671875" style="1" customWidth="1"/>
    <col min="3" max="16384" width="108.6640625" style="1"/>
  </cols>
  <sheetData>
    <row r="2" spans="1:3" x14ac:dyDescent="0.25">
      <c r="A2" s="16" t="s">
        <v>9</v>
      </c>
    </row>
    <row r="3" spans="1:3" x14ac:dyDescent="0.25">
      <c r="A3" s="2" t="s">
        <v>10</v>
      </c>
      <c r="B3" s="17"/>
    </row>
    <row r="4" spans="1:3" x14ac:dyDescent="0.25">
      <c r="A4" s="2" t="s">
        <v>125</v>
      </c>
      <c r="B4" s="18">
        <v>0.38400000000000001</v>
      </c>
      <c r="C4" s="1" t="s">
        <v>47</v>
      </c>
    </row>
    <row r="5" spans="1:3" x14ac:dyDescent="0.25">
      <c r="A5" s="19" t="s">
        <v>21</v>
      </c>
      <c r="B5" s="3"/>
    </row>
    <row r="6" spans="1:3" x14ac:dyDescent="0.25">
      <c r="A6" s="2"/>
      <c r="B6" s="3"/>
    </row>
    <row r="7" spans="1:3" x14ac:dyDescent="0.25">
      <c r="A7" s="2"/>
      <c r="B7" s="3"/>
    </row>
    <row r="8" spans="1:3" x14ac:dyDescent="0.25">
      <c r="A8" s="16" t="s">
        <v>11</v>
      </c>
    </row>
    <row r="9" spans="1:3" x14ac:dyDescent="0.25">
      <c r="A9" s="2" t="s">
        <v>12</v>
      </c>
    </row>
    <row r="10" spans="1:3" x14ac:dyDescent="0.25">
      <c r="A10" s="2"/>
    </row>
    <row r="11" spans="1:3" x14ac:dyDescent="0.25">
      <c r="A11" s="2" t="s">
        <v>13</v>
      </c>
    </row>
    <row r="12" spans="1:3" x14ac:dyDescent="0.25">
      <c r="A12" s="2" t="s">
        <v>14</v>
      </c>
    </row>
    <row r="13" spans="1:3" x14ac:dyDescent="0.25">
      <c r="A13" s="2"/>
    </row>
    <row r="14" spans="1:3" x14ac:dyDescent="0.25">
      <c r="A14" s="2" t="s">
        <v>22</v>
      </c>
    </row>
  </sheetData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Normal="100" workbookViewId="0">
      <pane ySplit="10" topLeftCell="A11" activePane="bottomLeft" state="frozen"/>
      <selection activeCell="A2" sqref="A2:F2"/>
      <selection pane="bottomLeft" activeCell="AH38" sqref="AH38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121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849.58519999999987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849.58519999999987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2828.5561999999995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643.98919999999998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13509.788199999999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628.50270000000012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902.31589999999994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1156.4311999999998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1723.2367999999999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892.68179999999973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4474.9594000000016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7985.7682000000004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9952.4632000000001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44698.692799999997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45548.277999999998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A2" sqref="A2:F2"/>
      <selection pane="bottomLeft" activeCell="L34" sqref="L34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122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855.50229999999988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855.50229999999988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2857.1040999999996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652.94959999999992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13999.012500000003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611.16399999999987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919.91479999999979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1191.7141999999999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1557.2213000000002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875.38409999999988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5156.9691000000003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8306.6815999999999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8706.0710999999992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44834.186400000006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45689.688700000006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A2" sqref="A2:F2"/>
      <selection pane="bottomLeft" activeCell="I28" sqref="I28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123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944.1413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944.1413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2741.0287999999996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618.57610000000011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11536.396500000001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584.67010000000005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1061.5251000000001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1379.6053000000002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1960.9476999999999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811.18019999999979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4923.7993999999999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7693.4687000000004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6349.8994000000002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39661.097300000001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40605.238600000004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workbookViewId="0">
      <pane ySplit="10" topLeftCell="A11" activePane="bottomLeft" state="frozen"/>
      <selection activeCell="A2" sqref="A2:F2"/>
      <selection pane="bottomLeft" activeCell="H44" sqref="H44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124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94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94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94">
        <v>657.07590000000005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94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657.07590000000005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2747.2405000000003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622.59240000000011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18263.088800000005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605.06339999999977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1123.7015000000001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1698.9912999999997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2090.1485000000002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835.04090000000019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1911.3161000000005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974.98820000000012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4849.9047999999993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8259.6327999999976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5880.6207000000004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49862.329899999997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50519.4058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1" sqref="A31"/>
    </sheetView>
  </sheetViews>
  <sheetFormatPr defaultColWidth="8.88671875" defaultRowHeight="13.8" x14ac:dyDescent="0.3"/>
  <cols>
    <col min="1" max="1" width="14.6640625" style="44" bestFit="1" customWidth="1"/>
    <col min="2" max="2" width="10.33203125" style="44" bestFit="1" customWidth="1"/>
    <col min="3" max="3" width="11.33203125" style="44" bestFit="1" customWidth="1"/>
    <col min="4" max="4" width="4.5546875" style="44" bestFit="1" customWidth="1"/>
    <col min="5" max="5" width="21.33203125" style="44" bestFit="1" customWidth="1"/>
    <col min="6" max="6" width="14.5546875" style="44" customWidth="1"/>
    <col min="7" max="7" width="7" style="44" customWidth="1"/>
    <col min="8" max="8" width="14.88671875" style="44" customWidth="1"/>
    <col min="9" max="9" width="28.109375" style="44" bestFit="1" customWidth="1"/>
    <col min="10" max="16384" width="8.88671875" style="44"/>
  </cols>
  <sheetData>
    <row r="1" spans="1:10" x14ac:dyDescent="0.3">
      <c r="A1" s="40" t="s">
        <v>5</v>
      </c>
      <c r="B1" s="41"/>
      <c r="C1" s="42"/>
      <c r="D1" s="43"/>
      <c r="F1" s="45" t="s">
        <v>71</v>
      </c>
    </row>
    <row r="2" spans="1:10" x14ac:dyDescent="0.3">
      <c r="A2" s="104" t="s">
        <v>6</v>
      </c>
      <c r="B2" s="104"/>
      <c r="C2" s="104"/>
      <c r="D2" s="104"/>
      <c r="E2" s="104"/>
      <c r="F2" s="104"/>
    </row>
    <row r="3" spans="1:10" ht="55.2" x14ac:dyDescent="0.3">
      <c r="A3" s="105"/>
      <c r="B3" s="105"/>
      <c r="C3" s="105"/>
      <c r="D3" s="105"/>
      <c r="E3" s="105"/>
      <c r="F3" s="46" t="s">
        <v>0</v>
      </c>
    </row>
    <row r="4" spans="1:10" x14ac:dyDescent="0.3">
      <c r="A4" s="47" t="s">
        <v>23</v>
      </c>
      <c r="B4" s="47" t="s">
        <v>1</v>
      </c>
      <c r="C4" s="47" t="s">
        <v>2</v>
      </c>
      <c r="D4" s="106" t="s">
        <v>15</v>
      </c>
      <c r="E4" s="106"/>
      <c r="F4" s="48" t="s">
        <v>3</v>
      </c>
      <c r="G4" s="49"/>
      <c r="H4" s="49"/>
      <c r="I4" s="49"/>
      <c r="J4" s="49"/>
    </row>
    <row r="5" spans="1:10" x14ac:dyDescent="0.3">
      <c r="A5" s="102" t="s">
        <v>115</v>
      </c>
      <c r="B5" s="102"/>
      <c r="C5" s="102"/>
      <c r="D5" s="102"/>
      <c r="E5" s="102"/>
      <c r="F5" s="102"/>
    </row>
    <row r="6" spans="1:10" x14ac:dyDescent="0.3">
      <c r="A6" s="50" t="s">
        <v>26</v>
      </c>
      <c r="B6" s="51"/>
      <c r="C6" s="51"/>
      <c r="D6" s="52" t="s">
        <v>16</v>
      </c>
      <c r="E6" s="53" t="s">
        <v>57</v>
      </c>
      <c r="F6" s="54"/>
    </row>
    <row r="7" spans="1:10" x14ac:dyDescent="0.3">
      <c r="A7" s="50" t="s">
        <v>27</v>
      </c>
      <c r="B7" s="51"/>
      <c r="C7" s="51"/>
      <c r="D7" s="52" t="s">
        <v>16</v>
      </c>
      <c r="E7" s="53" t="s">
        <v>58</v>
      </c>
      <c r="F7" s="54"/>
    </row>
    <row r="8" spans="1:10" x14ac:dyDescent="0.3">
      <c r="A8" s="50" t="s">
        <v>24</v>
      </c>
      <c r="B8" s="51"/>
      <c r="C8" s="51"/>
      <c r="D8" s="52" t="s">
        <v>17</v>
      </c>
      <c r="E8" s="53" t="s">
        <v>55</v>
      </c>
      <c r="F8" s="54"/>
    </row>
    <row r="9" spans="1:10" x14ac:dyDescent="0.3">
      <c r="A9" s="50" t="s">
        <v>25</v>
      </c>
      <c r="B9" s="51"/>
      <c r="C9" s="51"/>
      <c r="D9" s="52" t="s">
        <v>17</v>
      </c>
      <c r="E9" s="53" t="s">
        <v>56</v>
      </c>
      <c r="F9" s="54"/>
    </row>
    <row r="10" spans="1:10" ht="14.4" thickBot="1" x14ac:dyDescent="0.35">
      <c r="A10" s="55">
        <f>COUNTA(A6:A9)</f>
        <v>4</v>
      </c>
      <c r="B10" s="107" t="s">
        <v>4</v>
      </c>
      <c r="C10" s="107"/>
      <c r="D10" s="107"/>
      <c r="E10" s="107"/>
      <c r="F10" s="56">
        <f>SUM(F6:F9)</f>
        <v>0</v>
      </c>
    </row>
    <row r="11" spans="1:10" ht="41.4" x14ac:dyDescent="0.3">
      <c r="A11" s="42"/>
      <c r="B11" s="42"/>
      <c r="C11" s="42"/>
      <c r="D11" s="42"/>
      <c r="F11" s="57"/>
      <c r="H11" s="58" t="s">
        <v>116</v>
      </c>
    </row>
    <row r="12" spans="1:10" x14ac:dyDescent="0.3">
      <c r="A12" s="47" t="s">
        <v>23</v>
      </c>
      <c r="B12" s="47" t="s">
        <v>1</v>
      </c>
      <c r="C12" s="47" t="s">
        <v>2</v>
      </c>
      <c r="D12" s="106" t="s">
        <v>15</v>
      </c>
      <c r="E12" s="106"/>
      <c r="F12" s="48" t="s">
        <v>3</v>
      </c>
      <c r="G12" s="49"/>
      <c r="H12" s="59"/>
      <c r="I12" s="49"/>
      <c r="J12" s="49"/>
    </row>
    <row r="13" spans="1:10" x14ac:dyDescent="0.3">
      <c r="A13" s="103" t="s">
        <v>8</v>
      </c>
      <c r="B13" s="103"/>
      <c r="C13" s="103"/>
      <c r="D13" s="103"/>
      <c r="E13" s="103"/>
      <c r="F13" s="103"/>
      <c r="H13" s="59"/>
    </row>
    <row r="14" spans="1:10" ht="14.4" x14ac:dyDescent="0.3">
      <c r="A14" s="60" t="s">
        <v>73</v>
      </c>
      <c r="B14" s="61"/>
      <c r="C14" s="61"/>
      <c r="D14" s="60" t="s">
        <v>16</v>
      </c>
      <c r="E14" s="60" t="s">
        <v>74</v>
      </c>
      <c r="F14" s="62"/>
      <c r="G14" s="42"/>
      <c r="H14" s="63" t="s">
        <v>73</v>
      </c>
      <c r="I14" s="42"/>
      <c r="J14" s="42"/>
    </row>
    <row r="15" spans="1:10" ht="14.4" x14ac:dyDescent="0.3">
      <c r="A15" s="60" t="s">
        <v>69</v>
      </c>
      <c r="B15" s="61"/>
      <c r="C15" s="61"/>
      <c r="D15" s="60" t="s">
        <v>16</v>
      </c>
      <c r="E15" s="60" t="s">
        <v>72</v>
      </c>
      <c r="F15" s="62"/>
      <c r="G15" s="42"/>
      <c r="H15" s="63" t="s">
        <v>69</v>
      </c>
      <c r="I15" s="42"/>
      <c r="J15" s="42"/>
    </row>
    <row r="16" spans="1:10" ht="14.4" x14ac:dyDescent="0.3">
      <c r="A16" s="60" t="s">
        <v>34</v>
      </c>
      <c r="B16" s="61"/>
      <c r="C16" s="61"/>
      <c r="D16" s="60" t="s">
        <v>16</v>
      </c>
      <c r="E16" s="60" t="s">
        <v>75</v>
      </c>
      <c r="F16" s="62"/>
      <c r="G16" s="42"/>
      <c r="H16" s="64" t="s">
        <v>103</v>
      </c>
      <c r="I16" s="42"/>
      <c r="J16" s="42"/>
    </row>
    <row r="17" spans="1:10" ht="14.4" x14ac:dyDescent="0.3">
      <c r="A17" s="60" t="s">
        <v>29</v>
      </c>
      <c r="B17" s="61"/>
      <c r="C17" s="61"/>
      <c r="D17" s="60" t="s">
        <v>19</v>
      </c>
      <c r="E17" s="60" t="s">
        <v>99</v>
      </c>
      <c r="F17" s="62"/>
      <c r="G17" s="42"/>
      <c r="H17" s="63" t="s">
        <v>29</v>
      </c>
      <c r="I17" s="42"/>
      <c r="J17" s="42"/>
    </row>
    <row r="18" spans="1:10" ht="14.4" x14ac:dyDescent="0.3">
      <c r="A18" s="60" t="s">
        <v>38</v>
      </c>
      <c r="B18" s="61"/>
      <c r="C18" s="61"/>
      <c r="D18" s="60" t="s">
        <v>18</v>
      </c>
      <c r="E18" s="60" t="s">
        <v>76</v>
      </c>
      <c r="F18" s="62"/>
      <c r="G18" s="65"/>
      <c r="H18" s="63" t="s">
        <v>38</v>
      </c>
      <c r="I18" s="42"/>
      <c r="J18" s="42"/>
    </row>
    <row r="19" spans="1:10" ht="14.4" x14ac:dyDescent="0.3">
      <c r="A19" s="60" t="s">
        <v>44</v>
      </c>
      <c r="B19" s="61"/>
      <c r="C19" s="61"/>
      <c r="D19" s="60" t="s">
        <v>18</v>
      </c>
      <c r="E19" s="60" t="s">
        <v>77</v>
      </c>
      <c r="F19" s="62"/>
      <c r="G19" s="42"/>
      <c r="H19" s="63" t="s">
        <v>44</v>
      </c>
      <c r="I19" s="42"/>
      <c r="J19" s="42"/>
    </row>
    <row r="20" spans="1:10" ht="14.4" x14ac:dyDescent="0.3">
      <c r="A20" s="60" t="s">
        <v>28</v>
      </c>
      <c r="B20" s="61"/>
      <c r="C20" s="61"/>
      <c r="D20" s="60" t="s">
        <v>18</v>
      </c>
      <c r="E20" s="60" t="s">
        <v>100</v>
      </c>
      <c r="F20" s="62"/>
      <c r="G20" s="42"/>
      <c r="H20" s="63" t="s">
        <v>28</v>
      </c>
      <c r="I20" s="42"/>
      <c r="J20" s="42"/>
    </row>
    <row r="21" spans="1:10" ht="14.4" x14ac:dyDescent="0.3">
      <c r="A21" s="60" t="s">
        <v>78</v>
      </c>
      <c r="B21" s="61"/>
      <c r="C21" s="61"/>
      <c r="D21" s="60" t="s">
        <v>16</v>
      </c>
      <c r="E21" s="60" t="s">
        <v>79</v>
      </c>
      <c r="F21" s="62"/>
      <c r="G21" s="66"/>
      <c r="H21" s="63" t="s">
        <v>104</v>
      </c>
      <c r="I21" s="42"/>
      <c r="J21" s="42"/>
    </row>
    <row r="22" spans="1:10" ht="14.4" x14ac:dyDescent="0.3">
      <c r="A22" s="60" t="s">
        <v>32</v>
      </c>
      <c r="B22" s="61"/>
      <c r="C22" s="61"/>
      <c r="D22" s="60" t="s">
        <v>20</v>
      </c>
      <c r="E22" s="60" t="s">
        <v>80</v>
      </c>
      <c r="F22" s="62"/>
      <c r="G22" s="42"/>
      <c r="H22" s="63" t="s">
        <v>32</v>
      </c>
      <c r="I22" s="42"/>
      <c r="J22" s="42"/>
    </row>
    <row r="23" spans="1:10" ht="14.4" x14ac:dyDescent="0.3">
      <c r="A23" s="60" t="s">
        <v>36</v>
      </c>
      <c r="B23" s="61"/>
      <c r="C23" s="61"/>
      <c r="D23" s="60" t="s">
        <v>20</v>
      </c>
      <c r="E23" s="60" t="s">
        <v>81</v>
      </c>
      <c r="F23" s="62"/>
      <c r="G23" s="42"/>
      <c r="H23" s="64" t="s">
        <v>103</v>
      </c>
      <c r="I23" s="42"/>
      <c r="J23" s="42"/>
    </row>
    <row r="24" spans="1:10" ht="14.4" x14ac:dyDescent="0.3">
      <c r="A24" s="60" t="s">
        <v>31</v>
      </c>
      <c r="B24" s="61"/>
      <c r="C24" s="61"/>
      <c r="D24" s="60" t="s">
        <v>16</v>
      </c>
      <c r="E24" s="60" t="s">
        <v>82</v>
      </c>
      <c r="F24" s="62"/>
      <c r="G24" s="42"/>
      <c r="H24" s="63" t="s">
        <v>31</v>
      </c>
      <c r="I24" s="42"/>
      <c r="J24" s="42"/>
    </row>
    <row r="25" spans="1:10" ht="14.4" x14ac:dyDescent="0.3">
      <c r="A25" s="60" t="s">
        <v>37</v>
      </c>
      <c r="B25" s="61"/>
      <c r="C25" s="61"/>
      <c r="D25" s="60" t="s">
        <v>16</v>
      </c>
      <c r="E25" s="60" t="s">
        <v>83</v>
      </c>
      <c r="F25" s="62"/>
      <c r="G25" s="42"/>
      <c r="H25" s="63" t="s">
        <v>37</v>
      </c>
      <c r="I25" s="42"/>
      <c r="J25" s="42"/>
    </row>
    <row r="26" spans="1:10" ht="14.4" x14ac:dyDescent="0.3">
      <c r="A26" s="60" t="s">
        <v>40</v>
      </c>
      <c r="B26" s="61"/>
      <c r="C26" s="61"/>
      <c r="D26" s="60" t="s">
        <v>17</v>
      </c>
      <c r="E26" s="60" t="s">
        <v>84</v>
      </c>
      <c r="F26" s="62"/>
      <c r="G26" s="65"/>
      <c r="H26" s="63" t="s">
        <v>40</v>
      </c>
      <c r="I26" s="42"/>
      <c r="J26" s="42"/>
    </row>
    <row r="27" spans="1:10" ht="14.4" x14ac:dyDescent="0.3">
      <c r="A27" s="60" t="s">
        <v>30</v>
      </c>
      <c r="B27" s="61"/>
      <c r="C27" s="61"/>
      <c r="D27" s="60" t="s">
        <v>16</v>
      </c>
      <c r="E27" s="60" t="s">
        <v>60</v>
      </c>
      <c r="F27" s="62"/>
      <c r="G27" s="42"/>
      <c r="H27" s="63" t="s">
        <v>30</v>
      </c>
      <c r="I27" s="42"/>
      <c r="J27" s="42"/>
    </row>
    <row r="28" spans="1:10" ht="14.4" x14ac:dyDescent="0.3">
      <c r="A28" s="60" t="s">
        <v>33</v>
      </c>
      <c r="B28" s="61"/>
      <c r="C28" s="61"/>
      <c r="D28" s="60" t="s">
        <v>16</v>
      </c>
      <c r="E28" s="60" t="s">
        <v>85</v>
      </c>
      <c r="F28" s="62"/>
      <c r="G28" s="42"/>
      <c r="H28" s="63" t="s">
        <v>33</v>
      </c>
      <c r="I28" s="42"/>
      <c r="J28" s="42"/>
    </row>
    <row r="29" spans="1:10" ht="14.4" x14ac:dyDescent="0.3">
      <c r="A29" s="60" t="s">
        <v>46</v>
      </c>
      <c r="B29" s="61"/>
      <c r="C29" s="61"/>
      <c r="D29" s="60" t="s">
        <v>16</v>
      </c>
      <c r="E29" s="60" t="s">
        <v>86</v>
      </c>
      <c r="F29" s="62"/>
      <c r="G29" s="42"/>
      <c r="H29" s="63" t="s">
        <v>46</v>
      </c>
      <c r="I29" s="42"/>
      <c r="J29" s="42"/>
    </row>
    <row r="30" spans="1:10" ht="14.4" x14ac:dyDescent="0.3">
      <c r="A30" s="60" t="s">
        <v>35</v>
      </c>
      <c r="B30" s="61"/>
      <c r="C30" s="61"/>
      <c r="D30" s="60" t="s">
        <v>16</v>
      </c>
      <c r="E30" s="60" t="s">
        <v>62</v>
      </c>
      <c r="F30" s="62"/>
      <c r="G30" s="42"/>
      <c r="H30" s="63" t="s">
        <v>35</v>
      </c>
      <c r="I30" s="42"/>
      <c r="J30" s="42"/>
    </row>
    <row r="31" spans="1:10" ht="14.4" x14ac:dyDescent="0.3">
      <c r="A31" s="60" t="s">
        <v>87</v>
      </c>
      <c r="B31" s="61"/>
      <c r="C31" s="61"/>
      <c r="D31" s="60" t="s">
        <v>16</v>
      </c>
      <c r="E31" s="60" t="s">
        <v>88</v>
      </c>
      <c r="F31" s="62"/>
      <c r="G31" s="42"/>
      <c r="H31" s="63" t="s">
        <v>105</v>
      </c>
      <c r="I31" s="42"/>
      <c r="J31" s="42"/>
    </row>
    <row r="32" spans="1:10" ht="14.4" x14ac:dyDescent="0.3">
      <c r="A32" s="60" t="s">
        <v>45</v>
      </c>
      <c r="B32" s="61"/>
      <c r="C32" s="61"/>
      <c r="D32" s="60" t="s">
        <v>16</v>
      </c>
      <c r="E32" s="60" t="s">
        <v>89</v>
      </c>
      <c r="F32" s="62"/>
      <c r="G32" s="42"/>
      <c r="H32" s="63" t="s">
        <v>45</v>
      </c>
      <c r="I32" s="42"/>
      <c r="J32" s="42"/>
    </row>
    <row r="33" spans="1:10" ht="14.4" x14ac:dyDescent="0.3">
      <c r="A33" s="60" t="s">
        <v>42</v>
      </c>
      <c r="B33" s="61"/>
      <c r="C33" s="61"/>
      <c r="D33" s="60" t="s">
        <v>16</v>
      </c>
      <c r="E33" s="60" t="s">
        <v>65</v>
      </c>
      <c r="F33" s="62"/>
      <c r="G33" s="42"/>
      <c r="H33" s="63" t="s">
        <v>42</v>
      </c>
      <c r="I33" s="42"/>
      <c r="J33" s="42"/>
    </row>
    <row r="34" spans="1:10" ht="14.4" x14ac:dyDescent="0.3">
      <c r="A34" s="60" t="s">
        <v>41</v>
      </c>
      <c r="B34" s="61"/>
      <c r="C34" s="61"/>
      <c r="D34" s="60" t="s">
        <v>16</v>
      </c>
      <c r="E34" s="60" t="s">
        <v>64</v>
      </c>
      <c r="F34" s="62"/>
      <c r="G34" s="42"/>
      <c r="H34" s="63" t="s">
        <v>41</v>
      </c>
      <c r="I34" s="42"/>
      <c r="J34" s="42"/>
    </row>
    <row r="35" spans="1:10" ht="14.4" x14ac:dyDescent="0.3">
      <c r="A35" s="60" t="s">
        <v>39</v>
      </c>
      <c r="B35" s="61"/>
      <c r="C35" s="61"/>
      <c r="D35" s="60" t="s">
        <v>16</v>
      </c>
      <c r="E35" s="60" t="s">
        <v>63</v>
      </c>
      <c r="F35" s="62"/>
      <c r="G35" s="65"/>
      <c r="H35" s="63" t="s">
        <v>39</v>
      </c>
      <c r="I35" s="42"/>
      <c r="J35" s="42"/>
    </row>
    <row r="36" spans="1:10" ht="14.4" x14ac:dyDescent="0.3">
      <c r="A36" s="60" t="s">
        <v>43</v>
      </c>
      <c r="B36" s="61"/>
      <c r="C36" s="61"/>
      <c r="D36" s="60" t="s">
        <v>16</v>
      </c>
      <c r="E36" s="60" t="s">
        <v>66</v>
      </c>
      <c r="F36" s="62"/>
      <c r="G36" s="42"/>
      <c r="H36" s="63" t="s">
        <v>43</v>
      </c>
      <c r="I36" s="42"/>
      <c r="J36" s="42"/>
    </row>
    <row r="37" spans="1:10" ht="14.4" x14ac:dyDescent="0.3">
      <c r="A37" s="60" t="s">
        <v>90</v>
      </c>
      <c r="B37" s="61"/>
      <c r="C37" s="61"/>
      <c r="D37" s="60" t="s">
        <v>16</v>
      </c>
      <c r="E37" s="60" t="s">
        <v>91</v>
      </c>
      <c r="F37" s="62"/>
      <c r="G37" s="42"/>
      <c r="H37" s="63" t="s">
        <v>90</v>
      </c>
      <c r="I37" s="42"/>
      <c r="J37" s="42"/>
    </row>
    <row r="38" spans="1:10" ht="14.4" x14ac:dyDescent="0.3">
      <c r="A38" s="60" t="s">
        <v>61</v>
      </c>
      <c r="B38" s="61"/>
      <c r="C38" s="61"/>
      <c r="D38" s="60" t="s">
        <v>16</v>
      </c>
      <c r="E38" s="60" t="s">
        <v>92</v>
      </c>
      <c r="F38" s="62"/>
      <c r="G38" s="42"/>
      <c r="H38" s="63" t="s">
        <v>61</v>
      </c>
      <c r="I38" s="42"/>
      <c r="J38" s="42"/>
    </row>
    <row r="39" spans="1:10" ht="14.4" x14ac:dyDescent="0.3">
      <c r="A39" s="67" t="s">
        <v>59</v>
      </c>
      <c r="B39" s="61"/>
      <c r="C39" s="61"/>
      <c r="D39" s="60" t="s">
        <v>16</v>
      </c>
      <c r="E39" s="68" t="s">
        <v>93</v>
      </c>
      <c r="F39" s="62"/>
      <c r="G39" s="42"/>
      <c r="H39" s="63" t="s">
        <v>59</v>
      </c>
      <c r="I39" s="42"/>
      <c r="J39" s="42"/>
    </row>
    <row r="40" spans="1:10" ht="14.4" x14ac:dyDescent="0.3">
      <c r="A40" s="69" t="s">
        <v>106</v>
      </c>
      <c r="B40" s="61"/>
      <c r="C40" s="61"/>
      <c r="D40" s="60"/>
      <c r="E40" s="70" t="s">
        <v>109</v>
      </c>
      <c r="F40" s="62"/>
      <c r="G40" s="65"/>
      <c r="H40" s="71" t="s">
        <v>106</v>
      </c>
      <c r="I40" s="42" t="s">
        <v>112</v>
      </c>
      <c r="J40" s="42"/>
    </row>
    <row r="41" spans="1:10" ht="14.4" x14ac:dyDescent="0.3">
      <c r="A41" s="60" t="s">
        <v>68</v>
      </c>
      <c r="B41" s="61"/>
      <c r="C41" s="61"/>
      <c r="D41" s="60" t="s">
        <v>16</v>
      </c>
      <c r="E41" s="60" t="s">
        <v>94</v>
      </c>
      <c r="F41" s="62"/>
      <c r="G41" s="42"/>
      <c r="H41" s="63" t="s">
        <v>68</v>
      </c>
      <c r="I41" s="42"/>
    </row>
    <row r="42" spans="1:10" ht="14.4" x14ac:dyDescent="0.3">
      <c r="A42" s="60" t="s">
        <v>67</v>
      </c>
      <c r="B42" s="61"/>
      <c r="C42" s="61"/>
      <c r="D42" s="60" t="s">
        <v>16</v>
      </c>
      <c r="E42" s="60" t="s">
        <v>95</v>
      </c>
      <c r="F42" s="62"/>
      <c r="H42" s="63" t="s">
        <v>67</v>
      </c>
      <c r="I42" s="42"/>
    </row>
    <row r="43" spans="1:10" ht="14.4" x14ac:dyDescent="0.3">
      <c r="A43" s="60" t="s">
        <v>96</v>
      </c>
      <c r="B43" s="61"/>
      <c r="C43" s="61"/>
      <c r="D43" s="60" t="s">
        <v>16</v>
      </c>
      <c r="E43" s="60" t="s">
        <v>97</v>
      </c>
      <c r="F43" s="62"/>
      <c r="H43" s="63" t="s">
        <v>96</v>
      </c>
      <c r="I43" s="42"/>
      <c r="J43" s="72"/>
    </row>
    <row r="44" spans="1:10" ht="14.4" x14ac:dyDescent="0.3">
      <c r="A44" s="69" t="s">
        <v>107</v>
      </c>
      <c r="B44" s="61"/>
      <c r="C44" s="61"/>
      <c r="D44" s="60"/>
      <c r="E44" s="70" t="s">
        <v>110</v>
      </c>
      <c r="F44" s="62"/>
      <c r="H44" s="71" t="s">
        <v>107</v>
      </c>
      <c r="I44" s="42" t="s">
        <v>113</v>
      </c>
    </row>
    <row r="45" spans="1:10" ht="14.4" x14ac:dyDescent="0.3">
      <c r="A45" s="69" t="s">
        <v>108</v>
      </c>
      <c r="B45" s="61"/>
      <c r="C45" s="61"/>
      <c r="D45" s="60"/>
      <c r="E45" s="70" t="s">
        <v>111</v>
      </c>
      <c r="F45" s="62"/>
      <c r="H45" s="71" t="s">
        <v>108</v>
      </c>
      <c r="I45" s="42" t="s">
        <v>114</v>
      </c>
    </row>
    <row r="46" spans="1:10" ht="14.4" x14ac:dyDescent="0.3">
      <c r="A46" s="60" t="s">
        <v>70</v>
      </c>
      <c r="B46" s="61"/>
      <c r="C46" s="61"/>
      <c r="D46" s="60" t="s">
        <v>16</v>
      </c>
      <c r="E46" s="60" t="s">
        <v>98</v>
      </c>
      <c r="F46" s="62"/>
      <c r="H46" s="63" t="s">
        <v>70</v>
      </c>
    </row>
    <row r="47" spans="1:10" x14ac:dyDescent="0.3">
      <c r="A47" s="55"/>
      <c r="B47" s="73"/>
      <c r="C47" s="73"/>
      <c r="D47" s="73"/>
      <c r="E47" s="55"/>
      <c r="F47" s="74"/>
    </row>
  </sheetData>
  <mergeCells count="7">
    <mergeCell ref="A13:F13"/>
    <mergeCell ref="A2:F2"/>
    <mergeCell ref="A3:E3"/>
    <mergeCell ref="D4:E4"/>
    <mergeCell ref="A5:F5"/>
    <mergeCell ref="B10:E10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zoomScale="99" zoomScaleNormal="99" workbookViewId="0">
      <pane ySplit="10" topLeftCell="A11" activePane="bottomLeft" state="frozen"/>
      <selection pane="bottomLeft" activeCell="A2" sqref="A2:F2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10" bestFit="1" customWidth="1"/>
    <col min="7" max="7" width="20.109375" style="31" bestFit="1" customWidth="1"/>
    <col min="8" max="16384" width="8.88671875" style="1"/>
  </cols>
  <sheetData>
    <row r="1" spans="1:38" x14ac:dyDescent="0.25">
      <c r="A1" s="39" t="s">
        <v>5</v>
      </c>
      <c r="B1" s="21"/>
      <c r="E1" s="79" t="s">
        <v>54</v>
      </c>
      <c r="F1" s="4" t="s">
        <v>126</v>
      </c>
    </row>
    <row r="2" spans="1:38" x14ac:dyDescent="0.25">
      <c r="A2" s="95" t="s">
        <v>6</v>
      </c>
      <c r="B2" s="95"/>
      <c r="C2" s="95"/>
      <c r="D2" s="95"/>
      <c r="E2" s="95"/>
      <c r="F2" s="95"/>
    </row>
    <row r="3" spans="1:38" ht="39.6" x14ac:dyDescent="0.25">
      <c r="A3" s="98"/>
      <c r="B3" s="98"/>
      <c r="C3" s="98"/>
      <c r="D3" s="98"/>
      <c r="E3" s="98"/>
      <c r="F3" s="22" t="s">
        <v>0</v>
      </c>
    </row>
    <row r="4" spans="1:38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38" x14ac:dyDescent="0.25">
      <c r="A5" s="96" t="s">
        <v>7</v>
      </c>
      <c r="B5" s="96"/>
      <c r="C5" s="96"/>
      <c r="D5" s="96"/>
      <c r="E5" s="96"/>
      <c r="F5" s="96"/>
    </row>
    <row r="6" spans="1:38" x14ac:dyDescent="0.25">
      <c r="A6" s="28" t="s">
        <v>26</v>
      </c>
      <c r="B6" s="26"/>
      <c r="C6" s="26"/>
      <c r="D6" s="27" t="s">
        <v>16</v>
      </c>
      <c r="E6" s="28" t="s">
        <v>57</v>
      </c>
      <c r="F6" s="25">
        <v>0</v>
      </c>
    </row>
    <row r="7" spans="1:38" x14ac:dyDescent="0.25">
      <c r="A7" s="28" t="s">
        <v>27</v>
      </c>
      <c r="B7" s="26"/>
      <c r="C7" s="26"/>
      <c r="D7" s="27" t="s">
        <v>16</v>
      </c>
      <c r="E7" s="28" t="s">
        <v>58</v>
      </c>
      <c r="F7" s="25">
        <v>0</v>
      </c>
    </row>
    <row r="8" spans="1:38" x14ac:dyDescent="0.25">
      <c r="A8" s="28" t="s">
        <v>24</v>
      </c>
      <c r="B8" s="26"/>
      <c r="C8" s="26"/>
      <c r="D8" s="27" t="s">
        <v>17</v>
      </c>
      <c r="E8" s="28" t="s">
        <v>55</v>
      </c>
      <c r="F8" s="25">
        <v>649</v>
      </c>
    </row>
    <row r="9" spans="1:38" x14ac:dyDescent="0.25">
      <c r="A9" s="28" t="s">
        <v>25</v>
      </c>
      <c r="B9" s="26"/>
      <c r="C9" s="26"/>
      <c r="D9" s="27" t="s">
        <v>17</v>
      </c>
      <c r="E9" s="28" t="s">
        <v>56</v>
      </c>
      <c r="F9" s="25">
        <v>0</v>
      </c>
    </row>
    <row r="10" spans="1:38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649</v>
      </c>
    </row>
    <row r="12" spans="1:38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38" x14ac:dyDescent="0.25">
      <c r="A13" s="97" t="s">
        <v>8</v>
      </c>
      <c r="B13" s="97"/>
      <c r="C13" s="97"/>
      <c r="D13" s="97"/>
      <c r="E13" s="97"/>
      <c r="F13" s="97"/>
    </row>
    <row r="14" spans="1:38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34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34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1522.479</v>
      </c>
      <c r="G18" s="33"/>
    </row>
    <row r="19" spans="1:34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34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388.24440000000004</v>
      </c>
      <c r="G20" s="33"/>
    </row>
    <row r="21" spans="1:34" s="3" customForma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34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34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34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34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34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27275.514300000003</v>
      </c>
      <c r="G26" s="33"/>
    </row>
    <row r="27" spans="1:34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277.63839999999999</v>
      </c>
      <c r="G27" s="33"/>
    </row>
    <row r="28" spans="1:34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1177.0359999999996</v>
      </c>
      <c r="G28" s="33"/>
    </row>
    <row r="29" spans="1:34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1793.8265999999999</v>
      </c>
      <c r="G29" s="33"/>
      <c r="M29" s="30"/>
      <c r="S29" s="30"/>
      <c r="U29" s="30"/>
      <c r="V29" s="30"/>
      <c r="Z29" s="30"/>
      <c r="AD29" s="30"/>
      <c r="AE29" s="30"/>
      <c r="AH29" s="30"/>
    </row>
    <row r="30" spans="1:34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2199.4680999999996</v>
      </c>
      <c r="G30" s="33"/>
    </row>
    <row r="31" spans="1:34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452.38909999999998</v>
      </c>
      <c r="G31" s="33"/>
    </row>
    <row r="32" spans="1:34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8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8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8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8" s="3" customForma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G36" s="33"/>
    </row>
    <row r="37" spans="1:38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8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8" s="3" customForma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3" customFormat="1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3721.5824000000007</v>
      </c>
      <c r="G41" s="34"/>
    </row>
    <row r="42" spans="1:38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9581.0946999999978</v>
      </c>
      <c r="H42" s="3"/>
    </row>
    <row r="43" spans="1:38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18561.540599999997</v>
      </c>
      <c r="H43" s="3"/>
    </row>
    <row r="44" spans="1:38" x14ac:dyDescent="0.25">
      <c r="A44" s="8"/>
      <c r="B44" s="9"/>
      <c r="C44" s="9"/>
      <c r="D44" s="9"/>
      <c r="E44" s="85" t="s">
        <v>118</v>
      </c>
      <c r="F44" s="11">
        <f>SUM(F14:F43)</f>
        <v>66950.813599999994</v>
      </c>
    </row>
    <row r="45" spans="1:38" x14ac:dyDescent="0.25">
      <c r="A45" s="8"/>
      <c r="B45" s="9"/>
      <c r="C45" s="9"/>
      <c r="D45" s="9"/>
      <c r="E45" s="8"/>
      <c r="F45" s="12"/>
    </row>
    <row r="46" spans="1:38" x14ac:dyDescent="0.25">
      <c r="A46" s="8"/>
      <c r="B46" s="9"/>
      <c r="C46" s="9"/>
      <c r="D46" s="9"/>
      <c r="E46" s="84" t="s">
        <v>119</v>
      </c>
      <c r="F46" s="86">
        <f>SUM(F44+F10)</f>
        <v>67599.813599999994</v>
      </c>
    </row>
    <row r="47" spans="1:38" x14ac:dyDescent="0.25">
      <c r="A47" s="8"/>
      <c r="B47" s="9"/>
      <c r="C47" s="9"/>
      <c r="D47" s="9"/>
      <c r="E47" s="8"/>
    </row>
    <row r="48" spans="1:38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  <row r="59" spans="2:4" x14ac:dyDescent="0.25">
      <c r="B59" s="13"/>
      <c r="C59" s="13"/>
      <c r="D59" s="13"/>
    </row>
  </sheetData>
  <sortState ref="A6:AL9">
    <sortCondition ref="A6"/>
  </sortState>
  <mergeCells count="7">
    <mergeCell ref="A2:F2"/>
    <mergeCell ref="A5:F5"/>
    <mergeCell ref="A13:F13"/>
    <mergeCell ref="A3:E3"/>
    <mergeCell ref="B10:E10"/>
    <mergeCell ref="D4:E4"/>
    <mergeCell ref="D12:E12"/>
  </mergeCells>
  <phoneticPr fontId="6" type="noConversion"/>
  <pageMargins left="0.17" right="0.19" top="0.37" bottom="0.39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pane ySplit="10" topLeftCell="A11" activePane="bottomLeft" state="frozen"/>
      <selection activeCell="A2" sqref="A2:F2"/>
      <selection pane="bottomLeft" activeCell="L28" sqref="L28"/>
    </sheetView>
  </sheetViews>
  <sheetFormatPr defaultColWidth="8.88671875" defaultRowHeight="13.2" x14ac:dyDescent="0.25"/>
  <cols>
    <col min="1" max="1" width="12.3320312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8.33203125" style="10" customWidth="1"/>
    <col min="7" max="7" width="20.109375" style="31" bestFit="1" customWidth="1"/>
    <col min="8" max="16384" width="8.88671875" style="1"/>
  </cols>
  <sheetData>
    <row r="1" spans="1:35" x14ac:dyDescent="0.25">
      <c r="A1" s="20" t="s">
        <v>5</v>
      </c>
      <c r="B1" s="21"/>
      <c r="E1" s="80" t="s">
        <v>48</v>
      </c>
      <c r="F1" s="4" t="s">
        <v>126</v>
      </c>
    </row>
    <row r="2" spans="1:35" x14ac:dyDescent="0.25">
      <c r="A2" s="95" t="s">
        <v>6</v>
      </c>
      <c r="B2" s="95"/>
      <c r="C2" s="95"/>
      <c r="D2" s="95"/>
      <c r="E2" s="95"/>
      <c r="F2" s="95"/>
    </row>
    <row r="3" spans="1:35" ht="39.6" x14ac:dyDescent="0.25">
      <c r="A3" s="98"/>
      <c r="B3" s="98"/>
      <c r="C3" s="98"/>
      <c r="D3" s="98"/>
      <c r="E3" s="98"/>
      <c r="F3" s="22" t="s">
        <v>0</v>
      </c>
    </row>
    <row r="4" spans="1:35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35" x14ac:dyDescent="0.25">
      <c r="A5" s="96" t="s">
        <v>7</v>
      </c>
      <c r="B5" s="96"/>
      <c r="C5" s="96"/>
      <c r="D5" s="96"/>
      <c r="E5" s="96"/>
      <c r="F5" s="96"/>
    </row>
    <row r="6" spans="1:35" x14ac:dyDescent="0.25">
      <c r="A6" s="28" t="s">
        <v>26</v>
      </c>
      <c r="B6" s="26"/>
      <c r="C6" s="26"/>
      <c r="D6" s="27" t="s">
        <v>16</v>
      </c>
      <c r="E6" s="28" t="s">
        <v>57</v>
      </c>
      <c r="F6" s="14">
        <v>0</v>
      </c>
    </row>
    <row r="7" spans="1:35" x14ac:dyDescent="0.25">
      <c r="A7" s="28" t="s">
        <v>27</v>
      </c>
      <c r="B7" s="26"/>
      <c r="C7" s="26"/>
      <c r="D7" s="27" t="s">
        <v>16</v>
      </c>
      <c r="E7" s="28" t="s">
        <v>58</v>
      </c>
      <c r="F7" s="14">
        <v>0</v>
      </c>
    </row>
    <row r="8" spans="1:35" x14ac:dyDescent="0.25">
      <c r="A8" s="28" t="s">
        <v>24</v>
      </c>
      <c r="B8" s="26"/>
      <c r="C8" s="26"/>
      <c r="D8" s="27" t="s">
        <v>17</v>
      </c>
      <c r="E8" s="28" t="s">
        <v>55</v>
      </c>
      <c r="F8" s="14">
        <v>516</v>
      </c>
    </row>
    <row r="9" spans="1:35" x14ac:dyDescent="0.25">
      <c r="A9" s="28" t="s">
        <v>25</v>
      </c>
      <c r="B9" s="26"/>
      <c r="C9" s="26"/>
      <c r="D9" s="27" t="s">
        <v>17</v>
      </c>
      <c r="E9" s="28" t="s">
        <v>56</v>
      </c>
      <c r="F9" s="14">
        <v>0</v>
      </c>
    </row>
    <row r="10" spans="1:35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516</v>
      </c>
    </row>
    <row r="12" spans="1:35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35" x14ac:dyDescent="0.25">
      <c r="A13" s="101" t="s">
        <v>8</v>
      </c>
      <c r="B13" s="101"/>
      <c r="C13" s="101"/>
      <c r="D13" s="101"/>
      <c r="E13" s="101"/>
      <c r="F13" s="101"/>
    </row>
    <row r="14" spans="1:35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35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10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10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1864.0914999999998</v>
      </c>
      <c r="G18" s="33"/>
    </row>
    <row r="19" spans="1:10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10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456.34899999999999</v>
      </c>
      <c r="G20" s="33"/>
    </row>
    <row r="21" spans="1:10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10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10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10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10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10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15743.304799999998</v>
      </c>
      <c r="G26" s="33"/>
      <c r="H26" s="24"/>
      <c r="I26" s="24"/>
      <c r="J26" s="24"/>
    </row>
    <row r="27" spans="1:10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707.08670000000006</v>
      </c>
      <c r="G27" s="33"/>
    </row>
    <row r="28" spans="1:10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1071.4982</v>
      </c>
      <c r="G28" s="33"/>
    </row>
    <row r="29" spans="1:10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1674.1231999999995</v>
      </c>
      <c r="G29" s="33"/>
    </row>
    <row r="30" spans="1:10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1980.9596999999994</v>
      </c>
      <c r="G30" s="33"/>
    </row>
    <row r="31" spans="1:10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825.13580000000024</v>
      </c>
      <c r="G31" s="33"/>
    </row>
    <row r="32" spans="1:10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5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5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5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G36" s="33"/>
    </row>
    <row r="37" spans="1:35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5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5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5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5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6064.4094999999988</v>
      </c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7992.1583999999975</v>
      </c>
    </row>
    <row r="43" spans="1:35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15842.711699999996</v>
      </c>
    </row>
    <row r="44" spans="1:35" ht="26.4" x14ac:dyDescent="0.25">
      <c r="A44" s="8"/>
      <c r="B44" s="9"/>
      <c r="C44" s="9"/>
      <c r="D44" s="9"/>
      <c r="E44" s="85" t="s">
        <v>118</v>
      </c>
      <c r="F44" s="11">
        <f>SUM(F14:F43)</f>
        <v>54221.828499999989</v>
      </c>
    </row>
    <row r="45" spans="1:35" x14ac:dyDescent="0.25">
      <c r="A45" s="8"/>
      <c r="B45" s="9"/>
      <c r="C45" s="9"/>
      <c r="D45" s="9"/>
      <c r="E45" s="8"/>
      <c r="F45" s="12"/>
    </row>
    <row r="46" spans="1:35" x14ac:dyDescent="0.25">
      <c r="A46" s="8"/>
      <c r="B46" s="9"/>
      <c r="C46" s="9"/>
      <c r="D46" s="9"/>
      <c r="E46" s="84" t="s">
        <v>119</v>
      </c>
      <c r="F46" s="86">
        <f>SUM(F44+F10)</f>
        <v>54737.828499999989</v>
      </c>
    </row>
    <row r="47" spans="1:35" x14ac:dyDescent="0.25">
      <c r="B47" s="13"/>
      <c r="C47" s="13"/>
      <c r="D47" s="13"/>
    </row>
    <row r="48" spans="1:35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I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pane ySplit="10" topLeftCell="A11" activePane="bottomLeft" state="frozen"/>
      <selection activeCell="A2" sqref="A2:F2"/>
      <selection pane="bottomLeft" activeCell="J45" sqref="J4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20.109375" style="31" bestFit="1" customWidth="1"/>
    <col min="8" max="31" width="8.88671875" style="1"/>
    <col min="32" max="32" width="11.6640625" style="1" bestFit="1" customWidth="1"/>
    <col min="33" max="33" width="11.109375" style="1" bestFit="1" customWidth="1"/>
    <col min="34" max="16384" width="8.88671875" style="1"/>
  </cols>
  <sheetData>
    <row r="1" spans="1:7" x14ac:dyDescent="0.25">
      <c r="A1" s="39" t="s">
        <v>5</v>
      </c>
      <c r="B1" s="21"/>
      <c r="E1" s="80" t="s">
        <v>49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x14ac:dyDescent="0.25">
      <c r="A5" s="96" t="s">
        <v>7</v>
      </c>
      <c r="B5" s="96"/>
      <c r="C5" s="96"/>
      <c r="D5" s="96"/>
      <c r="E5" s="96"/>
      <c r="F5" s="96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37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37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14">
        <v>1131.8916999999999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3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1131.8916999999999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39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39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2821.3779</v>
      </c>
      <c r="G18" s="33"/>
    </row>
    <row r="19" spans="1:39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  <c r="N19" s="38"/>
      <c r="V19" s="38"/>
      <c r="X19" s="38"/>
      <c r="Y19" s="38"/>
      <c r="Z19" s="38"/>
      <c r="AF19" s="3" t="s">
        <v>101</v>
      </c>
      <c r="AG19" s="3" t="s">
        <v>102</v>
      </c>
      <c r="AK19" s="38"/>
      <c r="AL19" s="38"/>
      <c r="AM19" s="38"/>
    </row>
    <row r="20" spans="1:39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633.29519999999991</v>
      </c>
      <c r="G20" s="33"/>
    </row>
    <row r="21" spans="1:39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39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39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39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39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39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23479.702099999999</v>
      </c>
      <c r="G26" s="33"/>
    </row>
    <row r="27" spans="1:39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724.58030000000008</v>
      </c>
      <c r="G27" s="33"/>
    </row>
    <row r="28" spans="1:39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1231.1823999999999</v>
      </c>
      <c r="G28" s="33"/>
    </row>
    <row r="29" spans="1:39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1745.3188999999998</v>
      </c>
      <c r="G29" s="33"/>
    </row>
    <row r="30" spans="1:39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2097.6974</v>
      </c>
      <c r="G30" s="33"/>
    </row>
    <row r="31" spans="1:39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988.70530000000019</v>
      </c>
      <c r="G31" s="33"/>
    </row>
    <row r="32" spans="1:39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5826.8841999999986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9526.2179000000033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16527.3884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65602.350000000006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66734.241699999999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M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A2" sqref="A2:F2"/>
      <selection pane="bottomLeft" activeCell="I38" sqref="I38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7.5546875" style="10" customWidth="1"/>
    <col min="7" max="7" width="20.109375" style="31" bestFit="1" customWidth="1"/>
    <col min="8" max="16384" width="8.88671875" style="1"/>
  </cols>
  <sheetData>
    <row r="1" spans="1:7" x14ac:dyDescent="0.25">
      <c r="A1" s="39" t="s">
        <v>5</v>
      </c>
      <c r="B1" s="21"/>
      <c r="E1" s="80" t="s">
        <v>50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x14ac:dyDescent="0.25">
      <c r="A5" s="96" t="s">
        <v>7</v>
      </c>
      <c r="B5" s="96"/>
      <c r="C5" s="96"/>
      <c r="D5" s="96"/>
      <c r="E5" s="96"/>
      <c r="F5" s="96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29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29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29">
        <v>1204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29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1204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2684.9335000000001</v>
      </c>
      <c r="G18" s="33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597.76030000000014</v>
      </c>
      <c r="G20" s="33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7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12066.451899999996</v>
      </c>
      <c r="G26" s="33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666.06490000000008</v>
      </c>
      <c r="G27" s="33"/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1224.9572000000001</v>
      </c>
      <c r="G28" s="33"/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1672.5265999999999</v>
      </c>
      <c r="G29" s="33"/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2091.1073999999999</v>
      </c>
      <c r="G30" s="33"/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897.92660000000012</v>
      </c>
      <c r="G31" s="33"/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5785.7910000000002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9039.8870999999981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15120.654400000003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51848.060899999997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53052.060899999997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20" activePane="bottomLeft" state="frozen"/>
      <selection activeCell="A2" sqref="A2:F2"/>
      <selection pane="bottomLeft" activeCell="P34" sqref="P34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20.109375" style="31" bestFit="1" customWidth="1"/>
    <col min="8" max="16384" width="8.88671875" style="1"/>
  </cols>
  <sheetData>
    <row r="1" spans="1:7" x14ac:dyDescent="0.25">
      <c r="A1" s="39" t="s">
        <v>5</v>
      </c>
      <c r="B1" s="21"/>
      <c r="E1" s="80" t="s">
        <v>51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x14ac:dyDescent="0.25">
      <c r="A5" s="96" t="s">
        <v>7</v>
      </c>
      <c r="B5" s="96"/>
      <c r="C5" s="96"/>
      <c r="D5" s="96"/>
      <c r="E5" s="96"/>
      <c r="F5" s="96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14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14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14">
        <v>1152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14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1152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2743.2844000000005</v>
      </c>
      <c r="G18" s="33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577.73299999999995</v>
      </c>
      <c r="G20" s="33"/>
    </row>
    <row r="21" spans="1:7" s="3" customFormat="1" ht="1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7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35707.039399999994</v>
      </c>
      <c r="G26" s="33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670.68839999999989</v>
      </c>
      <c r="G27" s="33"/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1286.1199000000001</v>
      </c>
      <c r="G28" s="33"/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1707.1611</v>
      </c>
      <c r="G29" s="33"/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2044.6533999999999</v>
      </c>
      <c r="G30" s="33"/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898.49779999999987</v>
      </c>
      <c r="G31" s="33"/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5572.6065000000008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9465.6273999999994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14695.044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75368.455299999987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76520.455299999987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Normal="100" workbookViewId="0">
      <pane ySplit="10" topLeftCell="A11" activePane="bottomLeft" state="frozen"/>
      <selection activeCell="A2" sqref="A2:F2"/>
      <selection pane="bottomLeft" activeCell="AI30" sqref="AI30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20.109375" style="31" bestFit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52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94">
        <v>1063.0035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1063.0035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2659.9826000000003</v>
      </c>
      <c r="G18" s="33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538.96640000000002</v>
      </c>
      <c r="G20" s="33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7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36334.378699999987</v>
      </c>
      <c r="G26" s="33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635.87639999999999</v>
      </c>
      <c r="G27" s="33"/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1208.8642999999997</v>
      </c>
      <c r="G28" s="33"/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1634.1887000000002</v>
      </c>
      <c r="G29" s="33"/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1966.8285000000001</v>
      </c>
      <c r="G30" s="33"/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856.26209999999992</v>
      </c>
      <c r="G31" s="33"/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5500.2569999999996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8837.4439999999995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13203.471800000003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73376.520499999984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74439.52399999999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pane ySplit="10" topLeftCell="A11" activePane="bottomLeft" state="frozen"/>
      <selection activeCell="A2" sqref="A2:F2"/>
      <selection pane="bottomLeft" activeCell="AI33" sqref="AI33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53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94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94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94">
        <v>1067.1067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94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1067.1067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39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39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2726.7143999999998</v>
      </c>
      <c r="G18" s="77"/>
    </row>
    <row r="19" spans="1:39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39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620.64650000000006</v>
      </c>
      <c r="G20" s="76"/>
    </row>
    <row r="21" spans="1:39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39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39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  <c r="I23" s="1"/>
    </row>
    <row r="24" spans="1:39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I24" s="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9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I25" s="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9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14281.967900000003</v>
      </c>
      <c r="G26" s="15"/>
      <c r="I26" s="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9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640.39920000000006</v>
      </c>
      <c r="I27" s="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9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1181.6275000000001</v>
      </c>
      <c r="I28" s="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93"/>
      <c r="AI28" s="93"/>
      <c r="AJ28" s="91"/>
      <c r="AK28" s="91"/>
      <c r="AL28" s="92"/>
      <c r="AM28" s="93"/>
    </row>
    <row r="29" spans="1:39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1668.3339000000001</v>
      </c>
      <c r="I29" s="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9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2132.0496999999996</v>
      </c>
      <c r="I30" s="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9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858.18029999999999</v>
      </c>
      <c r="I31" s="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9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I32" s="1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I33" s="1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I34" s="1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  <c r="I35" s="1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  <c r="I36" s="1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I37" s="1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I38" s="1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I39" s="1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  <c r="I40" s="1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5522.9492000000009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8846.7780000000002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12535.1227</v>
      </c>
      <c r="H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51014.7693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52081.875999999997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A2" sqref="A2:F2"/>
      <selection pane="bottomLeft" activeCell="J45" sqref="J4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120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1027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1027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1580.7411999999997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359.15460000000013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6433.4308000000001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491.90370000000001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771.61479999999983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937.75109999999984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1498.8597000000002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554.6979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0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4090.7500000000009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4570.0670999999984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9389.1459999999988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30678.116900000001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31705.116900000001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620A1D-185F-4A94-AFAE-C6555F3EF242}"/>
</file>

<file path=customXml/itemProps2.xml><?xml version="1.0" encoding="utf-8"?>
<ds:datastoreItem xmlns:ds="http://schemas.openxmlformats.org/officeDocument/2006/customXml" ds:itemID="{AF5EA18C-17FB-4181-A35C-D2BF24674705}"/>
</file>

<file path=customXml/itemProps3.xml><?xml version="1.0" encoding="utf-8"?>
<ds:datastoreItem xmlns:ds="http://schemas.openxmlformats.org/officeDocument/2006/customXml" ds:itemID="{977D8A1B-76B1-40A8-A164-9BF4AAEB1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NW NAT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DOGAMI Permit List</vt:lpstr>
    </vt:vector>
  </TitlesOfParts>
  <Company>Mineral Land Regulation and Reclamation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reneea lofton</cp:lastModifiedBy>
  <cp:lastPrinted>2011-02-28T20:24:05Z</cp:lastPrinted>
  <dcterms:created xsi:type="dcterms:W3CDTF">2009-09-02T19:58:34Z</dcterms:created>
  <dcterms:modified xsi:type="dcterms:W3CDTF">2018-06-12T23:40:31Z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