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Jan-Dec 2005 WEBSITE" sheetId="1" r:id="rId1"/>
  </sheets>
  <externalReferences>
    <externalReference r:id="rId4"/>
  </externalReferences>
  <definedNames>
    <definedName name="_xlnm.Print_Area" localSheetId="0">'Jan-Dec 2005 WEBSITE'!$A$1:$Q$133</definedName>
    <definedName name="_xlnm.Print_Titles" localSheetId="0">'Jan-Dec 2005 WEBSITE'!$1:$2</definedName>
  </definedNames>
  <calcPr fullCalcOnLoad="1"/>
</workbook>
</file>

<file path=xl/sharedStrings.xml><?xml version="1.0" encoding="utf-8"?>
<sst xmlns="http://schemas.openxmlformats.org/spreadsheetml/2006/main" count="230" uniqueCount="64">
  <si>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</si>
  <si>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</si>
  <si>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</si>
  <si>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</si>
  <si>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</si>
  <si>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</si>
  <si>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</si>
  <si>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</si>
  <si>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</si>
  <si>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</si>
  <si>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</si>
  <si>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</si>
  <si>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TOTAL</t>
  </si>
  <si>
    <t>CUMULATIVE TOTALS</t>
  </si>
  <si>
    <t>Enerfin Resources</t>
  </si>
  <si>
    <t>Mcf</t>
  </si>
  <si>
    <t>CER 11-16-64</t>
  </si>
  <si>
    <t>Therms</t>
  </si>
  <si>
    <t>O&amp;G 449</t>
  </si>
  <si>
    <t>Days Prod.</t>
  </si>
  <si>
    <t>Btu/cf</t>
  </si>
  <si>
    <t>Tbg. Pres.</t>
  </si>
  <si>
    <t>HAVE NOT RECEIVED DATA</t>
  </si>
  <si>
    <t>Csg. Pres.</t>
  </si>
  <si>
    <t>CC 11-34-75</t>
  </si>
  <si>
    <t>O&amp;G 524</t>
  </si>
  <si>
    <t>n/a</t>
  </si>
  <si>
    <t>CFW 12-15-64</t>
  </si>
  <si>
    <t>O&amp;G 408</t>
  </si>
  <si>
    <t>Northwest Natural</t>
  </si>
  <si>
    <t>LF 12A-33-75</t>
  </si>
  <si>
    <t>O&amp;G 474</t>
  </si>
  <si>
    <t>LF 12B-35-65</t>
  </si>
  <si>
    <t>O&amp;G 476</t>
  </si>
  <si>
    <t>CC 13-34-75</t>
  </si>
  <si>
    <t>O&amp;G 225</t>
  </si>
  <si>
    <t>JH 22-27-64</t>
  </si>
  <si>
    <t>O&amp;G 514</t>
  </si>
  <si>
    <t>CC 24-09-64</t>
  </si>
  <si>
    <t>O&amp;G 407</t>
  </si>
  <si>
    <t>O&amp;G 307</t>
  </si>
  <si>
    <t>CFI 31-16-54</t>
  </si>
  <si>
    <t>Plugged 09-2005</t>
  </si>
  <si>
    <t>JH 32-27-64</t>
  </si>
  <si>
    <t>O&amp;G 515</t>
  </si>
  <si>
    <t>Suspended</t>
  </si>
  <si>
    <t>CC 32-27-65 RD</t>
  </si>
  <si>
    <t>O&amp;G 502 RD</t>
  </si>
  <si>
    <t>Plugged 03-2005</t>
  </si>
  <si>
    <t>LF 33-22-75</t>
  </si>
  <si>
    <t>O&amp;G 519</t>
  </si>
  <si>
    <t>Start Flow 07-12-05</t>
  </si>
  <si>
    <t>CER 41-16-64</t>
  </si>
  <si>
    <t>O&amp;G 423</t>
  </si>
  <si>
    <t>CER 41-21-64</t>
  </si>
  <si>
    <t>O&amp;G 447</t>
  </si>
  <si>
    <t>Start Flow 07-02-04</t>
  </si>
  <si>
    <t>CC 42-08-54</t>
  </si>
  <si>
    <t>O&amp;G 376</t>
  </si>
  <si>
    <t>Plugged 11-2005</t>
  </si>
  <si>
    <t>CC 43-33-75</t>
  </si>
  <si>
    <t>O&amp;G 470</t>
  </si>
  <si>
    <t xml:space="preserve"> </t>
  </si>
  <si>
    <t>ALL WELL           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</si>
</sst>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\)"/>
    <numFmt numFmtId="165" formatCode="0.0000"/>
    <numFmt numFmtId="166" formatCode="#,###"/>
    <numFmt numFmtId="167" formatCode="##,###"/>
    <numFmt numFmtId="168" formatCode="#,##0;[Red]#,##0"/>
    <numFmt numFmtId="169" formatCode="#,##0.0000"/>
    <numFmt numFmtId="170" formatCode="&quot;$&quot;#,##0"/>
    <numFmt numFmtId="171" formatCode="0_);\(0\)"/>
    <numFmt numFmtId="172" formatCode="0_)"/>
    <numFmt numFmtId="173" formatCode="&quot;$&quot;#,##0.0000"/>
    <numFmt numFmtId="174" formatCode="&quot;$&quot;#,##0.00000_);\(&quot;$&quot;#,##0.00000\)"/>
    <numFmt numFmtId="175" formatCode="#,##0.00000_);\(#,##0.00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sz val="10"/>
      <name val="Courier"/>
      <family val="0"/>
    </font>
    <font>
      <sz val="11"/>
      <name val="Arial"/>
      <family val="2"/>
    </font>
    <font>
      <sz val="11"/>
      <color indexed="17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11"/>
      <color indexed="56"/>
      <name val="Arial"/>
      <family val="2"/>
    </font>
    <font>
      <sz val="11"/>
      <color indexed="10"/>
      <name val="Arial"/>
      <family val="2"/>
    </font>
    <font>
      <b/>
      <i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double"/>
      <right style="medium"/>
      <top>
        <color indexed="63"/>
      </top>
      <bottom style="medium"/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medium"/>
      <bottom>
        <color indexed="63"/>
      </bottom>
    </border>
    <border>
      <left style="thick">
        <color indexed="10"/>
      </left>
      <right style="thin"/>
      <top style="thick">
        <color indexed="10"/>
      </top>
      <bottom>
        <color indexed="63"/>
      </bottom>
    </border>
    <border>
      <left style="thin"/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double"/>
      <right style="medium"/>
      <top>
        <color indexed="63"/>
      </top>
      <bottom style="thick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175" fontId="8" fillId="0" borderId="0" xfId="23" applyNumberFormat="1" applyFont="1" applyBorder="1" applyAlignment="1" applyProtection="1">
      <alignment horizontal="left"/>
      <protection/>
    </xf>
    <xf numFmtId="174" fontId="9" fillId="0" borderId="0" xfId="23" applyNumberFormat="1" applyFont="1" applyProtection="1">
      <alignment/>
      <protection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5" fontId="10" fillId="2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/>
    </xf>
    <xf numFmtId="0" fontId="7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10" fillId="0" borderId="9" xfId="0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12" fillId="3" borderId="9" xfId="0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70" fontId="7" fillId="0" borderId="10" xfId="0" applyNumberFormat="1" applyFont="1" applyBorder="1" applyAlignment="1">
      <alignment horizontal="right"/>
    </xf>
    <xf numFmtId="170" fontId="7" fillId="0" borderId="11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right"/>
    </xf>
    <xf numFmtId="170" fontId="7" fillId="0" borderId="12" xfId="0" applyNumberFormat="1" applyFont="1" applyBorder="1" applyAlignment="1">
      <alignment horizontal="right"/>
    </xf>
    <xf numFmtId="170" fontId="7" fillId="2" borderId="12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2" borderId="12" xfId="0" applyNumberFormat="1" applyFont="1" applyFill="1" applyBorder="1" applyAlignment="1">
      <alignment horizontal="right"/>
    </xf>
    <xf numFmtId="1" fontId="7" fillId="0" borderId="10" xfId="0" applyNumberFormat="1" applyFont="1" applyBorder="1" applyAlignment="1" applyProtection="1">
      <alignment horizontal="right"/>
      <protection/>
    </xf>
    <xf numFmtId="1" fontId="7" fillId="0" borderId="11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center" wrapText="1"/>
    </xf>
    <xf numFmtId="3" fontId="13" fillId="0" borderId="14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horizontal="right"/>
    </xf>
    <xf numFmtId="1" fontId="7" fillId="0" borderId="16" xfId="0" applyNumberFormat="1" applyFont="1" applyBorder="1" applyAlignment="1" applyProtection="1">
      <alignment horizontal="right"/>
      <protection/>
    </xf>
    <xf numFmtId="1" fontId="7" fillId="0" borderId="17" xfId="0" applyNumberFormat="1" applyFont="1" applyBorder="1" applyAlignment="1" applyProtection="1">
      <alignment horizontal="right"/>
      <protection/>
    </xf>
    <xf numFmtId="3" fontId="7" fillId="0" borderId="17" xfId="0" applyNumberFormat="1" applyFont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right"/>
    </xf>
    <xf numFmtId="3" fontId="7" fillId="2" borderId="20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7" fillId="0" borderId="22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0" borderId="11" xfId="22" applyNumberFormat="1" applyFont="1" applyBorder="1" applyAlignment="1" applyProtection="1">
      <alignment horizontal="right"/>
      <protection/>
    </xf>
    <xf numFmtId="0" fontId="11" fillId="0" borderId="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4" borderId="0" xfId="0" applyFont="1" applyFill="1" applyBorder="1" applyAlignment="1">
      <alignment/>
    </xf>
    <xf numFmtId="0" fontId="12" fillId="5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7" fillId="2" borderId="20" xfId="0" applyFont="1" applyFill="1" applyBorder="1" applyAlignment="1">
      <alignment horizontal="right"/>
    </xf>
    <xf numFmtId="170" fontId="7" fillId="0" borderId="11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2" borderId="0" xfId="0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14" fillId="0" borderId="9" xfId="0" applyFont="1" applyBorder="1" applyAlignment="1">
      <alignment horizontal="right"/>
    </xf>
    <xf numFmtId="3" fontId="7" fillId="6" borderId="10" xfId="0" applyNumberFormat="1" applyFont="1" applyFill="1" applyBorder="1" applyAlignment="1">
      <alignment horizontal="right"/>
    </xf>
    <xf numFmtId="3" fontId="7" fillId="6" borderId="11" xfId="0" applyNumberFormat="1" applyFont="1" applyFill="1" applyBorder="1" applyAlignment="1">
      <alignment horizontal="right"/>
    </xf>
    <xf numFmtId="170" fontId="7" fillId="6" borderId="10" xfId="0" applyNumberFormat="1" applyFont="1" applyFill="1" applyBorder="1" applyAlignment="1">
      <alignment horizontal="right"/>
    </xf>
    <xf numFmtId="170" fontId="7" fillId="6" borderId="11" xfId="0" applyNumberFormat="1" applyFont="1" applyFill="1" applyBorder="1" applyAlignment="1">
      <alignment horizontal="right"/>
    </xf>
    <xf numFmtId="3" fontId="7" fillId="6" borderId="16" xfId="0" applyNumberFormat="1" applyFont="1" applyFill="1" applyBorder="1" applyAlignment="1">
      <alignment horizontal="right"/>
    </xf>
    <xf numFmtId="3" fontId="7" fillId="6" borderId="17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6" borderId="11" xfId="0" applyFont="1" applyFill="1" applyBorder="1" applyAlignment="1">
      <alignment horizontal="right"/>
    </xf>
    <xf numFmtId="0" fontId="7" fillId="6" borderId="11" xfId="0" applyFont="1" applyFill="1" applyBorder="1" applyAlignment="1">
      <alignment/>
    </xf>
    <xf numFmtId="0" fontId="7" fillId="6" borderId="17" xfId="0" applyFont="1" applyFill="1" applyBorder="1" applyAlignment="1">
      <alignment/>
    </xf>
    <xf numFmtId="3" fontId="7" fillId="6" borderId="0" xfId="0" applyNumberFormat="1" applyFont="1" applyFill="1" applyBorder="1" applyAlignment="1">
      <alignment horizontal="right"/>
    </xf>
    <xf numFmtId="170" fontId="7" fillId="6" borderId="0" xfId="0" applyNumberFormat="1" applyFont="1" applyFill="1" applyBorder="1" applyAlignment="1">
      <alignment horizontal="right"/>
    </xf>
    <xf numFmtId="0" fontId="7" fillId="6" borderId="0" xfId="0" applyFont="1" applyFill="1" applyBorder="1" applyAlignment="1">
      <alignment horizontal="right"/>
    </xf>
    <xf numFmtId="3" fontId="7" fillId="6" borderId="1" xfId="0" applyNumberFormat="1" applyFont="1" applyFill="1" applyBorder="1" applyAlignment="1">
      <alignment horizontal="right"/>
    </xf>
    <xf numFmtId="3" fontId="7" fillId="0" borderId="23" xfId="0" applyNumberFormat="1" applyFont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3" xfId="0" applyFont="1" applyBorder="1" applyAlignment="1">
      <alignment/>
    </xf>
    <xf numFmtId="0" fontId="13" fillId="0" borderId="9" xfId="0" applyFont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7" fontId="7" fillId="0" borderId="0" xfId="21" applyNumberFormat="1" applyFont="1" applyAlignment="1" applyProtection="1">
      <alignment horizontal="right"/>
      <protection/>
    </xf>
    <xf numFmtId="0" fontId="10" fillId="0" borderId="9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/>
    </xf>
    <xf numFmtId="3" fontId="7" fillId="2" borderId="28" xfId="0" applyNumberFormat="1" applyFont="1" applyFill="1" applyBorder="1" applyAlignment="1">
      <alignment/>
    </xf>
    <xf numFmtId="3" fontId="7" fillId="5" borderId="12" xfId="0" applyNumberFormat="1" applyFont="1" applyFill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7" fillId="0" borderId="30" xfId="0" applyFont="1" applyFill="1" applyBorder="1" applyAlignment="1">
      <alignment horizontal="right"/>
    </xf>
    <xf numFmtId="170" fontId="7" fillId="2" borderId="31" xfId="0" applyNumberFormat="1" applyFont="1" applyFill="1" applyBorder="1" applyAlignment="1">
      <alignment horizontal="right"/>
    </xf>
    <xf numFmtId="170" fontId="7" fillId="5" borderId="3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D0396" xfId="21"/>
    <cellStyle name="Normal_V" xfId="22"/>
    <cellStyle name="Normal_W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S\OIL%20GAS%20GEO%20SEISMIC\1%20MONTHLY%20REPORT\Monthly%20Well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-Dec 2006"/>
      <sheetName val="Jan-Dec 2005"/>
      <sheetName val="Jan-Dec 2005 WEBSITE"/>
      <sheetName val="Jan-Dec 2004"/>
      <sheetName val="Jan-Dec 2004 WEBSITE"/>
      <sheetName val="Wells No Longer Reporting"/>
      <sheetName val="CUMULATIVES AS OF 12-31-03"/>
    </sheetNames>
    <sheetDataSet>
      <sheetData sheetId="3">
        <row r="4">
          <cell r="P4">
            <v>2685717</v>
          </cell>
        </row>
        <row r="5">
          <cell r="P5">
            <v>23826958</v>
          </cell>
        </row>
        <row r="12">
          <cell r="P12">
            <v>630818</v>
          </cell>
        </row>
        <row r="13">
          <cell r="P13">
            <v>5653818</v>
          </cell>
        </row>
        <row r="20">
          <cell r="P20">
            <v>1487035</v>
          </cell>
        </row>
        <row r="21">
          <cell r="P21">
            <v>13017924</v>
          </cell>
        </row>
        <row r="28">
          <cell r="P28">
            <v>1583278</v>
          </cell>
        </row>
        <row r="29">
          <cell r="P29">
            <v>13766968</v>
          </cell>
        </row>
        <row r="36">
          <cell r="P36">
            <v>1401442</v>
          </cell>
        </row>
        <row r="37">
          <cell r="P37">
            <v>12895160</v>
          </cell>
        </row>
        <row r="44">
          <cell r="P44">
            <v>4124843</v>
          </cell>
        </row>
        <row r="45">
          <cell r="P45">
            <v>39683902</v>
          </cell>
        </row>
        <row r="60">
          <cell r="P60">
            <v>393203</v>
          </cell>
        </row>
        <row r="61">
          <cell r="P61">
            <v>3376890</v>
          </cell>
        </row>
        <row r="68">
          <cell r="P68">
            <v>1869233</v>
          </cell>
        </row>
        <row r="69">
          <cell r="P69">
            <v>16548421</v>
          </cell>
        </row>
        <row r="76">
          <cell r="P76">
            <v>615410</v>
          </cell>
        </row>
        <row r="77">
          <cell r="P77">
            <v>12772425</v>
          </cell>
        </row>
        <row r="84">
          <cell r="P84">
            <v>3687170</v>
          </cell>
        </row>
        <row r="85">
          <cell r="P85">
            <v>2807228</v>
          </cell>
        </row>
        <row r="92">
          <cell r="P92">
            <v>54572</v>
          </cell>
        </row>
        <row r="93">
          <cell r="P93">
            <v>515629</v>
          </cell>
        </row>
        <row r="100">
          <cell r="P100">
            <v>4648340</v>
          </cell>
        </row>
        <row r="101">
          <cell r="P101">
            <v>41056677</v>
          </cell>
        </row>
        <row r="108">
          <cell r="P108">
            <v>4027</v>
          </cell>
        </row>
        <row r="109">
          <cell r="P109">
            <v>33099</v>
          </cell>
        </row>
        <row r="116">
          <cell r="P116">
            <v>25085</v>
          </cell>
        </row>
        <row r="117">
          <cell r="P117">
            <v>203932</v>
          </cell>
        </row>
        <row r="124">
          <cell r="P124">
            <v>1612725</v>
          </cell>
        </row>
        <row r="125">
          <cell r="P125">
            <v>15940597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"/>
  <sheetViews>
    <sheetView showGridLines="0" tabSelected="1" view="pageBreakPreview" zoomScale="6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32" sqref="D132"/>
    </sheetView>
  </sheetViews>
  <sheetFormatPr defaultColWidth="9.140625" defaultRowHeight="12.75"/>
  <cols>
    <col min="1" max="1" width="9.140625" style="1" customWidth="1"/>
    <col min="2" max="2" width="23.8515625" style="1" customWidth="1"/>
    <col min="3" max="3" width="12.140625" style="1" customWidth="1"/>
    <col min="4" max="10" width="12.421875" style="1" customWidth="1"/>
    <col min="11" max="11" width="12.421875" style="6" customWidth="1"/>
    <col min="12" max="15" width="12.421875" style="1" customWidth="1"/>
    <col min="16" max="16" width="18.7109375" style="7" bestFit="1" customWidth="1"/>
    <col min="17" max="17" width="20.140625" style="7" bestFit="1" customWidth="1"/>
    <col min="18" max="18" width="9.140625" style="6" customWidth="1"/>
    <col min="19" max="16384" width="9.140625" style="1" customWidth="1"/>
  </cols>
  <sheetData>
    <row r="1" spans="2:17" ht="18" customHeight="1" thickBot="1">
      <c r="B1" s="2"/>
      <c r="C1" s="3"/>
      <c r="D1" s="4"/>
      <c r="H1" s="5"/>
      <c r="Q1" s="2"/>
    </row>
    <row r="2" spans="2:18" s="8" customFormat="1" ht="30">
      <c r="B2" s="9"/>
      <c r="C2" s="10"/>
      <c r="D2" s="11" t="s">
        <v>0</v>
      </c>
      <c r="E2" s="11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3" t="s">
        <v>11</v>
      </c>
      <c r="P2" s="14" t="s">
        <v>12</v>
      </c>
      <c r="Q2" s="15" t="s">
        <v>13</v>
      </c>
      <c r="R2" s="16"/>
    </row>
    <row r="3" spans="1:17" ht="14.25">
      <c r="A3" s="17">
        <v>1</v>
      </c>
      <c r="B3" s="18"/>
      <c r="C3" s="6"/>
      <c r="D3" s="19"/>
      <c r="E3" s="19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  <c r="Q3" s="22"/>
    </row>
    <row r="4" spans="1:17" ht="15">
      <c r="A4" s="17"/>
      <c r="B4" s="23" t="s">
        <v>14</v>
      </c>
      <c r="C4" s="7" t="s">
        <v>15</v>
      </c>
      <c r="D4" s="24">
        <v>6162</v>
      </c>
      <c r="E4" s="24">
        <v>5693</v>
      </c>
      <c r="F4" s="25">
        <v>6017</v>
      </c>
      <c r="G4" s="25">
        <v>5782</v>
      </c>
      <c r="H4" s="25">
        <v>5262</v>
      </c>
      <c r="I4" s="25">
        <v>5626</v>
      </c>
      <c r="J4" s="25">
        <v>5496</v>
      </c>
      <c r="K4" s="26">
        <v>5563</v>
      </c>
      <c r="L4" s="25">
        <v>5235</v>
      </c>
      <c r="M4" s="25">
        <v>5408</v>
      </c>
      <c r="N4" s="25">
        <v>4925</v>
      </c>
      <c r="O4" s="25">
        <v>5124</v>
      </c>
      <c r="P4" s="27">
        <f>SUM(D4:O4)</f>
        <v>66293</v>
      </c>
      <c r="Q4" s="28">
        <f>P4+'[1]Jan-Dec 2004'!P4</f>
        <v>2752010</v>
      </c>
    </row>
    <row r="5" spans="1:17" ht="15">
      <c r="A5" s="17"/>
      <c r="B5" s="29" t="s">
        <v>16</v>
      </c>
      <c r="C5" s="7" t="s">
        <v>17</v>
      </c>
      <c r="D5" s="24">
        <v>55049</v>
      </c>
      <c r="E5" s="24">
        <v>50774</v>
      </c>
      <c r="F5" s="25">
        <v>53669</v>
      </c>
      <c r="G5" s="25">
        <v>51571</v>
      </c>
      <c r="H5" s="25">
        <v>46937</v>
      </c>
      <c r="I5" s="25">
        <v>50175</v>
      </c>
      <c r="J5" s="25">
        <v>49023</v>
      </c>
      <c r="K5" s="26">
        <v>49617</v>
      </c>
      <c r="L5" s="25">
        <v>46691</v>
      </c>
      <c r="M5" s="25">
        <v>47305</v>
      </c>
      <c r="N5" s="25">
        <v>43925</v>
      </c>
      <c r="O5" s="25">
        <v>45698</v>
      </c>
      <c r="P5" s="27">
        <f>SUM(D5:O5)</f>
        <v>590434</v>
      </c>
      <c r="Q5" s="28">
        <f>P5+'[1]Jan-Dec 2004'!P5</f>
        <v>24417392</v>
      </c>
    </row>
    <row r="6" spans="1:17" ht="14.25">
      <c r="A6" s="17"/>
      <c r="B6" s="30" t="s">
        <v>18</v>
      </c>
      <c r="C6" s="7"/>
      <c r="D6" s="31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34"/>
    </row>
    <row r="7" spans="1:17" ht="14.25">
      <c r="A7" s="17"/>
      <c r="B7" s="30"/>
      <c r="C7" s="7" t="s">
        <v>19</v>
      </c>
      <c r="D7" s="24">
        <v>31</v>
      </c>
      <c r="E7" s="24">
        <v>28</v>
      </c>
      <c r="F7" s="25">
        <v>31</v>
      </c>
      <c r="G7" s="25">
        <v>30</v>
      </c>
      <c r="H7" s="25">
        <v>29</v>
      </c>
      <c r="I7" s="25">
        <v>30</v>
      </c>
      <c r="J7" s="25">
        <v>31</v>
      </c>
      <c r="K7" s="26">
        <v>31</v>
      </c>
      <c r="L7" s="26">
        <v>30</v>
      </c>
      <c r="M7" s="26">
        <v>31</v>
      </c>
      <c r="N7" s="26">
        <v>30</v>
      </c>
      <c r="O7" s="26">
        <v>31</v>
      </c>
      <c r="P7" s="27">
        <f>SUM(D7:O7)</f>
        <v>363</v>
      </c>
      <c r="Q7" s="35"/>
    </row>
    <row r="8" spans="1:17" ht="15" thickBot="1">
      <c r="A8" s="17"/>
      <c r="B8" s="30"/>
      <c r="C8" s="7" t="s">
        <v>20</v>
      </c>
      <c r="D8" s="24">
        <v>892</v>
      </c>
      <c r="E8" s="24">
        <v>892</v>
      </c>
      <c r="F8" s="25">
        <v>892</v>
      </c>
      <c r="G8" s="25">
        <v>892</v>
      </c>
      <c r="H8" s="25">
        <v>892</v>
      </c>
      <c r="I8" s="25">
        <v>892</v>
      </c>
      <c r="J8" s="25">
        <v>892</v>
      </c>
      <c r="K8" s="26">
        <v>892</v>
      </c>
      <c r="L8" s="26">
        <v>892</v>
      </c>
      <c r="M8" s="26">
        <v>892</v>
      </c>
      <c r="N8" s="26">
        <v>902</v>
      </c>
      <c r="O8" s="26">
        <v>892</v>
      </c>
      <c r="P8" s="36"/>
      <c r="Q8" s="37"/>
    </row>
    <row r="9" spans="1:17" ht="15" thickTop="1">
      <c r="A9" s="17"/>
      <c r="B9" s="30"/>
      <c r="C9" s="7" t="s">
        <v>21</v>
      </c>
      <c r="D9" s="38">
        <v>13</v>
      </c>
      <c r="E9" s="38">
        <v>13</v>
      </c>
      <c r="F9" s="39">
        <v>13</v>
      </c>
      <c r="G9" s="39">
        <v>14</v>
      </c>
      <c r="H9" s="39">
        <v>13</v>
      </c>
      <c r="I9" s="25">
        <v>11</v>
      </c>
      <c r="J9" s="25">
        <v>10</v>
      </c>
      <c r="K9" s="26">
        <v>9</v>
      </c>
      <c r="L9" s="26">
        <v>10</v>
      </c>
      <c r="M9" s="26">
        <v>9</v>
      </c>
      <c r="N9" s="40" t="s">
        <v>22</v>
      </c>
      <c r="O9" s="41"/>
      <c r="P9" s="36"/>
      <c r="Q9" s="37"/>
    </row>
    <row r="10" spans="1:17" ht="15" thickBot="1">
      <c r="A10" s="17"/>
      <c r="B10" s="42"/>
      <c r="C10" s="2" t="s">
        <v>23</v>
      </c>
      <c r="D10" s="43">
        <v>17</v>
      </c>
      <c r="E10" s="43">
        <v>16</v>
      </c>
      <c r="F10" s="44">
        <v>16</v>
      </c>
      <c r="G10" s="44">
        <v>16</v>
      </c>
      <c r="H10" s="44">
        <v>16</v>
      </c>
      <c r="I10" s="45">
        <v>15</v>
      </c>
      <c r="J10" s="45">
        <v>15</v>
      </c>
      <c r="K10" s="46">
        <v>14</v>
      </c>
      <c r="L10" s="46">
        <v>14</v>
      </c>
      <c r="M10" s="46">
        <v>13</v>
      </c>
      <c r="N10" s="47"/>
      <c r="O10" s="48"/>
      <c r="P10" s="49"/>
      <c r="Q10" s="50"/>
    </row>
    <row r="11" spans="1:17" ht="14.25">
      <c r="A11" s="17">
        <v>2</v>
      </c>
      <c r="B11" s="51"/>
      <c r="C11" s="21"/>
      <c r="D11" s="5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21"/>
      <c r="Q11" s="22"/>
    </row>
    <row r="12" spans="1:17" ht="15">
      <c r="A12" s="17"/>
      <c r="B12" s="23" t="s">
        <v>14</v>
      </c>
      <c r="C12" s="7" t="s">
        <v>15</v>
      </c>
      <c r="D12" s="24">
        <v>2947</v>
      </c>
      <c r="E12" s="24">
        <v>2449</v>
      </c>
      <c r="F12" s="25">
        <v>2488</v>
      </c>
      <c r="G12" s="25">
        <v>2303</v>
      </c>
      <c r="H12" s="25">
        <v>2091</v>
      </c>
      <c r="I12" s="25">
        <v>1775</v>
      </c>
      <c r="J12" s="25">
        <v>1800</v>
      </c>
      <c r="K12" s="26">
        <v>2011</v>
      </c>
      <c r="L12" s="25">
        <v>1803</v>
      </c>
      <c r="M12" s="25">
        <v>1883</v>
      </c>
      <c r="N12" s="25">
        <v>1915</v>
      </c>
      <c r="O12" s="25">
        <v>1950</v>
      </c>
      <c r="P12" s="27">
        <f>SUM(D12:O12)</f>
        <v>25415</v>
      </c>
      <c r="Q12" s="28">
        <f>P12+'[1]Jan-Dec 2004'!P12</f>
        <v>656233</v>
      </c>
    </row>
    <row r="13" spans="1:17" ht="15">
      <c r="A13" s="17"/>
      <c r="B13" s="29" t="s">
        <v>24</v>
      </c>
      <c r="C13" s="7" t="s">
        <v>17</v>
      </c>
      <c r="D13" s="24">
        <v>26432</v>
      </c>
      <c r="E13" s="24">
        <v>21972</v>
      </c>
      <c r="F13" s="25">
        <v>22312</v>
      </c>
      <c r="G13" s="25">
        <v>20662</v>
      </c>
      <c r="H13" s="25">
        <v>18753</v>
      </c>
      <c r="I13" s="25">
        <v>15923</v>
      </c>
      <c r="J13" s="25">
        <v>16149</v>
      </c>
      <c r="K13" s="26">
        <v>18037</v>
      </c>
      <c r="L13" s="25">
        <v>16171</v>
      </c>
      <c r="M13" s="25">
        <v>16285</v>
      </c>
      <c r="N13" s="25">
        <v>17181</v>
      </c>
      <c r="O13" s="25">
        <v>17494</v>
      </c>
      <c r="P13" s="27">
        <f>SUM(D13:O13)</f>
        <v>227371</v>
      </c>
      <c r="Q13" s="28">
        <f>P13+'[1]Jan-Dec 2004'!P13</f>
        <v>5881189</v>
      </c>
    </row>
    <row r="14" spans="1:17" ht="14.25">
      <c r="A14" s="17"/>
      <c r="B14" s="30" t="s">
        <v>25</v>
      </c>
      <c r="C14" s="7"/>
      <c r="D14" s="31"/>
      <c r="E14" s="31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34"/>
    </row>
    <row r="15" spans="1:17" ht="14.25">
      <c r="A15" s="17"/>
      <c r="B15" s="30"/>
      <c r="C15" s="7" t="s">
        <v>19</v>
      </c>
      <c r="D15" s="24">
        <v>31</v>
      </c>
      <c r="E15" s="24">
        <v>28</v>
      </c>
      <c r="F15" s="25">
        <v>31</v>
      </c>
      <c r="G15" s="25">
        <v>30</v>
      </c>
      <c r="H15" s="25">
        <v>31</v>
      </c>
      <c r="I15" s="25">
        <v>30</v>
      </c>
      <c r="J15" s="25">
        <v>29</v>
      </c>
      <c r="K15" s="26">
        <v>31</v>
      </c>
      <c r="L15" s="26">
        <v>30</v>
      </c>
      <c r="M15" s="26">
        <v>31</v>
      </c>
      <c r="N15" s="26">
        <v>30</v>
      </c>
      <c r="O15" s="26">
        <v>31</v>
      </c>
      <c r="P15" s="27">
        <f>SUM(D15:O15)</f>
        <v>363</v>
      </c>
      <c r="Q15" s="37"/>
    </row>
    <row r="16" spans="1:17" ht="15" thickBot="1">
      <c r="A16" s="17"/>
      <c r="B16" s="30"/>
      <c r="C16" s="7" t="s">
        <v>20</v>
      </c>
      <c r="D16" s="24">
        <v>897</v>
      </c>
      <c r="E16" s="24">
        <v>897</v>
      </c>
      <c r="F16" s="25">
        <v>897</v>
      </c>
      <c r="G16" s="25">
        <v>897</v>
      </c>
      <c r="H16" s="25">
        <v>897</v>
      </c>
      <c r="I16" s="25">
        <v>897</v>
      </c>
      <c r="J16" s="25">
        <v>897</v>
      </c>
      <c r="K16" s="26">
        <v>897</v>
      </c>
      <c r="L16" s="26">
        <v>897</v>
      </c>
      <c r="M16" s="26">
        <v>897</v>
      </c>
      <c r="N16" s="26">
        <v>897</v>
      </c>
      <c r="O16" s="26">
        <v>897</v>
      </c>
      <c r="P16" s="36"/>
      <c r="Q16" s="37"/>
    </row>
    <row r="17" spans="1:17" ht="15.75" thickBot="1" thickTop="1">
      <c r="A17" s="17"/>
      <c r="B17" s="30"/>
      <c r="C17" s="7" t="s">
        <v>21</v>
      </c>
      <c r="D17" s="24">
        <v>260</v>
      </c>
      <c r="E17" s="24">
        <v>261</v>
      </c>
      <c r="F17" s="25">
        <v>261</v>
      </c>
      <c r="G17" s="25">
        <v>261</v>
      </c>
      <c r="H17" s="25">
        <v>262</v>
      </c>
      <c r="I17" s="25">
        <v>262</v>
      </c>
      <c r="J17" s="25">
        <v>242</v>
      </c>
      <c r="K17" s="26">
        <v>231</v>
      </c>
      <c r="L17" s="26">
        <v>232</v>
      </c>
      <c r="M17" s="26">
        <v>232</v>
      </c>
      <c r="N17" s="54"/>
      <c r="O17" s="55"/>
      <c r="P17" s="36"/>
      <c r="Q17" s="37"/>
    </row>
    <row r="18" spans="1:65" ht="15.75" thickBot="1" thickTop="1">
      <c r="A18" s="17"/>
      <c r="B18" s="42"/>
      <c r="C18" s="2" t="s">
        <v>23</v>
      </c>
      <c r="D18" s="56" t="s">
        <v>26</v>
      </c>
      <c r="E18" s="56" t="s">
        <v>26</v>
      </c>
      <c r="F18" s="45" t="s">
        <v>26</v>
      </c>
      <c r="G18" s="45" t="s">
        <v>26</v>
      </c>
      <c r="H18" s="45" t="s">
        <v>26</v>
      </c>
      <c r="I18" s="45" t="s">
        <v>26</v>
      </c>
      <c r="J18" s="45" t="s">
        <v>26</v>
      </c>
      <c r="K18" s="45" t="s">
        <v>26</v>
      </c>
      <c r="L18" s="45" t="s">
        <v>26</v>
      </c>
      <c r="M18" s="45" t="s">
        <v>26</v>
      </c>
      <c r="N18" s="45" t="s">
        <v>26</v>
      </c>
      <c r="O18" s="45" t="s">
        <v>26</v>
      </c>
      <c r="P18" s="57"/>
      <c r="Q18" s="50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</row>
    <row r="19" spans="1:65" ht="14.25">
      <c r="A19" s="17">
        <v>3</v>
      </c>
      <c r="B19" s="51"/>
      <c r="C19" s="21"/>
      <c r="D19" s="52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21"/>
      <c r="Q19" s="22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</row>
    <row r="20" spans="1:65" ht="15">
      <c r="A20" s="17"/>
      <c r="B20" s="23" t="s">
        <v>14</v>
      </c>
      <c r="C20" s="7" t="s">
        <v>15</v>
      </c>
      <c r="D20" s="24">
        <v>1287</v>
      </c>
      <c r="E20" s="24">
        <v>1201</v>
      </c>
      <c r="F20" s="25">
        <v>1150</v>
      </c>
      <c r="G20" s="25">
        <v>1307</v>
      </c>
      <c r="H20" s="25">
        <v>1196</v>
      </c>
      <c r="I20" s="25">
        <v>1259</v>
      </c>
      <c r="J20" s="25">
        <v>1257</v>
      </c>
      <c r="K20" s="26">
        <v>1256</v>
      </c>
      <c r="L20" s="25">
        <v>1191</v>
      </c>
      <c r="M20" s="25">
        <v>1185</v>
      </c>
      <c r="N20" s="25">
        <v>1120</v>
      </c>
      <c r="O20" s="25">
        <v>1140</v>
      </c>
      <c r="P20" s="27">
        <f>SUM(D20:O20)</f>
        <v>14549</v>
      </c>
      <c r="Q20" s="28">
        <f>P20+'[1]Jan-Dec 2004'!P20</f>
        <v>1501584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</row>
    <row r="21" spans="1:65" ht="15">
      <c r="A21" s="17"/>
      <c r="B21" s="29" t="s">
        <v>27</v>
      </c>
      <c r="C21" s="7" t="s">
        <v>17</v>
      </c>
      <c r="D21" s="24">
        <v>11208</v>
      </c>
      <c r="E21" s="24">
        <v>10458</v>
      </c>
      <c r="F21" s="58">
        <v>10014</v>
      </c>
      <c r="G21" s="25">
        <v>11385</v>
      </c>
      <c r="H21" s="25">
        <v>10431</v>
      </c>
      <c r="I21" s="25">
        <v>10965</v>
      </c>
      <c r="J21" s="25">
        <v>10945</v>
      </c>
      <c r="K21" s="26">
        <v>10941</v>
      </c>
      <c r="L21" s="25">
        <v>10373</v>
      </c>
      <c r="M21" s="25">
        <v>10433</v>
      </c>
      <c r="N21" s="25">
        <v>9758</v>
      </c>
      <c r="O21" s="25">
        <v>9931</v>
      </c>
      <c r="P21" s="27">
        <f>SUM(D21:O21)</f>
        <v>126842</v>
      </c>
      <c r="Q21" s="28">
        <f>P21+'[1]Jan-Dec 2004'!P21</f>
        <v>13144766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4.25">
      <c r="A22" s="17"/>
      <c r="B22" s="30" t="s">
        <v>28</v>
      </c>
      <c r="C22" s="21"/>
      <c r="D22" s="31"/>
      <c r="E22" s="31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3"/>
      <c r="Q22" s="34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4.25">
      <c r="A23" s="17"/>
      <c r="B23" s="30"/>
      <c r="C23" s="7" t="s">
        <v>19</v>
      </c>
      <c r="D23" s="24">
        <v>31</v>
      </c>
      <c r="E23" s="24">
        <v>28</v>
      </c>
      <c r="F23" s="25">
        <v>30</v>
      </c>
      <c r="G23" s="25">
        <v>30</v>
      </c>
      <c r="H23" s="25">
        <v>28</v>
      </c>
      <c r="I23" s="25">
        <v>30</v>
      </c>
      <c r="J23" s="25">
        <v>31</v>
      </c>
      <c r="K23" s="26">
        <v>31</v>
      </c>
      <c r="L23" s="26">
        <v>30</v>
      </c>
      <c r="M23" s="26">
        <v>31</v>
      </c>
      <c r="N23" s="26">
        <v>30</v>
      </c>
      <c r="O23" s="26">
        <v>31</v>
      </c>
      <c r="P23" s="27">
        <f>SUM(D23:O23)</f>
        <v>361</v>
      </c>
      <c r="Q23" s="37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5" thickBot="1">
      <c r="A24" s="17"/>
      <c r="B24" s="30"/>
      <c r="C24" s="7" t="s">
        <v>20</v>
      </c>
      <c r="D24" s="24">
        <v>871</v>
      </c>
      <c r="E24" s="24">
        <v>871</v>
      </c>
      <c r="F24" s="25">
        <v>871</v>
      </c>
      <c r="G24" s="25">
        <v>871</v>
      </c>
      <c r="H24" s="25">
        <v>871</v>
      </c>
      <c r="I24" s="25">
        <v>871</v>
      </c>
      <c r="J24" s="25">
        <v>871</v>
      </c>
      <c r="K24" s="26">
        <v>871</v>
      </c>
      <c r="L24" s="26">
        <v>871</v>
      </c>
      <c r="M24" s="26">
        <v>871</v>
      </c>
      <c r="N24" s="26">
        <v>871</v>
      </c>
      <c r="O24" s="26">
        <v>871</v>
      </c>
      <c r="P24" s="36"/>
      <c r="Q24" s="37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5.75" thickBot="1" thickTop="1">
      <c r="A25" s="17"/>
      <c r="B25" s="30"/>
      <c r="C25" s="7" t="s">
        <v>21</v>
      </c>
      <c r="D25" s="24">
        <v>48</v>
      </c>
      <c r="E25" s="24">
        <v>46</v>
      </c>
      <c r="F25" s="25">
        <v>46</v>
      </c>
      <c r="G25" s="25">
        <v>46</v>
      </c>
      <c r="H25" s="25">
        <v>45</v>
      </c>
      <c r="I25" s="25">
        <v>44</v>
      </c>
      <c r="J25" s="25">
        <v>43</v>
      </c>
      <c r="K25" s="26">
        <v>42</v>
      </c>
      <c r="L25" s="26">
        <v>42</v>
      </c>
      <c r="M25" s="26">
        <v>42</v>
      </c>
      <c r="N25" s="54"/>
      <c r="O25" s="55"/>
      <c r="P25" s="36"/>
      <c r="Q25" s="37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5.75" thickBot="1" thickTop="1">
      <c r="A26" s="17"/>
      <c r="B26" s="42"/>
      <c r="C26" s="2" t="s">
        <v>23</v>
      </c>
      <c r="D26" s="56" t="s">
        <v>26</v>
      </c>
      <c r="E26" s="56" t="s">
        <v>26</v>
      </c>
      <c r="F26" s="45" t="s">
        <v>26</v>
      </c>
      <c r="G26" s="45" t="s">
        <v>26</v>
      </c>
      <c r="H26" s="45" t="s">
        <v>26</v>
      </c>
      <c r="I26" s="45" t="s">
        <v>26</v>
      </c>
      <c r="J26" s="45" t="s">
        <v>26</v>
      </c>
      <c r="K26" s="45" t="s">
        <v>26</v>
      </c>
      <c r="L26" s="45" t="s">
        <v>26</v>
      </c>
      <c r="M26" s="45" t="s">
        <v>26</v>
      </c>
      <c r="N26" s="45" t="s">
        <v>26</v>
      </c>
      <c r="O26" s="45" t="s">
        <v>26</v>
      </c>
      <c r="P26" s="49"/>
      <c r="Q26" s="50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</row>
    <row r="27" spans="1:65" s="63" customFormat="1" ht="14.25">
      <c r="A27" s="59">
        <v>4</v>
      </c>
      <c r="B27" s="30"/>
      <c r="C27" s="7"/>
      <c r="D27" s="60"/>
      <c r="E27" s="60"/>
      <c r="F27" s="61"/>
      <c r="G27" s="61"/>
      <c r="H27" s="61"/>
      <c r="I27" s="61"/>
      <c r="J27" s="61"/>
      <c r="K27" s="53"/>
      <c r="L27" s="61"/>
      <c r="M27" s="61"/>
      <c r="N27" s="61"/>
      <c r="O27" s="61"/>
      <c r="P27" s="7"/>
      <c r="Q27" s="6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</row>
    <row r="28" spans="1:65" ht="15">
      <c r="A28" s="59"/>
      <c r="B28" s="23" t="s">
        <v>29</v>
      </c>
      <c r="C28" s="7" t="s">
        <v>15</v>
      </c>
      <c r="D28" s="24">
        <v>1085</v>
      </c>
      <c r="E28" s="24">
        <v>952</v>
      </c>
      <c r="F28" s="25">
        <v>1883</v>
      </c>
      <c r="G28" s="25">
        <v>1774</v>
      </c>
      <c r="H28" s="25">
        <v>2238</v>
      </c>
      <c r="I28" s="25">
        <v>2420</v>
      </c>
      <c r="J28" s="25">
        <v>2229</v>
      </c>
      <c r="K28" s="26">
        <v>2324</v>
      </c>
      <c r="L28" s="25">
        <v>2375</v>
      </c>
      <c r="M28" s="25">
        <v>2668</v>
      </c>
      <c r="N28" s="25">
        <v>2764</v>
      </c>
      <c r="O28" s="25">
        <v>1971</v>
      </c>
      <c r="P28" s="27">
        <f>SUM(D28:O28)</f>
        <v>24683</v>
      </c>
      <c r="Q28" s="28">
        <f>P28+'[1]Jan-Dec 2004'!P28</f>
        <v>1607961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</row>
    <row r="29" spans="1:65" ht="15">
      <c r="A29" s="59"/>
      <c r="B29" s="64" t="s">
        <v>30</v>
      </c>
      <c r="C29" s="7" t="s">
        <v>17</v>
      </c>
      <c r="D29" s="24">
        <v>10879</v>
      </c>
      <c r="E29" s="24">
        <v>9540</v>
      </c>
      <c r="F29" s="25">
        <v>18887</v>
      </c>
      <c r="G29" s="25">
        <v>17790</v>
      </c>
      <c r="H29" s="25">
        <v>22453</v>
      </c>
      <c r="I29" s="25">
        <v>24272</v>
      </c>
      <c r="J29" s="25">
        <v>22344</v>
      </c>
      <c r="K29" s="26">
        <v>23306</v>
      </c>
      <c r="L29" s="25">
        <v>23810</v>
      </c>
      <c r="M29" s="25">
        <v>26762</v>
      </c>
      <c r="N29" s="25">
        <v>27729</v>
      </c>
      <c r="O29" s="25">
        <v>19769</v>
      </c>
      <c r="P29" s="27">
        <f>SUM(D29:O29)</f>
        <v>247541</v>
      </c>
      <c r="Q29" s="28">
        <f>P29+'[1]Jan-Dec 2004'!P29</f>
        <v>14014509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</row>
    <row r="30" spans="1:65" ht="14.25">
      <c r="A30" s="59"/>
      <c r="B30" s="51" t="s">
        <v>31</v>
      </c>
      <c r="C30" s="7"/>
      <c r="D30" s="31"/>
      <c r="E30" s="31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3"/>
      <c r="Q30" s="3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</row>
    <row r="31" spans="1:65" ht="14.25">
      <c r="A31" s="59"/>
      <c r="B31" s="30"/>
      <c r="C31" s="7" t="s">
        <v>19</v>
      </c>
      <c r="D31" s="24">
        <v>11</v>
      </c>
      <c r="E31" s="24">
        <v>28</v>
      </c>
      <c r="F31" s="25">
        <v>31</v>
      </c>
      <c r="G31" s="25">
        <v>28</v>
      </c>
      <c r="H31" s="25">
        <v>29</v>
      </c>
      <c r="I31" s="25">
        <v>30</v>
      </c>
      <c r="J31" s="25">
        <v>29</v>
      </c>
      <c r="K31" s="26">
        <v>31</v>
      </c>
      <c r="L31" s="26">
        <v>30</v>
      </c>
      <c r="M31" s="26">
        <v>31</v>
      </c>
      <c r="N31" s="26">
        <v>30</v>
      </c>
      <c r="O31" s="26">
        <v>24</v>
      </c>
      <c r="P31" s="27">
        <f>SUM(D31:O31)</f>
        <v>332</v>
      </c>
      <c r="Q31" s="37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</row>
    <row r="32" spans="1:65" ht="14.25">
      <c r="A32" s="59"/>
      <c r="B32" s="30"/>
      <c r="C32" s="7" t="s">
        <v>20</v>
      </c>
      <c r="D32" s="24">
        <v>1003</v>
      </c>
      <c r="E32" s="24">
        <v>1003</v>
      </c>
      <c r="F32" s="25">
        <v>1003</v>
      </c>
      <c r="G32" s="25">
        <v>1003</v>
      </c>
      <c r="H32" s="25">
        <v>1003</v>
      </c>
      <c r="I32" s="25">
        <v>1003</v>
      </c>
      <c r="J32" s="25">
        <v>1003</v>
      </c>
      <c r="K32" s="26">
        <v>1003</v>
      </c>
      <c r="L32" s="26">
        <v>1003</v>
      </c>
      <c r="M32" s="26">
        <v>1003</v>
      </c>
      <c r="N32" s="26">
        <v>1003</v>
      </c>
      <c r="O32" s="26">
        <v>1003</v>
      </c>
      <c r="P32" s="36"/>
      <c r="Q32" s="37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</row>
    <row r="33" spans="1:65" ht="14.25">
      <c r="A33" s="59"/>
      <c r="B33" s="30"/>
      <c r="C33" s="7" t="s">
        <v>21</v>
      </c>
      <c r="D33" s="24">
        <v>143</v>
      </c>
      <c r="E33" s="24">
        <v>140</v>
      </c>
      <c r="F33" s="25">
        <v>126</v>
      </c>
      <c r="G33" s="25"/>
      <c r="H33" s="25"/>
      <c r="I33" s="25">
        <v>123</v>
      </c>
      <c r="J33" s="25"/>
      <c r="K33" s="26"/>
      <c r="L33" s="26"/>
      <c r="M33" s="26"/>
      <c r="N33" s="26">
        <v>144</v>
      </c>
      <c r="O33" s="26">
        <v>169</v>
      </c>
      <c r="P33" s="65"/>
      <c r="Q33" s="37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</row>
    <row r="34" spans="1:65" ht="12" customHeight="1" thickBot="1">
      <c r="A34" s="59"/>
      <c r="B34" s="42"/>
      <c r="C34" s="2" t="s">
        <v>23</v>
      </c>
      <c r="D34" s="56">
        <v>280</v>
      </c>
      <c r="E34" s="56">
        <v>315</v>
      </c>
      <c r="F34" s="45">
        <v>305</v>
      </c>
      <c r="G34" s="45"/>
      <c r="H34" s="45"/>
      <c r="I34" s="45">
        <v>306</v>
      </c>
      <c r="J34" s="45"/>
      <c r="K34" s="46"/>
      <c r="L34" s="46"/>
      <c r="M34" s="46"/>
      <c r="N34" s="46">
        <v>312</v>
      </c>
      <c r="O34" s="46">
        <v>325</v>
      </c>
      <c r="P34" s="57"/>
      <c r="Q34" s="6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</row>
    <row r="35" spans="1:65" ht="14.25">
      <c r="A35" s="17">
        <v>5</v>
      </c>
      <c r="B35" s="30"/>
      <c r="D35" s="31"/>
      <c r="E35" s="31"/>
      <c r="F35" s="32"/>
      <c r="G35" s="32"/>
      <c r="H35" s="32"/>
      <c r="I35" s="32"/>
      <c r="J35" s="32"/>
      <c r="K35" s="67"/>
      <c r="L35" s="32"/>
      <c r="M35" s="32"/>
      <c r="N35" s="32"/>
      <c r="O35" s="32"/>
      <c r="P35" s="33"/>
      <c r="Q35" s="3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</row>
    <row r="36" spans="1:17" s="6" customFormat="1" ht="15">
      <c r="A36" s="17"/>
      <c r="B36" s="23" t="s">
        <v>29</v>
      </c>
      <c r="C36" s="7" t="s">
        <v>15</v>
      </c>
      <c r="D36" s="24">
        <v>1483</v>
      </c>
      <c r="E36" s="24">
        <v>1371</v>
      </c>
      <c r="F36" s="26">
        <v>1648</v>
      </c>
      <c r="G36" s="26">
        <v>1640</v>
      </c>
      <c r="H36" s="26">
        <v>1522</v>
      </c>
      <c r="I36" s="26">
        <v>1741</v>
      </c>
      <c r="J36" s="25">
        <v>1765</v>
      </c>
      <c r="K36" s="26">
        <v>1720</v>
      </c>
      <c r="L36" s="25">
        <v>1690</v>
      </c>
      <c r="M36" s="25">
        <v>1733</v>
      </c>
      <c r="N36" s="25">
        <v>1454</v>
      </c>
      <c r="O36" s="25">
        <v>1750</v>
      </c>
      <c r="P36" s="27">
        <f>SUM(D36:O36)</f>
        <v>19517</v>
      </c>
      <c r="Q36" s="28">
        <f>P36+'[1]Jan-Dec 2004'!P36</f>
        <v>1420959</v>
      </c>
    </row>
    <row r="37" spans="1:65" ht="15">
      <c r="A37" s="17"/>
      <c r="B37" s="64" t="s">
        <v>32</v>
      </c>
      <c r="C37" s="7" t="s">
        <v>17</v>
      </c>
      <c r="D37" s="24">
        <v>13431</v>
      </c>
      <c r="E37" s="24">
        <v>12423</v>
      </c>
      <c r="F37" s="25">
        <v>14930</v>
      </c>
      <c r="G37" s="25">
        <v>14857</v>
      </c>
      <c r="H37" s="25">
        <v>13787</v>
      </c>
      <c r="I37" s="25">
        <v>15776</v>
      </c>
      <c r="J37" s="25">
        <v>15993</v>
      </c>
      <c r="K37" s="26">
        <v>15581</v>
      </c>
      <c r="L37" s="25">
        <v>15309</v>
      </c>
      <c r="M37" s="25">
        <v>15700</v>
      </c>
      <c r="N37" s="25">
        <v>13169</v>
      </c>
      <c r="O37" s="25">
        <v>15857</v>
      </c>
      <c r="P37" s="27">
        <f>SUM(D37:O37)</f>
        <v>176813</v>
      </c>
      <c r="Q37" s="28">
        <f>P37+'[1]Jan-Dec 2004'!P37</f>
        <v>13071973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</row>
    <row r="38" spans="1:65" ht="14.25">
      <c r="A38" s="17"/>
      <c r="B38" s="30" t="s">
        <v>33</v>
      </c>
      <c r="C38" s="7"/>
      <c r="D38" s="31"/>
      <c r="E38" s="3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3"/>
      <c r="Q38" s="3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</row>
    <row r="39" spans="1:65" ht="14.25">
      <c r="A39" s="17"/>
      <c r="B39" s="30"/>
      <c r="C39" s="7" t="s">
        <v>19</v>
      </c>
      <c r="D39" s="24">
        <v>21</v>
      </c>
      <c r="E39" s="24">
        <v>28</v>
      </c>
      <c r="F39" s="25">
        <v>31</v>
      </c>
      <c r="G39" s="25">
        <v>30</v>
      </c>
      <c r="H39" s="25">
        <v>28</v>
      </c>
      <c r="I39" s="25">
        <v>30</v>
      </c>
      <c r="J39" s="25">
        <v>31</v>
      </c>
      <c r="K39" s="26">
        <v>31</v>
      </c>
      <c r="L39" s="26">
        <v>30</v>
      </c>
      <c r="M39" s="26">
        <v>31</v>
      </c>
      <c r="N39" s="26">
        <v>39</v>
      </c>
      <c r="O39" s="26">
        <v>31</v>
      </c>
      <c r="P39" s="27">
        <f>SUM(D39:O39)</f>
        <v>361</v>
      </c>
      <c r="Q39" s="37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</row>
    <row r="40" spans="1:65" ht="14.25">
      <c r="A40" s="17"/>
      <c r="B40" s="30"/>
      <c r="C40" s="7" t="s">
        <v>20</v>
      </c>
      <c r="D40" s="24">
        <v>1003</v>
      </c>
      <c r="E40" s="24">
        <v>906</v>
      </c>
      <c r="F40" s="25">
        <v>906</v>
      </c>
      <c r="G40" s="25">
        <v>906</v>
      </c>
      <c r="H40" s="25">
        <v>906</v>
      </c>
      <c r="I40" s="25">
        <v>906</v>
      </c>
      <c r="J40" s="25">
        <v>906</v>
      </c>
      <c r="K40" s="26">
        <v>906</v>
      </c>
      <c r="L40" s="26">
        <v>906</v>
      </c>
      <c r="M40" s="26">
        <v>906</v>
      </c>
      <c r="N40" s="26">
        <v>906</v>
      </c>
      <c r="O40" s="26">
        <v>906</v>
      </c>
      <c r="P40" s="36"/>
      <c r="Q40" s="37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</row>
    <row r="41" spans="1:65" ht="14.25">
      <c r="A41" s="17"/>
      <c r="B41" s="30"/>
      <c r="C41" s="7" t="s">
        <v>21</v>
      </c>
      <c r="D41" s="24">
        <v>194</v>
      </c>
      <c r="E41" s="24">
        <v>194</v>
      </c>
      <c r="F41" s="26">
        <v>193</v>
      </c>
      <c r="G41" s="26"/>
      <c r="H41" s="26"/>
      <c r="I41" s="26">
        <v>195</v>
      </c>
      <c r="J41" s="25"/>
      <c r="K41" s="26"/>
      <c r="L41" s="26"/>
      <c r="M41" s="25"/>
      <c r="N41" s="26">
        <v>192</v>
      </c>
      <c r="O41" s="26">
        <v>191</v>
      </c>
      <c r="P41" s="36"/>
      <c r="Q41" s="37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</row>
    <row r="42" spans="1:65" ht="15" thickBot="1">
      <c r="A42" s="17"/>
      <c r="B42" s="42"/>
      <c r="C42" s="2" t="s">
        <v>23</v>
      </c>
      <c r="D42" s="56">
        <v>194</v>
      </c>
      <c r="E42" s="56">
        <v>194</v>
      </c>
      <c r="F42" s="46">
        <v>193</v>
      </c>
      <c r="G42" s="46"/>
      <c r="H42" s="46"/>
      <c r="I42" s="46">
        <v>195</v>
      </c>
      <c r="J42" s="45"/>
      <c r="K42" s="46"/>
      <c r="L42" s="46"/>
      <c r="M42" s="46"/>
      <c r="N42" s="46">
        <v>192</v>
      </c>
      <c r="O42" s="46">
        <v>191</v>
      </c>
      <c r="P42" s="49"/>
      <c r="Q42" s="5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</row>
    <row r="43" spans="1:65" ht="14.25">
      <c r="A43" s="17">
        <v>6</v>
      </c>
      <c r="B43" s="30"/>
      <c r="D43" s="68"/>
      <c r="E43" s="68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1"/>
      <c r="Q43" s="28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</row>
    <row r="44" spans="1:65" s="63" customFormat="1" ht="15">
      <c r="A44" s="17"/>
      <c r="B44" s="23" t="s">
        <v>29</v>
      </c>
      <c r="C44" s="7" t="s">
        <v>15</v>
      </c>
      <c r="D44" s="24">
        <v>811</v>
      </c>
      <c r="E44" s="24">
        <v>809</v>
      </c>
      <c r="F44" s="26">
        <v>740</v>
      </c>
      <c r="G44" s="26">
        <v>706</v>
      </c>
      <c r="H44" s="26">
        <v>596</v>
      </c>
      <c r="I44" s="26">
        <v>620</v>
      </c>
      <c r="J44" s="25">
        <v>630</v>
      </c>
      <c r="K44" s="26">
        <v>856</v>
      </c>
      <c r="L44" s="25">
        <v>756</v>
      </c>
      <c r="M44" s="25">
        <v>659</v>
      </c>
      <c r="N44" s="25">
        <v>113</v>
      </c>
      <c r="O44" s="25">
        <v>141</v>
      </c>
      <c r="P44" s="27">
        <f>SUM(D44:O44)</f>
        <v>7437</v>
      </c>
      <c r="Q44" s="28">
        <f>P44+'[1]Jan-Dec 2004'!P44</f>
        <v>4132280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</row>
    <row r="45" spans="1:65" ht="15">
      <c r="A45" s="17"/>
      <c r="B45" s="64" t="s">
        <v>34</v>
      </c>
      <c r="C45" s="7" t="s">
        <v>17</v>
      </c>
      <c r="D45" s="24">
        <v>7993</v>
      </c>
      <c r="E45" s="24">
        <v>7979</v>
      </c>
      <c r="F45" s="25">
        <v>7293</v>
      </c>
      <c r="G45" s="25">
        <v>6958</v>
      </c>
      <c r="H45" s="25">
        <v>5880</v>
      </c>
      <c r="I45" s="25">
        <v>6107</v>
      </c>
      <c r="J45" s="25">
        <v>6215</v>
      </c>
      <c r="K45" s="26">
        <v>8436</v>
      </c>
      <c r="L45" s="25">
        <v>7454</v>
      </c>
      <c r="M45" s="25">
        <v>6493</v>
      </c>
      <c r="N45" s="25">
        <v>1110</v>
      </c>
      <c r="O45" s="25">
        <v>1392</v>
      </c>
      <c r="P45" s="27">
        <f>SUM(D45:O45)</f>
        <v>73310</v>
      </c>
      <c r="Q45" s="28">
        <f>P45+'[1]Jan-Dec 2004'!P45</f>
        <v>39757212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</row>
    <row r="46" spans="1:65" ht="14.25">
      <c r="A46" s="17"/>
      <c r="B46" s="30" t="s">
        <v>35</v>
      </c>
      <c r="C46" s="21"/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3"/>
      <c r="Q46" s="3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</row>
    <row r="47" spans="1:65" ht="14.25">
      <c r="A47" s="17"/>
      <c r="B47" s="30"/>
      <c r="C47" s="7" t="s">
        <v>19</v>
      </c>
      <c r="D47" s="24">
        <v>31</v>
      </c>
      <c r="E47" s="24">
        <v>28</v>
      </c>
      <c r="F47" s="25">
        <v>31</v>
      </c>
      <c r="G47" s="25">
        <v>29</v>
      </c>
      <c r="H47" s="25">
        <v>26</v>
      </c>
      <c r="I47" s="25">
        <v>30</v>
      </c>
      <c r="J47" s="25">
        <v>28</v>
      </c>
      <c r="K47" s="26">
        <v>31</v>
      </c>
      <c r="L47" s="26">
        <v>30</v>
      </c>
      <c r="M47" s="26">
        <v>31</v>
      </c>
      <c r="N47" s="26">
        <v>8</v>
      </c>
      <c r="O47" s="26">
        <v>5</v>
      </c>
      <c r="P47" s="27">
        <f>SUM(D47:O47)</f>
        <v>308</v>
      </c>
      <c r="Q47" s="37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</row>
    <row r="48" spans="1:65" ht="14.25">
      <c r="A48" s="17"/>
      <c r="B48" s="30"/>
      <c r="C48" s="7" t="s">
        <v>20</v>
      </c>
      <c r="D48" s="24">
        <v>986</v>
      </c>
      <c r="E48" s="24">
        <v>986</v>
      </c>
      <c r="F48" s="25">
        <v>986</v>
      </c>
      <c r="G48" s="25">
        <v>986</v>
      </c>
      <c r="H48" s="25">
        <v>986</v>
      </c>
      <c r="I48" s="25">
        <v>986</v>
      </c>
      <c r="J48" s="25">
        <v>986</v>
      </c>
      <c r="K48" s="26">
        <v>986</v>
      </c>
      <c r="L48" s="26">
        <v>986</v>
      </c>
      <c r="M48" s="26">
        <v>986</v>
      </c>
      <c r="N48" s="26">
        <v>986</v>
      </c>
      <c r="O48" s="26">
        <v>986</v>
      </c>
      <c r="P48" s="36"/>
      <c r="Q48" s="37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</row>
    <row r="49" spans="1:65" ht="14.25">
      <c r="A49" s="17"/>
      <c r="B49" s="51"/>
      <c r="C49" s="7" t="s">
        <v>21</v>
      </c>
      <c r="D49" s="24">
        <v>99</v>
      </c>
      <c r="E49" s="24">
        <v>104</v>
      </c>
      <c r="F49" s="26">
        <v>114</v>
      </c>
      <c r="G49" s="26"/>
      <c r="H49" s="26"/>
      <c r="I49" s="26">
        <v>92</v>
      </c>
      <c r="J49" s="25"/>
      <c r="K49" s="26"/>
      <c r="L49" s="26"/>
      <c r="M49" s="25"/>
      <c r="N49" s="26">
        <v>95</v>
      </c>
      <c r="O49" s="26">
        <v>67</v>
      </c>
      <c r="P49" s="70"/>
      <c r="Q49" s="71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</row>
    <row r="50" spans="1:65" s="63" customFormat="1" ht="15" thickBot="1">
      <c r="A50" s="17"/>
      <c r="B50" s="42"/>
      <c r="C50" s="2" t="s">
        <v>23</v>
      </c>
      <c r="D50" s="56">
        <v>134</v>
      </c>
      <c r="E50" s="56">
        <v>128</v>
      </c>
      <c r="F50" s="46">
        <v>128</v>
      </c>
      <c r="G50" s="46"/>
      <c r="H50" s="46"/>
      <c r="I50" s="46">
        <v>127</v>
      </c>
      <c r="J50" s="45"/>
      <c r="K50" s="46"/>
      <c r="L50" s="46"/>
      <c r="M50" s="46"/>
      <c r="N50" s="46">
        <v>128</v>
      </c>
      <c r="O50" s="46">
        <v>128</v>
      </c>
      <c r="P50" s="57"/>
      <c r="Q50" s="6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</row>
    <row r="51" spans="1:65" s="63" customFormat="1" ht="14.25">
      <c r="A51" s="59">
        <v>7</v>
      </c>
      <c r="B51" s="30"/>
      <c r="C51" s="7"/>
      <c r="D51" s="24"/>
      <c r="E51" s="24"/>
      <c r="F51" s="26"/>
      <c r="G51" s="26"/>
      <c r="H51" s="26"/>
      <c r="I51" s="26"/>
      <c r="J51" s="25"/>
      <c r="K51" s="26"/>
      <c r="L51" s="26"/>
      <c r="M51" s="26"/>
      <c r="N51" s="26"/>
      <c r="O51" s="26"/>
      <c r="P51" s="7"/>
      <c r="Q51" s="62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</row>
    <row r="52" spans="1:65" s="63" customFormat="1" ht="15">
      <c r="A52" s="59"/>
      <c r="B52" s="23" t="s">
        <v>14</v>
      </c>
      <c r="C52" s="7" t="s">
        <v>15</v>
      </c>
      <c r="D52" s="24">
        <v>1905</v>
      </c>
      <c r="E52" s="24">
        <v>1615</v>
      </c>
      <c r="F52" s="25">
        <v>1875</v>
      </c>
      <c r="G52" s="25">
        <v>1871</v>
      </c>
      <c r="H52" s="25">
        <v>1879</v>
      </c>
      <c r="I52" s="25">
        <v>1900</v>
      </c>
      <c r="J52" s="25">
        <v>1851</v>
      </c>
      <c r="K52" s="26">
        <v>1942</v>
      </c>
      <c r="L52" s="25">
        <v>1639</v>
      </c>
      <c r="M52" s="25">
        <v>1713</v>
      </c>
      <c r="N52" s="25">
        <v>1984</v>
      </c>
      <c r="O52" s="25">
        <v>1863</v>
      </c>
      <c r="P52" s="27">
        <f>SUM(D52:O52)</f>
        <v>22037</v>
      </c>
      <c r="Q52" s="28">
        <f>P52+'[1]Jan-Dec 2004'!P60</f>
        <v>415240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</row>
    <row r="53" spans="1:65" ht="15">
      <c r="A53" s="59"/>
      <c r="B53" s="29" t="s">
        <v>36</v>
      </c>
      <c r="C53" s="7" t="s">
        <v>17</v>
      </c>
      <c r="D53" s="24">
        <v>16231</v>
      </c>
      <c r="E53" s="24">
        <v>13763</v>
      </c>
      <c r="F53" s="25">
        <v>15975</v>
      </c>
      <c r="G53" s="25">
        <v>15943</v>
      </c>
      <c r="H53" s="25">
        <v>14747</v>
      </c>
      <c r="I53" s="25">
        <v>16189</v>
      </c>
      <c r="J53" s="25">
        <v>15770</v>
      </c>
      <c r="K53" s="26">
        <v>16547</v>
      </c>
      <c r="L53" s="25">
        <v>13964</v>
      </c>
      <c r="M53" s="25">
        <v>14254</v>
      </c>
      <c r="N53" s="25">
        <v>16909</v>
      </c>
      <c r="O53" s="25">
        <v>15878</v>
      </c>
      <c r="P53" s="27">
        <f>SUM(D53:O53)</f>
        <v>186170</v>
      </c>
      <c r="Q53" s="28">
        <f>P53+'[1]Jan-Dec 2004'!P61</f>
        <v>3563060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</row>
    <row r="54" spans="1:65" ht="14.25">
      <c r="A54" s="59"/>
      <c r="B54" s="30" t="s">
        <v>37</v>
      </c>
      <c r="C54" s="21"/>
      <c r="D54" s="31"/>
      <c r="E54" s="31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3"/>
      <c r="Q54" s="3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</row>
    <row r="55" spans="1:65" ht="14.25">
      <c r="A55" s="59"/>
      <c r="B55" s="72"/>
      <c r="C55" s="7" t="s">
        <v>19</v>
      </c>
      <c r="D55" s="24">
        <v>31</v>
      </c>
      <c r="E55" s="24">
        <v>26</v>
      </c>
      <c r="F55" s="25">
        <v>31</v>
      </c>
      <c r="G55" s="25">
        <v>30</v>
      </c>
      <c r="H55" s="25">
        <v>29</v>
      </c>
      <c r="I55" s="25">
        <v>30</v>
      </c>
      <c r="J55" s="25">
        <v>31</v>
      </c>
      <c r="K55" s="26">
        <v>31</v>
      </c>
      <c r="L55" s="25">
        <v>30</v>
      </c>
      <c r="M55" s="25">
        <v>31</v>
      </c>
      <c r="N55" s="25">
        <v>30</v>
      </c>
      <c r="O55" s="25">
        <v>31</v>
      </c>
      <c r="P55" s="27">
        <f>SUM(D55:O55)</f>
        <v>361</v>
      </c>
      <c r="Q55" s="37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</row>
    <row r="56" spans="1:65" ht="15" thickBot="1">
      <c r="A56" s="59"/>
      <c r="B56" s="73"/>
      <c r="C56" s="7" t="s">
        <v>20</v>
      </c>
      <c r="D56" s="24">
        <v>852</v>
      </c>
      <c r="E56" s="24">
        <v>852</v>
      </c>
      <c r="F56" s="25">
        <v>852</v>
      </c>
      <c r="G56" s="25">
        <v>852</v>
      </c>
      <c r="H56" s="25">
        <v>852</v>
      </c>
      <c r="I56" s="25">
        <v>852</v>
      </c>
      <c r="J56" s="25">
        <v>852</v>
      </c>
      <c r="K56" s="26">
        <v>852</v>
      </c>
      <c r="L56" s="25">
        <v>852</v>
      </c>
      <c r="M56" s="25">
        <v>852</v>
      </c>
      <c r="N56" s="25">
        <v>852</v>
      </c>
      <c r="O56" s="25">
        <v>852</v>
      </c>
      <c r="P56" s="36"/>
      <c r="Q56" s="37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</row>
    <row r="57" spans="1:65" ht="15.75" thickBot="1" thickTop="1">
      <c r="A57" s="59"/>
      <c r="B57" s="30"/>
      <c r="C57" s="7" t="s">
        <v>21</v>
      </c>
      <c r="D57" s="24">
        <v>117</v>
      </c>
      <c r="E57" s="24">
        <v>118</v>
      </c>
      <c r="F57" s="25">
        <v>118</v>
      </c>
      <c r="G57" s="25">
        <v>119</v>
      </c>
      <c r="H57" s="25">
        <v>123</v>
      </c>
      <c r="I57" s="25">
        <v>118</v>
      </c>
      <c r="J57" s="25">
        <v>241</v>
      </c>
      <c r="K57" s="26">
        <v>243</v>
      </c>
      <c r="L57" s="26">
        <v>245</v>
      </c>
      <c r="M57" s="26">
        <v>244</v>
      </c>
      <c r="N57" s="54"/>
      <c r="O57" s="55"/>
      <c r="P57" s="65"/>
      <c r="Q57" s="37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65" ht="15.75" thickBot="1" thickTop="1">
      <c r="A58" s="59"/>
      <c r="B58" s="42"/>
      <c r="C58" s="2" t="s">
        <v>23</v>
      </c>
      <c r="D58" s="56" t="s">
        <v>26</v>
      </c>
      <c r="E58" s="56" t="s">
        <v>26</v>
      </c>
      <c r="F58" s="45" t="s">
        <v>26</v>
      </c>
      <c r="G58" s="45" t="s">
        <v>26</v>
      </c>
      <c r="H58" s="45" t="s">
        <v>26</v>
      </c>
      <c r="I58" s="45" t="s">
        <v>26</v>
      </c>
      <c r="J58" s="45" t="s">
        <v>26</v>
      </c>
      <c r="K58" s="45" t="s">
        <v>26</v>
      </c>
      <c r="L58" s="45" t="s">
        <v>26</v>
      </c>
      <c r="M58" s="45" t="s">
        <v>26</v>
      </c>
      <c r="N58" s="45" t="s">
        <v>26</v>
      </c>
      <c r="O58" s="45" t="s">
        <v>26</v>
      </c>
      <c r="P58" s="49"/>
      <c r="Q58" s="50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</row>
    <row r="59" spans="1:65" ht="14.25">
      <c r="A59" s="17">
        <v>8</v>
      </c>
      <c r="B59" s="30"/>
      <c r="C59" s="7"/>
      <c r="D59" s="68"/>
      <c r="E59" s="68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1"/>
      <c r="Q59" s="28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</row>
    <row r="60" spans="1:65" ht="15">
      <c r="A60" s="17"/>
      <c r="B60" s="23" t="s">
        <v>14</v>
      </c>
      <c r="C60" s="7" t="s">
        <v>15</v>
      </c>
      <c r="D60" s="24">
        <v>356</v>
      </c>
      <c r="E60" s="74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27">
        <f>SUM(D60:O60)</f>
        <v>356</v>
      </c>
      <c r="Q60" s="28">
        <f>P60+'[1]Jan-Dec 2004'!P68</f>
        <v>1869589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</row>
    <row r="61" spans="1:65" s="63" customFormat="1" ht="15">
      <c r="A61" s="17"/>
      <c r="B61" s="29" t="s">
        <v>38</v>
      </c>
      <c r="C61" s="7" t="s">
        <v>17</v>
      </c>
      <c r="D61" s="24">
        <v>3165</v>
      </c>
      <c r="E61" s="74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27">
        <f>SUM(D61:O61)</f>
        <v>3165</v>
      </c>
      <c r="Q61" s="28">
        <f>P61+'[1]Jan-Dec 2004'!P69</f>
        <v>16551586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</row>
    <row r="62" spans="1:65" ht="14.25">
      <c r="A62" s="17"/>
      <c r="B62" s="30" t="s">
        <v>39</v>
      </c>
      <c r="C62" s="21"/>
      <c r="D62" s="31"/>
      <c r="E62" s="76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33"/>
      <c r="Q62" s="3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</row>
    <row r="63" spans="1:65" ht="14.25">
      <c r="A63" s="17"/>
      <c r="B63" s="72"/>
      <c r="C63" s="7" t="s">
        <v>19</v>
      </c>
      <c r="D63" s="24">
        <v>7</v>
      </c>
      <c r="E63" s="74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27">
        <f>SUM(D63:O63)</f>
        <v>7</v>
      </c>
      <c r="Q63" s="37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</row>
    <row r="64" spans="1:65" ht="14.25">
      <c r="A64" s="17"/>
      <c r="B64" s="73"/>
      <c r="C64" s="7" t="s">
        <v>20</v>
      </c>
      <c r="D64" s="24">
        <v>889</v>
      </c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36"/>
      <c r="Q64" s="37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</row>
    <row r="65" spans="1:65" ht="14.25">
      <c r="A65" s="17"/>
      <c r="B65" s="30"/>
      <c r="C65" s="7" t="s">
        <v>21</v>
      </c>
      <c r="D65" s="24">
        <v>11</v>
      </c>
      <c r="E65" s="74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36"/>
      <c r="Q65" s="37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</row>
    <row r="66" spans="1:65" ht="15" thickBot="1">
      <c r="A66" s="17"/>
      <c r="B66" s="42"/>
      <c r="C66" s="2" t="s">
        <v>23</v>
      </c>
      <c r="D66" s="56" t="s">
        <v>26</v>
      </c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80"/>
      <c r="Q66" s="50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</row>
    <row r="67" spans="1:65" ht="14.25">
      <c r="A67" s="17">
        <v>9</v>
      </c>
      <c r="B67" s="30"/>
      <c r="C67" s="7"/>
      <c r="D67" s="68"/>
      <c r="E67" s="68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27"/>
      <c r="Q67" s="28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</row>
    <row r="68" spans="1:65" ht="15">
      <c r="A68" s="17"/>
      <c r="B68" s="23" t="s">
        <v>14</v>
      </c>
      <c r="C68" s="7" t="s">
        <v>15</v>
      </c>
      <c r="D68" s="24">
        <v>90</v>
      </c>
      <c r="E68" s="24">
        <v>61</v>
      </c>
      <c r="F68" s="25">
        <v>84</v>
      </c>
      <c r="G68" s="25">
        <v>130</v>
      </c>
      <c r="H68" s="75"/>
      <c r="I68" s="75"/>
      <c r="J68" s="75"/>
      <c r="K68" s="75"/>
      <c r="L68" s="75"/>
      <c r="M68" s="75"/>
      <c r="N68" s="75"/>
      <c r="O68" s="75"/>
      <c r="P68" s="27">
        <f>SUM(D68:O68)</f>
        <v>365</v>
      </c>
      <c r="Q68" s="28">
        <f>P68+'[1]Jan-Dec 2004'!P76</f>
        <v>615775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</row>
    <row r="69" spans="1:65" ht="15">
      <c r="A69" s="17"/>
      <c r="B69" s="29" t="s">
        <v>41</v>
      </c>
      <c r="C69" s="7" t="s">
        <v>17</v>
      </c>
      <c r="D69" s="24">
        <v>492</v>
      </c>
      <c r="E69" s="24">
        <v>333</v>
      </c>
      <c r="F69" s="25">
        <v>456</v>
      </c>
      <c r="G69" s="25">
        <v>709</v>
      </c>
      <c r="H69" s="75"/>
      <c r="I69" s="75"/>
      <c r="J69" s="75"/>
      <c r="K69" s="75"/>
      <c r="L69" s="75"/>
      <c r="M69" s="75"/>
      <c r="N69" s="75"/>
      <c r="O69" s="75"/>
      <c r="P69" s="27">
        <f>SUM(D69:O69)</f>
        <v>1990</v>
      </c>
      <c r="Q69" s="28">
        <f>P69+'[1]Jan-Dec 2004'!P77</f>
        <v>12774415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</row>
    <row r="70" spans="1:65" s="63" customFormat="1" ht="14.25">
      <c r="A70" s="17"/>
      <c r="B70" s="30" t="s">
        <v>40</v>
      </c>
      <c r="C70" s="21"/>
      <c r="D70" s="31"/>
      <c r="E70" s="31"/>
      <c r="F70" s="32"/>
      <c r="G70" s="32"/>
      <c r="H70" s="77"/>
      <c r="I70" s="77"/>
      <c r="J70" s="77"/>
      <c r="K70" s="77"/>
      <c r="L70" s="77"/>
      <c r="M70" s="77"/>
      <c r="N70" s="77"/>
      <c r="O70" s="77"/>
      <c r="P70" s="33"/>
      <c r="Q70" s="34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</row>
    <row r="71" spans="1:65" ht="14.25">
      <c r="A71" s="17"/>
      <c r="B71" s="73" t="s">
        <v>42</v>
      </c>
      <c r="C71" s="7" t="s">
        <v>19</v>
      </c>
      <c r="D71" s="60">
        <v>5</v>
      </c>
      <c r="E71" s="60">
        <v>4</v>
      </c>
      <c r="F71" s="61">
        <v>5</v>
      </c>
      <c r="G71" s="61">
        <v>5</v>
      </c>
      <c r="H71" s="81"/>
      <c r="I71" s="81"/>
      <c r="J71" s="81"/>
      <c r="K71" s="81"/>
      <c r="L71" s="81"/>
      <c r="M71" s="81"/>
      <c r="N71" s="81"/>
      <c r="O71" s="81"/>
      <c r="P71" s="7">
        <f>SUM(D71:O71)</f>
        <v>19</v>
      </c>
      <c r="Q71" s="37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</row>
    <row r="72" spans="1:65" ht="14.25">
      <c r="A72" s="17"/>
      <c r="B72" s="73"/>
      <c r="C72" s="7" t="s">
        <v>20</v>
      </c>
      <c r="D72" s="24">
        <v>544</v>
      </c>
      <c r="E72" s="24">
        <v>544</v>
      </c>
      <c r="F72" s="25">
        <v>544</v>
      </c>
      <c r="G72" s="25">
        <v>544</v>
      </c>
      <c r="H72" s="75"/>
      <c r="I72" s="75"/>
      <c r="J72" s="75"/>
      <c r="K72" s="75"/>
      <c r="L72" s="75"/>
      <c r="M72" s="75"/>
      <c r="N72" s="75"/>
      <c r="O72" s="75"/>
      <c r="P72" s="36"/>
      <c r="Q72" s="37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</row>
    <row r="73" spans="1:65" ht="14.25">
      <c r="A73" s="17"/>
      <c r="B73" s="30"/>
      <c r="C73" s="7" t="s">
        <v>21</v>
      </c>
      <c r="D73" s="24">
        <v>196</v>
      </c>
      <c r="E73" s="24">
        <v>214</v>
      </c>
      <c r="F73" s="25">
        <v>205</v>
      </c>
      <c r="G73" s="25">
        <v>180</v>
      </c>
      <c r="H73" s="75"/>
      <c r="I73" s="75"/>
      <c r="J73" s="75"/>
      <c r="K73" s="82"/>
      <c r="L73" s="82"/>
      <c r="M73" s="82"/>
      <c r="N73" s="82"/>
      <c r="O73" s="82"/>
      <c r="P73" s="36"/>
      <c r="Q73" s="37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</row>
    <row r="74" spans="1:65" ht="15" thickBot="1">
      <c r="A74" s="17"/>
      <c r="B74" s="42"/>
      <c r="C74" s="2" t="s">
        <v>23</v>
      </c>
      <c r="D74" s="56">
        <v>720</v>
      </c>
      <c r="E74" s="56">
        <v>780</v>
      </c>
      <c r="F74" s="45">
        <v>781</v>
      </c>
      <c r="G74" s="45">
        <v>764</v>
      </c>
      <c r="H74" s="79"/>
      <c r="I74" s="79"/>
      <c r="J74" s="79"/>
      <c r="K74" s="83"/>
      <c r="L74" s="83"/>
      <c r="M74" s="83"/>
      <c r="N74" s="83"/>
      <c r="O74" s="83"/>
      <c r="P74" s="49"/>
      <c r="Q74" s="50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</row>
    <row r="75" spans="1:65" ht="14.25">
      <c r="A75" s="59">
        <v>10</v>
      </c>
      <c r="B75" s="30"/>
      <c r="C75" s="7"/>
      <c r="D75" s="68"/>
      <c r="E75" s="68"/>
      <c r="F75" s="69"/>
      <c r="G75" s="69"/>
      <c r="H75" s="69"/>
      <c r="I75" s="69"/>
      <c r="J75" s="69"/>
      <c r="K75" s="20"/>
      <c r="L75" s="69"/>
      <c r="M75" s="69"/>
      <c r="N75" s="69"/>
      <c r="O75" s="69"/>
      <c r="Q75" s="28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</row>
    <row r="76" spans="1:65" ht="15">
      <c r="A76" s="59"/>
      <c r="B76" s="23" t="s">
        <v>14</v>
      </c>
      <c r="C76" s="7" t="s">
        <v>15</v>
      </c>
      <c r="D76" s="74"/>
      <c r="E76" s="74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7"/>
      <c r="Q76" s="28">
        <f>P76+'[1]Jan-Dec 2004'!P84</f>
        <v>3687170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</row>
    <row r="77" spans="1:65" ht="15">
      <c r="A77" s="59"/>
      <c r="B77" s="29" t="s">
        <v>43</v>
      </c>
      <c r="C77" s="7" t="s">
        <v>17</v>
      </c>
      <c r="D77" s="74"/>
      <c r="E77" s="74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7"/>
      <c r="Q77" s="28">
        <f>P77+'[1]Jan-Dec 2004'!P85</f>
        <v>2807228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</row>
    <row r="78" spans="1:65" ht="14.25">
      <c r="A78" s="59"/>
      <c r="B78" s="30" t="s">
        <v>44</v>
      </c>
      <c r="C78" s="21"/>
      <c r="D78" s="76"/>
      <c r="E78" s="76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33"/>
      <c r="Q78" s="34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</row>
    <row r="79" spans="1:65" s="63" customFormat="1" ht="14.25">
      <c r="A79" s="59"/>
      <c r="B79" s="73" t="s">
        <v>45</v>
      </c>
      <c r="C79" s="7" t="s">
        <v>19</v>
      </c>
      <c r="D79" s="74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27"/>
      <c r="Q79" s="71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</row>
    <row r="80" spans="1:65" ht="14.25">
      <c r="A80" s="59"/>
      <c r="B80" s="73"/>
      <c r="C80" s="7" t="s">
        <v>20</v>
      </c>
      <c r="D80" s="74"/>
      <c r="E80" s="74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0"/>
      <c r="Q80" s="37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</row>
    <row r="81" spans="1:65" ht="14.25">
      <c r="A81" s="59"/>
      <c r="B81" s="30"/>
      <c r="C81" s="7" t="s">
        <v>21</v>
      </c>
      <c r="D81" s="74"/>
      <c r="E81" s="74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36"/>
      <c r="Q81" s="37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</row>
    <row r="82" spans="1:65" ht="15" thickBot="1">
      <c r="A82" s="59"/>
      <c r="B82" s="42"/>
      <c r="C82" s="2" t="s">
        <v>23</v>
      </c>
      <c r="D82" s="78"/>
      <c r="E82" s="78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49"/>
      <c r="Q82" s="50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</row>
    <row r="83" spans="1:65" ht="14.25">
      <c r="A83" s="59">
        <v>11</v>
      </c>
      <c r="B83" s="30"/>
      <c r="C83" s="7"/>
      <c r="D83" s="68"/>
      <c r="E83" s="68"/>
      <c r="F83" s="69"/>
      <c r="G83" s="69"/>
      <c r="H83" s="69"/>
      <c r="I83" s="69"/>
      <c r="J83" s="69"/>
      <c r="K83" s="26"/>
      <c r="L83" s="26"/>
      <c r="M83" s="26"/>
      <c r="N83" s="26"/>
      <c r="O83" s="26"/>
      <c r="P83" s="27"/>
      <c r="Q83" s="28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</row>
    <row r="84" spans="1:65" ht="15">
      <c r="A84" s="59"/>
      <c r="B84" s="23" t="s">
        <v>14</v>
      </c>
      <c r="C84" s="7" t="s">
        <v>15</v>
      </c>
      <c r="D84" s="74"/>
      <c r="E84" s="74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84"/>
      <c r="Q84" s="28">
        <f>P84+'[1]Jan-Dec 2004'!P92</f>
        <v>54572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</row>
    <row r="85" spans="1:65" ht="15">
      <c r="A85" s="59"/>
      <c r="B85" s="29" t="s">
        <v>46</v>
      </c>
      <c r="C85" s="7" t="s">
        <v>17</v>
      </c>
      <c r="D85" s="74"/>
      <c r="E85" s="74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84"/>
      <c r="Q85" s="28">
        <f>P85+'[1]Jan-Dec 2004'!P93</f>
        <v>515629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</row>
    <row r="86" spans="1:65" ht="14.25">
      <c r="A86" s="59"/>
      <c r="B86" s="30" t="s">
        <v>47</v>
      </c>
      <c r="C86" s="21"/>
      <c r="D86" s="76"/>
      <c r="E86" s="76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85"/>
      <c r="Q86" s="34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</row>
    <row r="87" spans="1:65" ht="14.25">
      <c r="A87" s="59"/>
      <c r="B87" s="73" t="s">
        <v>48</v>
      </c>
      <c r="C87" s="7" t="s">
        <v>19</v>
      </c>
      <c r="D87" s="74"/>
      <c r="E87" s="74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84"/>
      <c r="Q87" s="71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</row>
    <row r="88" spans="1:65" s="63" customFormat="1" ht="14.25">
      <c r="A88" s="59"/>
      <c r="B88" s="73"/>
      <c r="C88" s="7" t="s">
        <v>20</v>
      </c>
      <c r="D88" s="74"/>
      <c r="E88" s="74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86"/>
      <c r="Q88" s="71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</row>
    <row r="89" spans="1:65" ht="14.25">
      <c r="A89" s="59"/>
      <c r="B89" s="30"/>
      <c r="C89" s="7" t="s">
        <v>21</v>
      </c>
      <c r="D89" s="74"/>
      <c r="E89" s="74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86"/>
      <c r="Q89" s="37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</row>
    <row r="90" spans="1:65" ht="15" thickBot="1">
      <c r="A90" s="59"/>
      <c r="B90" s="42"/>
      <c r="C90" s="2" t="s">
        <v>23</v>
      </c>
      <c r="D90" s="78"/>
      <c r="E90" s="78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87"/>
      <c r="Q90" s="50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</row>
    <row r="91" spans="1:65" ht="14.25">
      <c r="A91" s="59">
        <v>12</v>
      </c>
      <c r="B91" s="72"/>
      <c r="C91" s="7"/>
      <c r="D91" s="68"/>
      <c r="E91" s="68"/>
      <c r="F91" s="69"/>
      <c r="G91" s="69"/>
      <c r="H91" s="69"/>
      <c r="I91" s="69"/>
      <c r="J91" s="69"/>
      <c r="K91" s="20"/>
      <c r="L91" s="69"/>
      <c r="M91" s="69"/>
      <c r="N91" s="69"/>
      <c r="O91" s="69"/>
      <c r="P91" s="27"/>
      <c r="Q91" s="28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</row>
    <row r="92" spans="1:65" ht="15">
      <c r="A92" s="59"/>
      <c r="B92" s="23" t="s">
        <v>14</v>
      </c>
      <c r="C92" s="7" t="s">
        <v>15</v>
      </c>
      <c r="D92" s="74"/>
      <c r="E92" s="74"/>
      <c r="F92" s="75"/>
      <c r="G92" s="75"/>
      <c r="H92" s="75"/>
      <c r="I92" s="75"/>
      <c r="J92" s="25">
        <v>15297</v>
      </c>
      <c r="K92" s="26">
        <v>27804</v>
      </c>
      <c r="L92" s="25">
        <v>23201</v>
      </c>
      <c r="M92" s="25">
        <v>17402</v>
      </c>
      <c r="N92" s="25">
        <v>21519</v>
      </c>
      <c r="O92" s="25">
        <v>44505</v>
      </c>
      <c r="P92" s="27">
        <f>SUM(D92:O92)</f>
        <v>149728</v>
      </c>
      <c r="Q92" s="28">
        <f>P92+'[1]Jan-Dec 2004'!P92</f>
        <v>204300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</row>
    <row r="93" spans="1:65" ht="15">
      <c r="A93" s="59"/>
      <c r="B93" s="29" t="s">
        <v>49</v>
      </c>
      <c r="C93" s="7" t="s">
        <v>17</v>
      </c>
      <c r="D93" s="74"/>
      <c r="E93" s="74"/>
      <c r="F93" s="75"/>
      <c r="G93" s="75"/>
      <c r="H93" s="75"/>
      <c r="I93" s="75"/>
      <c r="J93" s="25">
        <v>73122</v>
      </c>
      <c r="K93" s="26">
        <v>132906</v>
      </c>
      <c r="L93" s="25">
        <v>110900</v>
      </c>
      <c r="M93" s="25">
        <v>69742</v>
      </c>
      <c r="N93" s="25">
        <v>102862</v>
      </c>
      <c r="O93" s="25">
        <v>212736</v>
      </c>
      <c r="P93" s="27">
        <f>SUM(D93:O93)</f>
        <v>702268</v>
      </c>
      <c r="Q93" s="28">
        <f>P93+'[1]Jan-Dec 2004'!P93</f>
        <v>1217897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</row>
    <row r="94" spans="1:65" ht="14.25">
      <c r="A94" s="59"/>
      <c r="B94" s="30" t="s">
        <v>50</v>
      </c>
      <c r="C94" s="21"/>
      <c r="D94" s="76"/>
      <c r="E94" s="76"/>
      <c r="F94" s="77"/>
      <c r="G94" s="77"/>
      <c r="H94" s="77"/>
      <c r="I94" s="77"/>
      <c r="J94" s="32"/>
      <c r="K94" s="32"/>
      <c r="L94" s="32"/>
      <c r="M94" s="32"/>
      <c r="N94" s="32"/>
      <c r="O94" s="32"/>
      <c r="P94" s="33"/>
      <c r="Q94" s="34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</row>
    <row r="95" spans="1:65" ht="14.25">
      <c r="A95" s="59"/>
      <c r="B95" s="73" t="s">
        <v>51</v>
      </c>
      <c r="C95" s="7" t="s">
        <v>19</v>
      </c>
      <c r="D95" s="74"/>
      <c r="E95" s="74"/>
      <c r="F95" s="75"/>
      <c r="G95" s="75"/>
      <c r="H95" s="75"/>
      <c r="I95" s="75"/>
      <c r="J95" s="25">
        <v>20</v>
      </c>
      <c r="K95" s="26">
        <v>31</v>
      </c>
      <c r="L95" s="26">
        <v>29</v>
      </c>
      <c r="M95" s="26">
        <v>25</v>
      </c>
      <c r="N95" s="26">
        <v>30</v>
      </c>
      <c r="O95" s="26">
        <v>31</v>
      </c>
      <c r="P95" s="27">
        <f>SUM(D95:O95)</f>
        <v>166</v>
      </c>
      <c r="Q95" s="37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</row>
    <row r="96" spans="1:65" ht="15" thickBot="1">
      <c r="A96" s="59"/>
      <c r="B96" s="73"/>
      <c r="C96" s="7" t="s">
        <v>20</v>
      </c>
      <c r="D96" s="74"/>
      <c r="E96" s="74"/>
      <c r="F96" s="75"/>
      <c r="G96" s="75"/>
      <c r="H96" s="75"/>
      <c r="I96" s="75"/>
      <c r="J96" s="25">
        <v>308</v>
      </c>
      <c r="K96" s="26">
        <v>478</v>
      </c>
      <c r="L96" s="26">
        <v>478</v>
      </c>
      <c r="M96" s="26">
        <v>478</v>
      </c>
      <c r="N96" s="26">
        <v>478</v>
      </c>
      <c r="O96" s="26">
        <v>478</v>
      </c>
      <c r="P96" s="70">
        <f>SUM(D96:O96)</f>
        <v>2698</v>
      </c>
      <c r="Q96" s="71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</row>
    <row r="97" spans="1:65" s="63" customFormat="1" ht="15.75" thickBot="1" thickTop="1">
      <c r="A97" s="59"/>
      <c r="B97" s="30"/>
      <c r="C97" s="7" t="s">
        <v>21</v>
      </c>
      <c r="D97" s="74"/>
      <c r="E97" s="74"/>
      <c r="F97" s="75"/>
      <c r="G97" s="75"/>
      <c r="H97" s="75"/>
      <c r="I97" s="75"/>
      <c r="J97" s="25">
        <v>632</v>
      </c>
      <c r="K97" s="26">
        <v>582</v>
      </c>
      <c r="L97" s="26">
        <v>589</v>
      </c>
      <c r="M97" s="26">
        <v>620</v>
      </c>
      <c r="N97" s="54"/>
      <c r="O97" s="55"/>
      <c r="P97" s="70"/>
      <c r="Q97" s="71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</row>
    <row r="98" spans="1:65" ht="15.75" thickBot="1" thickTop="1">
      <c r="A98" s="59"/>
      <c r="B98" s="42"/>
      <c r="C98" s="2" t="s">
        <v>23</v>
      </c>
      <c r="D98" s="78"/>
      <c r="E98" s="78"/>
      <c r="F98" s="79"/>
      <c r="G98" s="79"/>
      <c r="H98" s="79"/>
      <c r="I98" s="79"/>
      <c r="J98" s="45" t="s">
        <v>26</v>
      </c>
      <c r="K98" s="45" t="s">
        <v>26</v>
      </c>
      <c r="L98" s="45" t="s">
        <v>26</v>
      </c>
      <c r="M98" s="45" t="s">
        <v>26</v>
      </c>
      <c r="N98" s="45" t="s">
        <v>26</v>
      </c>
      <c r="O98" s="45" t="s">
        <v>26</v>
      </c>
      <c r="P98" s="57"/>
      <c r="Q98" s="50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</row>
    <row r="99" spans="1:65" ht="14.25">
      <c r="A99" s="59">
        <v>13</v>
      </c>
      <c r="B99" s="72"/>
      <c r="C99" s="7"/>
      <c r="D99" s="68"/>
      <c r="E99" s="68"/>
      <c r="F99" s="69"/>
      <c r="G99" s="69"/>
      <c r="H99" s="69"/>
      <c r="I99" s="69"/>
      <c r="J99" s="69"/>
      <c r="K99" s="20"/>
      <c r="L99" s="69"/>
      <c r="M99" s="69"/>
      <c r="N99" s="69"/>
      <c r="O99" s="69"/>
      <c r="P99" s="27"/>
      <c r="Q99" s="28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</row>
    <row r="100" spans="1:65" ht="15">
      <c r="A100" s="59"/>
      <c r="B100" s="23" t="s">
        <v>14</v>
      </c>
      <c r="C100" s="7" t="s">
        <v>15</v>
      </c>
      <c r="D100" s="24">
        <v>11433</v>
      </c>
      <c r="E100" s="24">
        <v>10294</v>
      </c>
      <c r="F100" s="25">
        <v>10911</v>
      </c>
      <c r="G100" s="25">
        <v>10195</v>
      </c>
      <c r="H100" s="25">
        <v>9617</v>
      </c>
      <c r="I100" s="25">
        <v>10272</v>
      </c>
      <c r="J100" s="25">
        <v>9130</v>
      </c>
      <c r="K100" s="26">
        <v>6127</v>
      </c>
      <c r="L100" s="25">
        <v>6650</v>
      </c>
      <c r="M100" s="25">
        <v>7058</v>
      </c>
      <c r="N100" s="25">
        <v>5732</v>
      </c>
      <c r="O100" s="25">
        <v>5796</v>
      </c>
      <c r="P100" s="27">
        <f>SUM(D100:O100)</f>
        <v>103215</v>
      </c>
      <c r="Q100" s="28">
        <f>P100+'[1]Jan-Dec 2004'!P100</f>
        <v>4751555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</row>
    <row r="101" spans="1:65" ht="15">
      <c r="A101" s="59"/>
      <c r="B101" s="29" t="s">
        <v>52</v>
      </c>
      <c r="C101" s="7" t="s">
        <v>17</v>
      </c>
      <c r="D101" s="24">
        <v>101184</v>
      </c>
      <c r="E101" s="24">
        <v>91100</v>
      </c>
      <c r="F101" s="25">
        <v>96566</v>
      </c>
      <c r="G101" s="25">
        <v>90230</v>
      </c>
      <c r="H101" s="25">
        <v>85108</v>
      </c>
      <c r="I101" s="25">
        <v>90902</v>
      </c>
      <c r="J101" s="25">
        <v>80796</v>
      </c>
      <c r="K101" s="26">
        <v>54225</v>
      </c>
      <c r="L101" s="25">
        <v>48846</v>
      </c>
      <c r="M101" s="25">
        <v>61204</v>
      </c>
      <c r="N101" s="25">
        <v>50728</v>
      </c>
      <c r="O101" s="25">
        <v>51291</v>
      </c>
      <c r="P101" s="27">
        <f>SUM(D101:O101)</f>
        <v>902180</v>
      </c>
      <c r="Q101" s="28">
        <f>P101+'[1]Jan-Dec 2004'!P101</f>
        <v>41958857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</row>
    <row r="102" spans="1:65" ht="14.25">
      <c r="A102" s="59"/>
      <c r="B102" s="30" t="s">
        <v>53</v>
      </c>
      <c r="C102" s="21"/>
      <c r="D102" s="31"/>
      <c r="E102" s="31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3"/>
      <c r="Q102" s="34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</row>
    <row r="103" spans="1:65" ht="14.25">
      <c r="A103" s="59"/>
      <c r="B103" s="72"/>
      <c r="C103" s="7" t="s">
        <v>19</v>
      </c>
      <c r="D103" s="24">
        <v>31</v>
      </c>
      <c r="E103" s="24">
        <v>28</v>
      </c>
      <c r="F103" s="25">
        <v>31</v>
      </c>
      <c r="G103" s="25">
        <v>30</v>
      </c>
      <c r="H103" s="25">
        <v>29</v>
      </c>
      <c r="I103" s="25">
        <v>30</v>
      </c>
      <c r="J103" s="25">
        <v>31</v>
      </c>
      <c r="K103" s="26">
        <v>31</v>
      </c>
      <c r="L103" s="26">
        <v>30</v>
      </c>
      <c r="M103" s="26">
        <v>31</v>
      </c>
      <c r="N103" s="26">
        <v>30</v>
      </c>
      <c r="O103" s="26">
        <v>31</v>
      </c>
      <c r="P103" s="27">
        <f>SUM(D103:O103)</f>
        <v>363</v>
      </c>
      <c r="Q103" s="37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</row>
    <row r="104" spans="1:65" ht="15" thickBot="1">
      <c r="A104" s="59"/>
      <c r="B104" s="73"/>
      <c r="C104" s="7" t="s">
        <v>20</v>
      </c>
      <c r="D104" s="24">
        <v>885</v>
      </c>
      <c r="E104" s="24">
        <v>885</v>
      </c>
      <c r="F104" s="25">
        <v>885</v>
      </c>
      <c r="G104" s="25">
        <v>885</v>
      </c>
      <c r="H104" s="25">
        <v>885</v>
      </c>
      <c r="I104" s="25">
        <v>885</v>
      </c>
      <c r="J104" s="25">
        <v>885</v>
      </c>
      <c r="K104" s="26">
        <v>885</v>
      </c>
      <c r="L104" s="26">
        <v>885</v>
      </c>
      <c r="M104" s="26">
        <v>885</v>
      </c>
      <c r="N104" s="26">
        <v>885</v>
      </c>
      <c r="O104" s="26">
        <v>885</v>
      </c>
      <c r="P104" s="70">
        <f>SUM(D104:O104)</f>
        <v>10620</v>
      </c>
      <c r="Q104" s="71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</row>
    <row r="105" spans="1:65" ht="15.75" thickBot="1" thickTop="1">
      <c r="A105" s="59"/>
      <c r="B105" s="30"/>
      <c r="C105" s="7" t="s">
        <v>21</v>
      </c>
      <c r="D105" s="24">
        <v>36</v>
      </c>
      <c r="E105" s="24">
        <v>35</v>
      </c>
      <c r="F105" s="25">
        <v>34</v>
      </c>
      <c r="G105" s="25">
        <v>36</v>
      </c>
      <c r="H105" s="25">
        <v>35</v>
      </c>
      <c r="I105" s="25">
        <v>33</v>
      </c>
      <c r="J105" s="25">
        <v>33</v>
      </c>
      <c r="K105" s="26">
        <v>36</v>
      </c>
      <c r="L105" s="26">
        <v>36</v>
      </c>
      <c r="M105" s="26">
        <v>35</v>
      </c>
      <c r="N105" s="54"/>
      <c r="O105" s="55"/>
      <c r="P105" s="70"/>
      <c r="Q105" s="71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</row>
    <row r="106" spans="1:65" s="63" customFormat="1" ht="15.75" thickBot="1" thickTop="1">
      <c r="A106" s="59"/>
      <c r="B106" s="42"/>
      <c r="C106" s="2" t="s">
        <v>23</v>
      </c>
      <c r="D106" s="56" t="s">
        <v>26</v>
      </c>
      <c r="E106" s="56" t="s">
        <v>26</v>
      </c>
      <c r="F106" s="45" t="s">
        <v>26</v>
      </c>
      <c r="G106" s="45" t="s">
        <v>26</v>
      </c>
      <c r="H106" s="45" t="s">
        <v>26</v>
      </c>
      <c r="I106" s="45" t="s">
        <v>26</v>
      </c>
      <c r="J106" s="45" t="s">
        <v>26</v>
      </c>
      <c r="K106" s="45" t="s">
        <v>26</v>
      </c>
      <c r="L106" s="45" t="s">
        <v>26</v>
      </c>
      <c r="M106" s="45" t="s">
        <v>26</v>
      </c>
      <c r="N106" s="45" t="s">
        <v>26</v>
      </c>
      <c r="O106" s="45" t="s">
        <v>26</v>
      </c>
      <c r="P106" s="57"/>
      <c r="Q106" s="50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</row>
    <row r="107" spans="1:65" ht="14.25">
      <c r="A107" s="59">
        <v>14</v>
      </c>
      <c r="B107" s="72"/>
      <c r="C107" s="7"/>
      <c r="D107" s="24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27"/>
      <c r="Q107" s="28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</row>
    <row r="108" spans="1:65" ht="15">
      <c r="A108" s="59"/>
      <c r="B108" s="23" t="s">
        <v>14</v>
      </c>
      <c r="C108" s="7" t="s">
        <v>15</v>
      </c>
      <c r="D108" s="89">
        <v>438</v>
      </c>
      <c r="E108" s="90">
        <v>292</v>
      </c>
      <c r="F108" s="90">
        <v>282</v>
      </c>
      <c r="G108" s="90">
        <v>497</v>
      </c>
      <c r="H108" s="90">
        <v>371</v>
      </c>
      <c r="I108" s="90">
        <v>447</v>
      </c>
      <c r="J108" s="25">
        <v>310</v>
      </c>
      <c r="K108" s="26">
        <v>448</v>
      </c>
      <c r="L108" s="25">
        <v>404</v>
      </c>
      <c r="M108" s="25">
        <v>294</v>
      </c>
      <c r="N108" s="25">
        <v>292</v>
      </c>
      <c r="O108" s="25">
        <v>300</v>
      </c>
      <c r="P108" s="27">
        <f>SUM(J108:O108)</f>
        <v>2048</v>
      </c>
      <c r="Q108" s="28">
        <f>P108+'[1]Jan-Dec 2004'!P108</f>
        <v>6075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</row>
    <row r="109" spans="1:65" ht="15">
      <c r="A109" s="59"/>
      <c r="B109" s="29" t="s">
        <v>54</v>
      </c>
      <c r="C109" s="7" t="s">
        <v>17</v>
      </c>
      <c r="D109" s="89">
        <v>3602</v>
      </c>
      <c r="E109" s="90">
        <v>2404</v>
      </c>
      <c r="F109" s="90">
        <v>2320</v>
      </c>
      <c r="G109" s="90">
        <v>4088</v>
      </c>
      <c r="H109" s="90">
        <v>3055</v>
      </c>
      <c r="I109" s="90">
        <v>3676</v>
      </c>
      <c r="J109" s="25">
        <v>2545</v>
      </c>
      <c r="K109" s="26">
        <v>3686</v>
      </c>
      <c r="L109" s="25">
        <v>3321</v>
      </c>
      <c r="M109" s="25">
        <v>2474</v>
      </c>
      <c r="N109" s="25">
        <v>2395</v>
      </c>
      <c r="O109" s="25">
        <v>2464</v>
      </c>
      <c r="P109" s="27">
        <f>SUM(J109:O109)</f>
        <v>16885</v>
      </c>
      <c r="Q109" s="28">
        <f>P109+'[1]Jan-Dec 2004'!P109</f>
        <v>49984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</row>
    <row r="110" spans="1:65" ht="14.25">
      <c r="A110" s="59"/>
      <c r="B110" s="30" t="s">
        <v>55</v>
      </c>
      <c r="C110" s="2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3"/>
      <c r="Q110" s="34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</row>
    <row r="111" spans="1:65" ht="14.25">
      <c r="A111" s="59"/>
      <c r="B111" s="73" t="s">
        <v>56</v>
      </c>
      <c r="C111" s="7" t="s">
        <v>19</v>
      </c>
      <c r="D111" s="19">
        <v>31</v>
      </c>
      <c r="E111" s="20">
        <v>21</v>
      </c>
      <c r="F111" s="20">
        <v>31</v>
      </c>
      <c r="G111" s="20">
        <v>30</v>
      </c>
      <c r="H111" s="20">
        <v>28</v>
      </c>
      <c r="I111" s="20">
        <v>30</v>
      </c>
      <c r="J111" s="25">
        <v>31</v>
      </c>
      <c r="K111" s="26">
        <v>31</v>
      </c>
      <c r="L111" s="25">
        <v>30</v>
      </c>
      <c r="M111" s="25">
        <v>31</v>
      </c>
      <c r="N111" s="25">
        <v>30</v>
      </c>
      <c r="O111" s="25">
        <v>31</v>
      </c>
      <c r="P111" s="27">
        <f>SUM(J111:O111)</f>
        <v>184</v>
      </c>
      <c r="Q111" s="37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</row>
    <row r="112" spans="1:65" ht="15" thickBot="1">
      <c r="A112" s="59"/>
      <c r="B112" s="73"/>
      <c r="C112" s="7" t="s">
        <v>20</v>
      </c>
      <c r="D112" s="19">
        <v>822</v>
      </c>
      <c r="E112" s="20">
        <v>822</v>
      </c>
      <c r="F112" s="20">
        <v>822</v>
      </c>
      <c r="G112" s="20">
        <v>822</v>
      </c>
      <c r="H112" s="20">
        <v>822</v>
      </c>
      <c r="I112" s="20">
        <v>822</v>
      </c>
      <c r="J112" s="25">
        <v>822</v>
      </c>
      <c r="K112" s="26">
        <v>822</v>
      </c>
      <c r="L112" s="25">
        <v>822</v>
      </c>
      <c r="M112" s="25">
        <v>822</v>
      </c>
      <c r="N112" s="25">
        <v>822</v>
      </c>
      <c r="O112" s="25">
        <v>822</v>
      </c>
      <c r="P112" s="70"/>
      <c r="Q112" s="37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</row>
    <row r="113" spans="1:65" ht="15" thickTop="1">
      <c r="A113" s="59"/>
      <c r="B113" s="30"/>
      <c r="C113" s="7" t="s">
        <v>21</v>
      </c>
      <c r="D113" s="52">
        <v>268</v>
      </c>
      <c r="E113" s="53">
        <v>267</v>
      </c>
      <c r="F113" s="53">
        <v>267</v>
      </c>
      <c r="G113" s="53">
        <v>266</v>
      </c>
      <c r="H113" s="53">
        <v>256</v>
      </c>
      <c r="I113" s="53">
        <v>245</v>
      </c>
      <c r="J113" s="53">
        <v>245</v>
      </c>
      <c r="K113" s="53">
        <v>242</v>
      </c>
      <c r="L113" s="53">
        <v>244</v>
      </c>
      <c r="M113" s="53">
        <v>245</v>
      </c>
      <c r="N113" s="91"/>
      <c r="O113" s="92"/>
      <c r="P113" s="70"/>
      <c r="Q113" s="71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</row>
    <row r="114" spans="1:65" ht="15" thickBot="1">
      <c r="A114" s="59"/>
      <c r="B114" s="42"/>
      <c r="C114" s="2" t="s">
        <v>23</v>
      </c>
      <c r="D114" s="93">
        <v>268</v>
      </c>
      <c r="E114" s="94">
        <v>267</v>
      </c>
      <c r="F114" s="94">
        <v>267</v>
      </c>
      <c r="G114" s="94">
        <v>257</v>
      </c>
      <c r="H114" s="94">
        <v>256</v>
      </c>
      <c r="I114" s="94">
        <v>245</v>
      </c>
      <c r="J114" s="94">
        <v>245</v>
      </c>
      <c r="K114" s="94">
        <v>243</v>
      </c>
      <c r="L114" s="94">
        <v>245</v>
      </c>
      <c r="M114" s="94">
        <v>244</v>
      </c>
      <c r="N114" s="95"/>
      <c r="O114" s="96"/>
      <c r="P114" s="57"/>
      <c r="Q114" s="6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1:65" s="63" customFormat="1" ht="14.25">
      <c r="A115" s="59">
        <v>15</v>
      </c>
      <c r="B115" s="72"/>
      <c r="C115" s="7"/>
      <c r="D115" s="68"/>
      <c r="E115" s="97"/>
      <c r="F115" s="97"/>
      <c r="G115" s="97"/>
      <c r="H115" s="97"/>
      <c r="I115" s="97"/>
      <c r="J115" s="69"/>
      <c r="K115" s="20"/>
      <c r="L115" s="69"/>
      <c r="M115" s="69"/>
      <c r="N115" s="69"/>
      <c r="O115" s="69"/>
      <c r="P115" s="7"/>
      <c r="Q115" s="28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</row>
    <row r="116" spans="1:17" s="6" customFormat="1" ht="15">
      <c r="A116" s="59"/>
      <c r="B116" s="23" t="s">
        <v>14</v>
      </c>
      <c r="C116" s="7" t="s">
        <v>15</v>
      </c>
      <c r="D116" s="24">
        <v>59</v>
      </c>
      <c r="E116" s="25">
        <v>228</v>
      </c>
      <c r="F116" s="25">
        <v>209</v>
      </c>
      <c r="G116" s="25">
        <v>240</v>
      </c>
      <c r="H116" s="25">
        <v>110</v>
      </c>
      <c r="I116" s="25">
        <v>118</v>
      </c>
      <c r="J116" s="75"/>
      <c r="K116" s="75"/>
      <c r="L116" s="75"/>
      <c r="M116" s="75"/>
      <c r="N116" s="75"/>
      <c r="O116" s="75"/>
      <c r="P116" s="27">
        <f>SUM(D116:O116)</f>
        <v>964</v>
      </c>
      <c r="Q116" s="28">
        <f>P116+'[1]Jan-Dec 2004'!P116</f>
        <v>26049</v>
      </c>
    </row>
    <row r="117" spans="1:17" s="6" customFormat="1" ht="15">
      <c r="A117" s="59"/>
      <c r="B117" s="29" t="s">
        <v>57</v>
      </c>
      <c r="C117" s="7" t="s">
        <v>17</v>
      </c>
      <c r="D117" s="24">
        <v>480</v>
      </c>
      <c r="E117" s="25">
        <v>1862</v>
      </c>
      <c r="F117" s="25">
        <v>1703</v>
      </c>
      <c r="G117" s="25">
        <v>1953</v>
      </c>
      <c r="H117" s="25">
        <v>892</v>
      </c>
      <c r="I117" s="25">
        <v>959</v>
      </c>
      <c r="J117" s="75"/>
      <c r="K117" s="75"/>
      <c r="L117" s="75"/>
      <c r="M117" s="75"/>
      <c r="N117" s="75"/>
      <c r="O117" s="75"/>
      <c r="P117" s="27">
        <f>SUM(D117:O117)</f>
        <v>7849</v>
      </c>
      <c r="Q117" s="28">
        <f>P117+'[1]Jan-Dec 2004'!P117</f>
        <v>211781</v>
      </c>
    </row>
    <row r="118" spans="1:17" s="6" customFormat="1" ht="14.25">
      <c r="A118" s="59"/>
      <c r="B118" s="30" t="s">
        <v>58</v>
      </c>
      <c r="C118" s="21"/>
      <c r="D118" s="31"/>
      <c r="E118" s="32"/>
      <c r="F118" s="32"/>
      <c r="G118" s="32"/>
      <c r="H118" s="32"/>
      <c r="I118" s="32"/>
      <c r="J118" s="77"/>
      <c r="K118" s="77"/>
      <c r="L118" s="77"/>
      <c r="M118" s="77"/>
      <c r="N118" s="77"/>
      <c r="O118" s="77"/>
      <c r="P118" s="33"/>
      <c r="Q118" s="34"/>
    </row>
    <row r="119" spans="1:17" s="6" customFormat="1" ht="14.25">
      <c r="A119" s="59"/>
      <c r="B119" s="73" t="s">
        <v>59</v>
      </c>
      <c r="C119" s="7" t="s">
        <v>19</v>
      </c>
      <c r="D119" s="24">
        <v>16</v>
      </c>
      <c r="E119" s="25">
        <v>27</v>
      </c>
      <c r="F119" s="25">
        <v>31</v>
      </c>
      <c r="G119" s="25">
        <v>30</v>
      </c>
      <c r="H119" s="25">
        <v>26</v>
      </c>
      <c r="I119" s="25">
        <v>30</v>
      </c>
      <c r="J119" s="75"/>
      <c r="K119" s="75"/>
      <c r="L119" s="75"/>
      <c r="M119" s="75"/>
      <c r="N119" s="75"/>
      <c r="O119" s="75"/>
      <c r="P119" s="27">
        <f>SUM(D119:O119)</f>
        <v>160</v>
      </c>
      <c r="Q119" s="37"/>
    </row>
    <row r="120" spans="1:17" s="6" customFormat="1" ht="14.25">
      <c r="A120" s="59"/>
      <c r="B120" s="73"/>
      <c r="C120" s="7" t="s">
        <v>20</v>
      </c>
      <c r="D120" s="24">
        <v>815</v>
      </c>
      <c r="E120" s="25">
        <v>815</v>
      </c>
      <c r="F120" s="25">
        <v>815</v>
      </c>
      <c r="G120" s="25">
        <v>815</v>
      </c>
      <c r="H120" s="25">
        <v>815</v>
      </c>
      <c r="I120" s="25">
        <v>815</v>
      </c>
      <c r="J120" s="75"/>
      <c r="K120" s="75"/>
      <c r="L120" s="75"/>
      <c r="M120" s="75"/>
      <c r="N120" s="75"/>
      <c r="O120" s="75"/>
      <c r="P120" s="36"/>
      <c r="Q120" s="37"/>
    </row>
    <row r="121" spans="1:17" s="6" customFormat="1" ht="14.25">
      <c r="A121" s="59"/>
      <c r="B121" s="30"/>
      <c r="C121" s="7" t="s">
        <v>21</v>
      </c>
      <c r="D121" s="24">
        <v>276</v>
      </c>
      <c r="E121" s="25">
        <v>283</v>
      </c>
      <c r="F121" s="25">
        <v>279</v>
      </c>
      <c r="G121" s="25">
        <v>283</v>
      </c>
      <c r="H121" s="25">
        <v>325</v>
      </c>
      <c r="I121" s="25">
        <v>343</v>
      </c>
      <c r="J121" s="75"/>
      <c r="K121" s="75"/>
      <c r="L121" s="75"/>
      <c r="M121" s="75"/>
      <c r="N121" s="75"/>
      <c r="O121" s="75"/>
      <c r="P121" s="70"/>
      <c r="Q121" s="37"/>
    </row>
    <row r="122" spans="1:17" s="6" customFormat="1" ht="15" thickBot="1">
      <c r="A122" s="59"/>
      <c r="B122" s="42"/>
      <c r="C122" s="2" t="s">
        <v>23</v>
      </c>
      <c r="D122" s="56" t="s">
        <v>26</v>
      </c>
      <c r="E122" s="45" t="s">
        <v>26</v>
      </c>
      <c r="F122" s="45" t="s">
        <v>26</v>
      </c>
      <c r="G122" s="45" t="s">
        <v>26</v>
      </c>
      <c r="H122" s="45" t="s">
        <v>26</v>
      </c>
      <c r="I122" s="45" t="s">
        <v>26</v>
      </c>
      <c r="J122" s="79"/>
      <c r="K122" s="79"/>
      <c r="L122" s="79"/>
      <c r="M122" s="79"/>
      <c r="N122" s="79"/>
      <c r="O122" s="79"/>
      <c r="P122" s="57"/>
      <c r="Q122" s="66"/>
    </row>
    <row r="123" spans="1:17" s="6" customFormat="1" ht="14.25">
      <c r="A123" s="59">
        <v>16</v>
      </c>
      <c r="B123" s="98"/>
      <c r="C123" s="7"/>
      <c r="D123" s="52"/>
      <c r="E123" s="53"/>
      <c r="F123" s="53"/>
      <c r="G123" s="53"/>
      <c r="H123" s="53"/>
      <c r="I123" s="53"/>
      <c r="J123" s="61"/>
      <c r="K123" s="53"/>
      <c r="L123" s="61"/>
      <c r="M123" s="61"/>
      <c r="N123" s="61"/>
      <c r="O123" s="61"/>
      <c r="P123" s="7"/>
      <c r="Q123" s="22"/>
    </row>
    <row r="124" spans="1:17" s="6" customFormat="1" ht="15">
      <c r="A124" s="59"/>
      <c r="B124" s="23" t="s">
        <v>29</v>
      </c>
      <c r="C124" s="7" t="s">
        <v>15</v>
      </c>
      <c r="D124" s="99">
        <v>1224</v>
      </c>
      <c r="E124" s="25">
        <v>1149</v>
      </c>
      <c r="F124" s="26">
        <v>1503</v>
      </c>
      <c r="G124" s="26">
        <v>1507</v>
      </c>
      <c r="H124" s="26">
        <v>1428</v>
      </c>
      <c r="I124" s="26">
        <v>1554</v>
      </c>
      <c r="J124" s="25">
        <v>1410</v>
      </c>
      <c r="K124" s="26">
        <v>1899</v>
      </c>
      <c r="L124" s="25">
        <v>1739</v>
      </c>
      <c r="M124" s="25">
        <v>1788</v>
      </c>
      <c r="N124" s="25">
        <v>1577</v>
      </c>
      <c r="O124" s="25">
        <v>1776</v>
      </c>
      <c r="P124" s="27">
        <f>SUM(D124:O124)</f>
        <v>18554</v>
      </c>
      <c r="Q124" s="28">
        <f>P124+'[1]Jan-Dec 2004'!P124</f>
        <v>1631279</v>
      </c>
    </row>
    <row r="125" spans="1:17" s="6" customFormat="1" ht="15">
      <c r="A125" s="59"/>
      <c r="B125" s="64" t="s">
        <v>60</v>
      </c>
      <c r="C125" s="7" t="s">
        <v>17</v>
      </c>
      <c r="D125" s="99">
        <v>12132</v>
      </c>
      <c r="E125" s="25">
        <v>11382</v>
      </c>
      <c r="F125" s="25">
        <v>14902</v>
      </c>
      <c r="G125" s="25">
        <v>14929</v>
      </c>
      <c r="H125" s="25">
        <v>14147</v>
      </c>
      <c r="I125" s="25">
        <v>15387</v>
      </c>
      <c r="J125" s="25">
        <v>13979</v>
      </c>
      <c r="K125" s="100">
        <v>18812</v>
      </c>
      <c r="L125" s="25">
        <v>17233</v>
      </c>
      <c r="M125" s="25">
        <v>17727</v>
      </c>
      <c r="N125" s="25">
        <v>15634</v>
      </c>
      <c r="O125" s="25">
        <v>17601</v>
      </c>
      <c r="P125" s="27">
        <f>SUM(D125:O125)</f>
        <v>183865</v>
      </c>
      <c r="Q125" s="28">
        <f>P125+'[1]Jan-Dec 2004'!P125</f>
        <v>16124462</v>
      </c>
    </row>
    <row r="126" spans="1:65" s="63" customFormat="1" ht="14.25">
      <c r="A126" s="59"/>
      <c r="B126" s="30" t="s">
        <v>61</v>
      </c>
      <c r="C126" s="2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3"/>
      <c r="Q126" s="34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</row>
    <row r="127" spans="1:17" s="6" customFormat="1" ht="14.25">
      <c r="A127" s="59"/>
      <c r="B127" s="73"/>
      <c r="C127" s="7" t="s">
        <v>19</v>
      </c>
      <c r="D127" s="52">
        <v>21</v>
      </c>
      <c r="E127" s="25">
        <v>26</v>
      </c>
      <c r="F127" s="25">
        <v>31</v>
      </c>
      <c r="G127" s="25">
        <v>30</v>
      </c>
      <c r="H127" s="25">
        <v>29</v>
      </c>
      <c r="I127" s="25">
        <v>30</v>
      </c>
      <c r="J127" s="25">
        <v>29</v>
      </c>
      <c r="K127" s="26">
        <v>31</v>
      </c>
      <c r="L127" s="26">
        <v>30</v>
      </c>
      <c r="M127" s="26">
        <v>31</v>
      </c>
      <c r="N127" s="26">
        <v>30</v>
      </c>
      <c r="O127" s="26">
        <v>29</v>
      </c>
      <c r="P127" s="27">
        <f>SUM(D127:O127)</f>
        <v>347</v>
      </c>
      <c r="Q127" s="37"/>
    </row>
    <row r="128" spans="1:17" s="6" customFormat="1" ht="14.25">
      <c r="A128" s="59"/>
      <c r="B128" s="73"/>
      <c r="C128" s="7" t="s">
        <v>20</v>
      </c>
      <c r="D128" s="52">
        <v>991</v>
      </c>
      <c r="E128" s="25">
        <v>991</v>
      </c>
      <c r="F128" s="25">
        <v>991</v>
      </c>
      <c r="G128" s="25">
        <v>991</v>
      </c>
      <c r="H128" s="25">
        <v>991</v>
      </c>
      <c r="I128" s="25">
        <v>991</v>
      </c>
      <c r="J128" s="25">
        <v>991</v>
      </c>
      <c r="K128" s="26">
        <v>991</v>
      </c>
      <c r="L128" s="26">
        <v>991</v>
      </c>
      <c r="M128" s="26">
        <v>991</v>
      </c>
      <c r="N128" s="26">
        <v>991</v>
      </c>
      <c r="O128" s="26">
        <v>991</v>
      </c>
      <c r="P128" s="36">
        <f>SUM(D128:O128)</f>
        <v>11892</v>
      </c>
      <c r="Q128" s="37"/>
    </row>
    <row r="129" spans="1:17" s="6" customFormat="1" ht="14.25">
      <c r="A129" s="59"/>
      <c r="B129" s="30"/>
      <c r="C129" s="7" t="s">
        <v>21</v>
      </c>
      <c r="D129" s="52">
        <v>143</v>
      </c>
      <c r="E129" s="25">
        <v>151</v>
      </c>
      <c r="F129" s="26">
        <v>141</v>
      </c>
      <c r="G129" s="26"/>
      <c r="H129" s="26">
        <v>144</v>
      </c>
      <c r="I129" s="26"/>
      <c r="J129" s="25"/>
      <c r="K129" s="26"/>
      <c r="L129" s="26"/>
      <c r="M129" s="25"/>
      <c r="N129" s="26">
        <v>142</v>
      </c>
      <c r="O129" s="26">
        <v>140</v>
      </c>
      <c r="P129" s="36"/>
      <c r="Q129" s="37"/>
    </row>
    <row r="130" spans="1:17" s="6" customFormat="1" ht="15" thickBot="1">
      <c r="A130" s="59"/>
      <c r="B130" s="42"/>
      <c r="C130" s="2" t="s">
        <v>23</v>
      </c>
      <c r="D130" s="93">
        <v>143</v>
      </c>
      <c r="E130" s="45">
        <v>151</v>
      </c>
      <c r="F130" s="46">
        <v>141</v>
      </c>
      <c r="G130" s="46"/>
      <c r="H130" s="46">
        <v>144</v>
      </c>
      <c r="I130" s="46"/>
      <c r="J130" s="45"/>
      <c r="K130" s="46" t="s">
        <v>62</v>
      </c>
      <c r="L130" s="46"/>
      <c r="M130" s="46"/>
      <c r="N130" s="46">
        <v>142</v>
      </c>
      <c r="O130" s="46">
        <v>141</v>
      </c>
      <c r="P130" s="49"/>
      <c r="Q130" s="50"/>
    </row>
    <row r="131" spans="1:65" ht="14.25">
      <c r="A131" s="1">
        <v>18</v>
      </c>
      <c r="B131" s="101" t="s">
        <v>63</v>
      </c>
      <c r="C131" s="7" t="s">
        <v>15</v>
      </c>
      <c r="D131" s="102">
        <f>D4+D12+D20+D28+D36+D44+D52+D60+D68+D76+D84+D92+D100+D108+D116+D124</f>
        <v>29280</v>
      </c>
      <c r="E131" s="102">
        <f>E4+E12+E20+E28+E36+E44+E52+E60+E68+E76+E84+E92+E100+E108+E116+E124</f>
        <v>26114</v>
      </c>
      <c r="F131" s="102">
        <f>F4+F12+F20+F28+F36+F44+F52+F60+F68+F76+F84+F92+F100+F108+F116+F124</f>
        <v>28790</v>
      </c>
      <c r="G131" s="102">
        <f>G4+G12+G20+G28+G36+G44+G52+G60+G68+G76+G84+G92+G100+G108+G116+G124</f>
        <v>27952</v>
      </c>
      <c r="H131" s="102">
        <f>H4+H12+H20+H28+H36+H44+H52+H60+H68+H76+H84+H92+H100+H108+H116+H124</f>
        <v>26310</v>
      </c>
      <c r="I131" s="102">
        <f>I4+I12+I20+I28+I36+I44+I52+I60+I68+I76+I84+I92+I100+I108+I116+I124</f>
        <v>27732</v>
      </c>
      <c r="J131" s="102">
        <f>J4+J12+J20+J28+J36+J44+J52+J60+J68+J76+J84+J92+J100+J108+J116+J124</f>
        <v>41175</v>
      </c>
      <c r="K131" s="102">
        <f>K4+K12+K20+K28+K36+K44+K52+K60+K68+K76+K84+K92+K100+K108+K116+K124</f>
        <v>51950</v>
      </c>
      <c r="L131" s="102">
        <f>L4+L12+L20+L28+L36+L44+L52+L60+L68+L76+L84+L92+L100+L108+L116+L124</f>
        <v>46683</v>
      </c>
      <c r="M131" s="102">
        <f>M4+M12+M20+M28+M36+M44+M52+M60+M68+M76+M84+M92+M100+M108+M116+M124</f>
        <v>41791</v>
      </c>
      <c r="N131" s="102">
        <f>N4+N12+N20+N28+N36+N44+N52+N60+N68+N76+N84+N92+N100+N108+N116+N124</f>
        <v>43395</v>
      </c>
      <c r="O131" s="103">
        <f>O4+O12+O20+O28+O36+O44+O52+O60+O68+O76+O84+O92+O100+O108+O116+O124</f>
        <v>66316</v>
      </c>
      <c r="P131" s="104">
        <f>SUM(P4,P12,P20,P28,P36,P44,P52,P60,P68,P76,P84,P100,P108,P116,P124,'[1]Wells No Longer Reporting'!O4)</f>
        <v>305433</v>
      </c>
      <c r="Q131" s="104">
        <f>SUM(Q4,Q12,Q20,Q28,Q36,Q44,Q52,Q60,Q68,Q76,Q84,Q100,Q108,Q116,Q124,'[1]Wells No Longer Reporting'!P4)</f>
        <v>25128331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</row>
    <row r="132" spans="2:65" ht="14.25">
      <c r="B132" s="105"/>
      <c r="C132" s="7" t="s">
        <v>17</v>
      </c>
      <c r="D132" s="106">
        <f>D5+D13+D21+D29+D37+D45+D53+D61+D69+D77+D85+D93+D101+D109+D117+D125</f>
        <v>262278</v>
      </c>
      <c r="E132" s="106">
        <f>E5+E13+E21+E29+E37+E45+E53+E61+E69+E77+E85+E93+E101+E109+E117+E125</f>
        <v>233990</v>
      </c>
      <c r="F132" s="106">
        <f>F5+F13+F21+F29+F37+F45+F53+F61+F69+F77+F85+F93+F101+F109+F117+F125</f>
        <v>259027</v>
      </c>
      <c r="G132" s="106">
        <f>G5+G13+G21+G29+G37+G45+G53+G61+G69+G77+G85+G93+G101+G109+G117+G125</f>
        <v>251075</v>
      </c>
      <c r="H132" s="106">
        <f>H5+H13+H21+H29+H37+H45+H53+H61+H69+H77+H85+H93+H101+H109+H117+H125</f>
        <v>236190</v>
      </c>
      <c r="I132" s="106">
        <f>I5+I13+I21+I29+I37+I45+I53+I61+I69+I77+I85+I93+I101+I109+I117+I125</f>
        <v>250331</v>
      </c>
      <c r="J132" s="106">
        <f>J5+J13+J21+J29+J37+J45+J53+J61+J69+J77+J85+J93+J101+J109+J117+J125</f>
        <v>306881</v>
      </c>
      <c r="K132" s="106">
        <f>K5+K13+K21+K29+K37+K45+K53+K61+K69+K77+K85+K93+K101+K109+K117+K125</f>
        <v>352094</v>
      </c>
      <c r="L132" s="106">
        <f>L5+L13+L21+L29+L37+L45+L53+L61+L69+L77+L85+L93+L101+L109+L117+L125</f>
        <v>314072</v>
      </c>
      <c r="M132" s="106">
        <f>M5+M13+M21+M29+M37+M45+M53+M61+M69+M77+M85+M93+M101+M109+M117+M125</f>
        <v>288379</v>
      </c>
      <c r="N132" s="106">
        <f>N5+N13+N21+N29+N37+N45+N53+N61+N69+N77+N85+N93+N101+N109+N117+N125</f>
        <v>301400</v>
      </c>
      <c r="O132" s="106">
        <f>O5+O13+O21+O29+O37+O45+O53+O61+O69+O77+O85+O93+O101+O109+O117+O125</f>
        <v>410111</v>
      </c>
      <c r="P132" s="104">
        <f>SUM(P5,P13,P21,P29,P37,P45,P53,P61,P69,P77,P85,P101,P109,P117,P125,'[1]Wells No Longer Reporting'!O5)</f>
        <v>2744415</v>
      </c>
      <c r="Q132" s="104">
        <f>SUM(Q5,Q13,Q21,Q29,Q37,Q45,Q53,Q61,Q69,Q77,Q85,Q101,Q109,Q117,Q125,'[1]Wells No Longer Reporting'!P5)</f>
        <v>204844043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</row>
    <row r="133" spans="2:65" ht="15" thickBot="1">
      <c r="B133" s="107"/>
      <c r="C133" s="108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10"/>
      <c r="Q133" s="110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</row>
    <row r="134" spans="2:65" s="63" customFormat="1" ht="15" thickTop="1">
      <c r="B134" s="6"/>
      <c r="C134" s="7"/>
      <c r="D134" s="111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11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</row>
    <row r="135" spans="3:65" ht="14.25">
      <c r="C135" s="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</row>
    <row r="136" spans="3:65" ht="14.25">
      <c r="C136" s="7"/>
      <c r="D136" s="27"/>
      <c r="P136" s="27"/>
      <c r="Q136" s="27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</row>
    <row r="137" spans="2:65" ht="14.25">
      <c r="B137" s="7"/>
      <c r="C137" s="7"/>
      <c r="D137" s="27"/>
      <c r="P137" s="27"/>
      <c r="Q137" s="27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</row>
    <row r="138" spans="2:65" ht="14.25">
      <c r="B138" s="7"/>
      <c r="C138" s="7"/>
      <c r="D138" s="27"/>
      <c r="Q138" s="27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</row>
    <row r="139" spans="2:65" ht="14.25">
      <c r="B139" s="7"/>
      <c r="C139" s="7"/>
      <c r="D139" s="27"/>
      <c r="P139" s="27"/>
      <c r="Q139" s="27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</row>
    <row r="140" spans="2:65" ht="14.25">
      <c r="B140" s="7"/>
      <c r="C140" s="7"/>
      <c r="D140" s="27"/>
      <c r="Q140" s="27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2:65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2:65" ht="14.25">
      <c r="B142" s="7"/>
      <c r="C142" s="7"/>
      <c r="D142" s="7"/>
      <c r="E142" s="7"/>
      <c r="F142" s="7"/>
      <c r="G142" s="7"/>
      <c r="H142" s="7"/>
      <c r="I142" s="7"/>
      <c r="J142" s="7"/>
      <c r="K142" s="21"/>
      <c r="L142" s="7"/>
      <c r="M142" s="7"/>
      <c r="N142" s="7"/>
      <c r="O142" s="7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2:65" s="63" customFormat="1" ht="14.25">
      <c r="B143" s="1"/>
      <c r="C143" s="7"/>
      <c r="D143" s="1"/>
      <c r="E143" s="1"/>
      <c r="F143" s="1"/>
      <c r="G143" s="1"/>
      <c r="H143" s="1"/>
      <c r="I143" s="1"/>
      <c r="J143" s="1"/>
      <c r="K143" s="6"/>
      <c r="L143" s="1"/>
      <c r="M143" s="1"/>
      <c r="N143" s="1"/>
      <c r="O143" s="1"/>
      <c r="P143" s="7"/>
      <c r="Q143" s="27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3:65" ht="14.25">
      <c r="C144" s="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3:19" ht="14.25">
      <c r="C145" s="7"/>
      <c r="P145" s="27"/>
      <c r="Q145" s="27"/>
      <c r="S145" s="6"/>
    </row>
    <row r="146" spans="3:19" ht="14.25">
      <c r="C146" s="7"/>
      <c r="P146" s="27"/>
      <c r="Q146" s="27"/>
      <c r="S146" s="6"/>
    </row>
    <row r="147" spans="2:17" ht="14.25">
      <c r="B147" s="7"/>
      <c r="C147" s="7"/>
      <c r="Q147" s="27"/>
    </row>
    <row r="148" spans="2:17" ht="14.25">
      <c r="B148" s="7"/>
      <c r="C148" s="7"/>
      <c r="P148" s="27"/>
      <c r="Q148" s="111"/>
    </row>
    <row r="149" spans="2:17" ht="14.25">
      <c r="B149" s="7"/>
      <c r="C149" s="7"/>
      <c r="Q149" s="111"/>
    </row>
    <row r="150" spans="2:17" ht="14.25">
      <c r="B150" s="21"/>
      <c r="C150" s="6"/>
      <c r="D150" s="6"/>
      <c r="E150" s="6"/>
      <c r="F150" s="6"/>
      <c r="G150" s="6"/>
      <c r="H150" s="6"/>
      <c r="I150" s="6"/>
      <c r="J150" s="6"/>
      <c r="L150" s="6"/>
      <c r="M150" s="6"/>
      <c r="N150" s="6"/>
      <c r="O150" s="6"/>
      <c r="P150" s="21"/>
      <c r="Q150" s="21"/>
    </row>
    <row r="151" ht="14.25">
      <c r="Q151" s="21"/>
    </row>
    <row r="152" ht="14.25">
      <c r="Q152" s="21"/>
    </row>
    <row r="153" ht="14.25">
      <c r="Q153" s="21"/>
    </row>
    <row r="154" ht="14.25">
      <c r="Q154" s="21"/>
    </row>
  </sheetData>
  <mergeCells count="18">
    <mergeCell ref="B131:B133"/>
    <mergeCell ref="A3:A10"/>
    <mergeCell ref="A11:A18"/>
    <mergeCell ref="A19:A26"/>
    <mergeCell ref="A27:A34"/>
    <mergeCell ref="A35:A42"/>
    <mergeCell ref="A43:A50"/>
    <mergeCell ref="A51:A58"/>
    <mergeCell ref="A59:A66"/>
    <mergeCell ref="A67:A74"/>
    <mergeCell ref="A123:A130"/>
    <mergeCell ref="A75:A82"/>
    <mergeCell ref="A83:A90"/>
    <mergeCell ref="A91:A98"/>
    <mergeCell ref="A99:A106"/>
    <mergeCell ref="N9:O10"/>
    <mergeCell ref="A107:A114"/>
    <mergeCell ref="A115:A122"/>
  </mergeCells>
  <printOptions/>
  <pageMargins left="0.2" right="0.19" top="0.88" bottom="1.12" header="0.17" footer="0.86"/>
  <pageSetup errors="blank" fitToHeight="2" fitToWidth="7" horizontalDpi="600" verticalDpi="600" orientation="landscape" pageOrder="overThenDown" paperSize="5" scale="75" r:id="rId1"/>
  <headerFooter alignWithMargins="0">
    <oddHeader>&amp;C&amp;11Mist Production Data
2005
as provided to DOGAMI</oddHeader>
    <oddFooter>&amp;C&amp;D</oddFooter>
  </headerFooter>
  <rowBreaks count="2" manualBreakCount="2">
    <brk id="82" max="16" man="1"/>
    <brk id="1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</dc:creator>
  <cp:keywords/>
  <dc:description/>
  <cp:lastModifiedBy>DM</cp:lastModifiedBy>
  <dcterms:created xsi:type="dcterms:W3CDTF">2006-04-12T21:57:21Z</dcterms:created>
  <dcterms:modified xsi:type="dcterms:W3CDTF">2006-04-12T22:00:26Z</dcterms:modified>
  <cp:category/>
  <cp:version/>
  <cp:contentType/>
  <cp:contentStatus/>
</cp:coreProperties>
</file>