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932" windowHeight="9684" activeTab="0"/>
  </bookViews>
  <sheets>
    <sheet name="Jan-Dec 2010" sheetId="1" r:id="rId1"/>
  </sheets>
  <externalReferences>
    <externalReference r:id="rId4"/>
  </externalReferences>
  <definedNames>
    <definedName name="_xlnm.Print_Area" localSheetId="0">'Jan-Dec 2010'!$B$1:$P$54</definedName>
    <definedName name="_xlnm.Print_Titles" localSheetId="0">'Jan-Dec 2010'!$1:$2</definedName>
  </definedNames>
  <calcPr fullCalcOnLoad="1"/>
</workbook>
</file>

<file path=xl/sharedStrings.xml><?xml version="1.0" encoding="utf-8"?>
<sst xmlns="http://schemas.openxmlformats.org/spreadsheetml/2006/main" count="94" uniqueCount="68">
  <si>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</si>
  <si>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</si>
  <si>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</si>
  <si>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</si>
  <si>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</si>
  <si>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</si>
  <si>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</si>
  <si>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</si>
  <si>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</si>
  <si>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</si>
  <si>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</si>
  <si>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</si>
  <si>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</si>
  <si>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Enerfin</t>
  </si>
  <si>
    <t>Mcf</t>
  </si>
  <si>
    <t>CER 11-16-64</t>
  </si>
  <si>
    <t>O&amp;G 449</t>
  </si>
  <si>
    <t>CC 11-34-75 (Stegasaur)</t>
  </si>
  <si>
    <t>O&amp;G 524</t>
  </si>
  <si>
    <t>CFW 12-15-64</t>
  </si>
  <si>
    <t>O&amp;G 408</t>
  </si>
  <si>
    <t>CC 14-22-75 (Raptor)</t>
  </si>
  <si>
    <t>O&amp;G 517</t>
  </si>
  <si>
    <t>CC 21-34-75 (Stegausaur B)</t>
  </si>
  <si>
    <t>CC 22-03-65 (3 Finger Jack)</t>
  </si>
  <si>
    <t>O&amp;G 584</t>
  </si>
  <si>
    <t>JH 22-27-64 (Gustafson)</t>
  </si>
  <si>
    <t>O&amp;G 514</t>
  </si>
  <si>
    <t>CC 23-29-75 (Horshoe)</t>
  </si>
  <si>
    <t>O&amp;G 535</t>
  </si>
  <si>
    <t>CC 24-35-75 (Medicine)</t>
  </si>
  <si>
    <t>CC 24-29-75 (McCoon)</t>
  </si>
  <si>
    <t>O&amp;G 538</t>
  </si>
  <si>
    <t>JH 32-27-64 (Guiseppe)</t>
  </si>
  <si>
    <t>O&amp;G 515</t>
  </si>
  <si>
    <t>LF 33-22-75 (Apatosaur)</t>
  </si>
  <si>
    <t>O&amp;G 519</t>
  </si>
  <si>
    <t>CC 34-11-65 (Mazama)</t>
  </si>
  <si>
    <t>O&amp;G 586</t>
  </si>
  <si>
    <t>CER 41-16-64</t>
  </si>
  <si>
    <t>O&amp;G 423</t>
  </si>
  <si>
    <t>CER 41-21-64</t>
  </si>
  <si>
    <t>O&amp;G 447</t>
  </si>
  <si>
    <t>CC 42-29-75 (Godzilla)</t>
  </si>
  <si>
    <t>O&amp;G 537</t>
  </si>
  <si>
    <t>NW Natural Gas</t>
  </si>
  <si>
    <t>LF 12A-33-75</t>
  </si>
  <si>
    <t>O&amp;G 474</t>
  </si>
  <si>
    <t>LF 12B-35-65</t>
  </si>
  <si>
    <t>O&amp;G 476</t>
  </si>
  <si>
    <t>CC 13-34-75</t>
  </si>
  <si>
    <t>O&amp;G 225</t>
  </si>
  <si>
    <t>CC 43-33-75</t>
  </si>
  <si>
    <t>O&amp;G 470</t>
  </si>
  <si>
    <t>Jan 2010 $/Therm=</t>
  </si>
  <si>
    <t>O&amp;G 589</t>
  </si>
  <si>
    <t>CC 11-02-65 (Lindgren)</t>
  </si>
  <si>
    <t>CC 14-13-65 (Tempest)</t>
  </si>
  <si>
    <t>CC  43-23-65 (Transmogrifier)</t>
  </si>
  <si>
    <t>CC 44-04-65 (Hood)</t>
  </si>
  <si>
    <r>
      <t xml:space="preserve">O&amp;G 585 - </t>
    </r>
    <r>
      <rPr>
        <b/>
        <sz val="10"/>
        <color indexed="10"/>
        <rFont val="Calibri"/>
        <family val="2"/>
      </rPr>
      <t>new 10-2010</t>
    </r>
  </si>
  <si>
    <r>
      <t xml:space="preserve">O&amp;G 593 - </t>
    </r>
    <r>
      <rPr>
        <b/>
        <sz val="10"/>
        <color indexed="10"/>
        <rFont val="Calibri"/>
        <family val="2"/>
      </rPr>
      <t>new 10-2010</t>
    </r>
  </si>
  <si>
    <r>
      <t xml:space="preserve">O&amp;G 594 - </t>
    </r>
    <r>
      <rPr>
        <b/>
        <sz val="10"/>
        <color indexed="10"/>
        <rFont val="Calibri"/>
        <family val="2"/>
      </rPr>
      <t>new 10-2010</t>
    </r>
  </si>
  <si>
    <r>
      <t xml:space="preserve">O&amp;G 595 - </t>
    </r>
    <r>
      <rPr>
        <b/>
        <sz val="10"/>
        <color indexed="10"/>
        <rFont val="Calibri"/>
        <family val="2"/>
      </rPr>
      <t>new 11-2010</t>
    </r>
  </si>
  <si>
    <t>CC 34-33-75 (Lassen)</t>
  </si>
  <si>
    <t>O&amp;G 591</t>
  </si>
  <si>
    <t>CC 33-35-75 (Crater)</t>
  </si>
  <si>
    <t>O&amp;G 330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</si>
</sst>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&quot;$&quot;#,##0"/>
    <numFmt numFmtId="167" formatCode="0_)"/>
    <numFmt numFmtId="168" formatCode="_(* #,##0_);_(* \(#,##0\);_(* &quot;-&quot;??_);_(@_)"/>
    <numFmt numFmtId="169" formatCode="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theme="3" tint="-0.24997000396251678"/>
      <name val="Calibri"/>
      <family val="2"/>
    </font>
    <font>
      <b/>
      <sz val="10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4" fontId="22" fillId="0" borderId="10" xfId="66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right"/>
    </xf>
    <xf numFmtId="3" fontId="21" fillId="10" borderId="16" xfId="0" applyNumberFormat="1" applyFont="1" applyFill="1" applyBorder="1" applyAlignment="1">
      <alignment horizontal="right"/>
    </xf>
    <xf numFmtId="3" fontId="21" fillId="10" borderId="17" xfId="0" applyNumberFormat="1" applyFont="1" applyFill="1" applyBorder="1" applyAlignment="1">
      <alignment horizontal="right"/>
    </xf>
    <xf numFmtId="0" fontId="21" fillId="10" borderId="18" xfId="0" applyFont="1" applyFill="1" applyBorder="1" applyAlignment="1">
      <alignment horizontal="left"/>
    </xf>
    <xf numFmtId="0" fontId="21" fillId="10" borderId="11" xfId="0" applyFont="1" applyFill="1" applyBorder="1" applyAlignment="1">
      <alignment horizontal="right"/>
    </xf>
    <xf numFmtId="166" fontId="21" fillId="10" borderId="19" xfId="0" applyNumberFormat="1" applyFont="1" applyFill="1" applyBorder="1" applyAlignment="1">
      <alignment horizontal="right"/>
    </xf>
    <xf numFmtId="166" fontId="21" fillId="10" borderId="20" xfId="0" applyNumberFormat="1" applyFont="1" applyFill="1" applyBorder="1" applyAlignment="1">
      <alignment horizontal="right"/>
    </xf>
    <xf numFmtId="168" fontId="21" fillId="10" borderId="16" xfId="42" applyNumberFormat="1" applyFont="1" applyFill="1" applyBorder="1" applyAlignment="1">
      <alignment horizontal="right"/>
    </xf>
    <xf numFmtId="168" fontId="21" fillId="10" borderId="17" xfId="42" applyNumberFormat="1" applyFont="1" applyFill="1" applyBorder="1" applyAlignment="1">
      <alignment horizontal="right"/>
    </xf>
    <xf numFmtId="3" fontId="21" fillId="10" borderId="17" xfId="64" applyNumberFormat="1" applyFont="1" applyFill="1" applyBorder="1" applyAlignment="1" applyProtection="1">
      <alignment horizontal="right"/>
      <protection hidden="1"/>
    </xf>
    <xf numFmtId="0" fontId="45" fillId="7" borderId="21" xfId="0" applyFont="1" applyFill="1" applyBorder="1" applyAlignment="1">
      <alignment horizontal="left"/>
    </xf>
    <xf numFmtId="0" fontId="21" fillId="7" borderId="0" xfId="0" applyFont="1" applyFill="1" applyBorder="1" applyAlignment="1">
      <alignment horizontal="right"/>
    </xf>
    <xf numFmtId="3" fontId="21" fillId="7" borderId="16" xfId="0" applyNumberFormat="1" applyFont="1" applyFill="1" applyBorder="1" applyAlignment="1">
      <alignment horizontal="right"/>
    </xf>
    <xf numFmtId="3" fontId="21" fillId="7" borderId="17" xfId="0" applyNumberFormat="1" applyFont="1" applyFill="1" applyBorder="1" applyAlignment="1">
      <alignment horizontal="right"/>
    </xf>
    <xf numFmtId="0" fontId="25" fillId="7" borderId="21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5" fillId="7" borderId="18" xfId="0" applyFont="1" applyFill="1" applyBorder="1" applyAlignment="1">
      <alignment horizontal="left"/>
    </xf>
    <xf numFmtId="3" fontId="21" fillId="7" borderId="19" xfId="0" applyNumberFormat="1" applyFont="1" applyFill="1" applyBorder="1" applyAlignment="1">
      <alignment horizontal="right"/>
    </xf>
    <xf numFmtId="3" fontId="21" fillId="7" borderId="20" xfId="0" applyNumberFormat="1" applyFont="1" applyFill="1" applyBorder="1" applyAlignment="1">
      <alignment horizontal="right"/>
    </xf>
    <xf numFmtId="3" fontId="21" fillId="10" borderId="19" xfId="0" applyNumberFormat="1" applyFont="1" applyFill="1" applyBorder="1" applyAlignment="1">
      <alignment horizontal="right"/>
    </xf>
    <xf numFmtId="3" fontId="21" fillId="10" borderId="20" xfId="0" applyNumberFormat="1" applyFont="1" applyFill="1" applyBorder="1" applyAlignment="1">
      <alignment horizontal="right"/>
    </xf>
    <xf numFmtId="3" fontId="21" fillId="10" borderId="20" xfId="65" applyNumberFormat="1" applyFont="1" applyFill="1" applyBorder="1" applyAlignment="1" applyProtection="1">
      <alignment horizontal="right"/>
      <protection/>
    </xf>
    <xf numFmtId="0" fontId="21" fillId="10" borderId="22" xfId="0" applyFont="1" applyFill="1" applyBorder="1" applyAlignment="1">
      <alignment horizontal="right"/>
    </xf>
    <xf numFmtId="3" fontId="21" fillId="10" borderId="23" xfId="0" applyNumberFormat="1" applyFont="1" applyFill="1" applyBorder="1" applyAlignment="1">
      <alignment horizontal="right"/>
    </xf>
    <xf numFmtId="3" fontId="21" fillId="10" borderId="24" xfId="0" applyNumberFormat="1" applyFont="1" applyFill="1" applyBorder="1" applyAlignment="1">
      <alignment horizontal="right"/>
    </xf>
    <xf numFmtId="168" fontId="21" fillId="10" borderId="19" xfId="42" applyNumberFormat="1" applyFont="1" applyFill="1" applyBorder="1" applyAlignment="1">
      <alignment horizontal="right"/>
    </xf>
    <xf numFmtId="168" fontId="21" fillId="10" borderId="20" xfId="42" applyNumberFormat="1" applyFont="1" applyFill="1" applyBorder="1" applyAlignment="1">
      <alignment horizontal="right"/>
    </xf>
    <xf numFmtId="1" fontId="21" fillId="10" borderId="16" xfId="42" applyNumberFormat="1" applyFont="1" applyFill="1" applyBorder="1" applyAlignment="1">
      <alignment horizontal="right"/>
    </xf>
    <xf numFmtId="1" fontId="21" fillId="10" borderId="19" xfId="0" applyNumberFormat="1" applyFont="1" applyFill="1" applyBorder="1" applyAlignment="1">
      <alignment horizontal="right"/>
    </xf>
    <xf numFmtId="3" fontId="21" fillId="10" borderId="16" xfId="42" applyNumberFormat="1" applyFont="1" applyFill="1" applyBorder="1" applyAlignment="1">
      <alignment horizontal="right"/>
    </xf>
    <xf numFmtId="3" fontId="21" fillId="10" borderId="17" xfId="42" applyNumberFormat="1" applyFont="1" applyFill="1" applyBorder="1" applyAlignment="1">
      <alignment horizontal="right"/>
    </xf>
    <xf numFmtId="0" fontId="23" fillId="0" borderId="25" xfId="0" applyFont="1" applyFill="1" applyBorder="1" applyAlignment="1">
      <alignment horizontal="center"/>
    </xf>
    <xf numFmtId="5" fontId="23" fillId="0" borderId="25" xfId="0" applyNumberFormat="1" applyFont="1" applyFill="1" applyBorder="1" applyAlignment="1">
      <alignment horizontal="center"/>
    </xf>
    <xf numFmtId="3" fontId="21" fillId="7" borderId="26" xfId="0" applyNumberFormat="1" applyFont="1" applyFill="1" applyBorder="1" applyAlignment="1">
      <alignment horizontal="right"/>
    </xf>
    <xf numFmtId="0" fontId="21" fillId="10" borderId="0" xfId="0" applyFont="1" applyFill="1" applyBorder="1" applyAlignment="1">
      <alignment horizontal="left"/>
    </xf>
    <xf numFmtId="3" fontId="21" fillId="33" borderId="16" xfId="0" applyNumberFormat="1" applyFont="1" applyFill="1" applyBorder="1" applyAlignment="1">
      <alignment horizontal="right"/>
    </xf>
    <xf numFmtId="3" fontId="21" fillId="33" borderId="17" xfId="0" applyNumberFormat="1" applyFont="1" applyFill="1" applyBorder="1" applyAlignment="1">
      <alignment horizontal="right"/>
    </xf>
    <xf numFmtId="3" fontId="21" fillId="33" borderId="19" xfId="0" applyNumberFormat="1" applyFont="1" applyFill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3" fontId="21" fillId="33" borderId="23" xfId="0" applyNumberFormat="1" applyFont="1" applyFill="1" applyBorder="1" applyAlignment="1">
      <alignment horizontal="right"/>
    </xf>
    <xf numFmtId="3" fontId="21" fillId="33" borderId="24" xfId="0" applyNumberFormat="1" applyFont="1" applyFill="1" applyBorder="1" applyAlignment="1">
      <alignment horizontal="right"/>
    </xf>
    <xf numFmtId="0" fontId="21" fillId="10" borderId="27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left"/>
    </xf>
    <xf numFmtId="0" fontId="21" fillId="10" borderId="11" xfId="0" applyFont="1" applyFill="1" applyBorder="1" applyAlignment="1">
      <alignment horizontal="left"/>
    </xf>
    <xf numFmtId="0" fontId="46" fillId="10" borderId="0" xfId="0" applyFont="1" applyFill="1" applyBorder="1" applyAlignment="1">
      <alignment horizontal="left"/>
    </xf>
    <xf numFmtId="0" fontId="25" fillId="10" borderId="22" xfId="0" applyFont="1" applyFill="1" applyBorder="1" applyAlignment="1">
      <alignment horizontal="left"/>
    </xf>
    <xf numFmtId="0" fontId="47" fillId="10" borderId="22" xfId="0" applyFont="1" applyFill="1" applyBorder="1" applyAlignment="1">
      <alignment horizontal="left"/>
    </xf>
    <xf numFmtId="0" fontId="47" fillId="10" borderId="0" xfId="0" applyFont="1" applyFill="1" applyBorder="1" applyAlignment="1">
      <alignment horizontal="left"/>
    </xf>
    <xf numFmtId="165" fontId="4" fillId="0" borderId="13" xfId="66" applyNumberFormat="1" applyFont="1" applyFill="1" applyBorder="1" applyAlignment="1" applyProtection="1">
      <alignment horizontal="left"/>
      <protection/>
    </xf>
    <xf numFmtId="0" fontId="23" fillId="10" borderId="28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3" fontId="23" fillId="10" borderId="30" xfId="0" applyNumberFormat="1" applyFont="1" applyFill="1" applyBorder="1" applyAlignment="1">
      <alignment horizontal="right"/>
    </xf>
    <xf numFmtId="3" fontId="23" fillId="10" borderId="31" xfId="0" applyNumberFormat="1" applyFont="1" applyFill="1" applyBorder="1" applyAlignment="1">
      <alignment horizontal="right"/>
    </xf>
    <xf numFmtId="166" fontId="23" fillId="10" borderId="31" xfId="0" applyNumberFormat="1" applyFont="1" applyFill="1" applyBorder="1" applyAlignment="1">
      <alignment horizontal="right"/>
    </xf>
    <xf numFmtId="3" fontId="23" fillId="10" borderId="30" xfId="42" applyNumberFormat="1" applyFont="1" applyFill="1" applyBorder="1" applyAlignment="1">
      <alignment horizontal="right"/>
    </xf>
    <xf numFmtId="168" fontId="23" fillId="10" borderId="31" xfId="42" applyNumberFormat="1" applyFont="1" applyFill="1" applyBorder="1" applyAlignment="1">
      <alignment horizontal="right"/>
    </xf>
    <xf numFmtId="3" fontId="23" fillId="10" borderId="32" xfId="0" applyNumberFormat="1" applyFont="1" applyFill="1" applyBorder="1" applyAlignment="1">
      <alignment horizontal="right"/>
    </xf>
    <xf numFmtId="3" fontId="23" fillId="7" borderId="30" xfId="0" applyNumberFormat="1" applyFont="1" applyFill="1" applyBorder="1" applyAlignment="1">
      <alignment horizontal="right"/>
    </xf>
    <xf numFmtId="3" fontId="23" fillId="7" borderId="31" xfId="0" applyNumberFormat="1" applyFont="1" applyFill="1" applyBorder="1" applyAlignment="1">
      <alignment horizontal="right"/>
    </xf>
    <xf numFmtId="3" fontId="23" fillId="7" borderId="26" xfId="0" applyNumberFormat="1" applyFont="1" applyFill="1" applyBorder="1" applyAlignment="1">
      <alignment horizontal="right"/>
    </xf>
    <xf numFmtId="3" fontId="23" fillId="7" borderId="2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V" xfId="65"/>
    <cellStyle name="Normal_W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S\OIL%20GAS%20GEO%20SEISMIC\Admin%20-%20All%20Programs\1%20MONTHLY%20REPORT\Enerfin's%20Reports\2010\2010%20ENERFIN%20Reporting%20Form%20DOGAMI%2012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Report Information"/>
      <sheetName val="ENERFIN 2010 REPORT"/>
      <sheetName val="JAN"/>
      <sheetName val="FEB"/>
      <sheetName val="MAR"/>
      <sheetName val="APR"/>
      <sheetName val="MAY"/>
      <sheetName val="JUN"/>
      <sheetName val="JUL"/>
      <sheetName val="AUG"/>
      <sheetName val="SEP "/>
      <sheetName val="OCT"/>
      <sheetName val="NOV"/>
      <sheetName val="DEC"/>
    </sheetNames>
    <sheetDataSet>
      <sheetData sheetId="2">
        <row r="12">
          <cell r="F12">
            <v>3818</v>
          </cell>
        </row>
        <row r="13">
          <cell r="F13">
            <v>1207</v>
          </cell>
        </row>
        <row r="15">
          <cell r="F15">
            <v>1011</v>
          </cell>
        </row>
        <row r="18">
          <cell r="F18">
            <v>7182</v>
          </cell>
        </row>
        <row r="19">
          <cell r="F19">
            <v>116625</v>
          </cell>
        </row>
        <row r="21">
          <cell r="F21">
            <v>1210</v>
          </cell>
        </row>
        <row r="23">
          <cell r="F23">
            <v>2056</v>
          </cell>
        </row>
        <row r="24">
          <cell r="F24">
            <v>19442</v>
          </cell>
        </row>
        <row r="25">
          <cell r="F25">
            <v>6528</v>
          </cell>
        </row>
        <row r="27">
          <cell r="F27">
            <v>5606</v>
          </cell>
        </row>
        <row r="28">
          <cell r="F28">
            <v>235</v>
          </cell>
        </row>
        <row r="30">
          <cell r="F30">
            <v>2444</v>
          </cell>
        </row>
      </sheetData>
      <sheetData sheetId="3">
        <row r="11">
          <cell r="F11">
            <v>0</v>
          </cell>
        </row>
        <row r="12">
          <cell r="F12">
            <v>3900</v>
          </cell>
        </row>
        <row r="13">
          <cell r="F13">
            <v>1254</v>
          </cell>
        </row>
        <row r="15">
          <cell r="F15">
            <v>1926</v>
          </cell>
        </row>
        <row r="18">
          <cell r="F18">
            <v>6699</v>
          </cell>
        </row>
        <row r="19">
          <cell r="F19">
            <v>119730</v>
          </cell>
        </row>
        <row r="21">
          <cell r="F21">
            <v>1123</v>
          </cell>
        </row>
        <row r="23">
          <cell r="F23">
            <v>0</v>
          </cell>
        </row>
        <row r="24">
          <cell r="F24">
            <v>39175</v>
          </cell>
        </row>
        <row r="25">
          <cell r="F25">
            <v>5979</v>
          </cell>
        </row>
        <row r="26">
          <cell r="F26">
            <v>2505</v>
          </cell>
        </row>
        <row r="27">
          <cell r="F27">
            <v>5145</v>
          </cell>
        </row>
        <row r="28">
          <cell r="F28">
            <v>218</v>
          </cell>
        </row>
        <row r="30">
          <cell r="F30">
            <v>1692</v>
          </cell>
        </row>
      </sheetData>
      <sheetData sheetId="4">
        <row r="11">
          <cell r="F11">
            <v>1210</v>
          </cell>
        </row>
        <row r="12">
          <cell r="F12">
            <v>928</v>
          </cell>
        </row>
        <row r="13">
          <cell r="F13">
            <v>1338</v>
          </cell>
        </row>
        <row r="15">
          <cell r="F15">
            <v>2240</v>
          </cell>
        </row>
        <row r="18">
          <cell r="F18">
            <v>6857</v>
          </cell>
        </row>
        <row r="19">
          <cell r="F19">
            <v>84950</v>
          </cell>
        </row>
        <row r="21">
          <cell r="F21">
            <v>1527</v>
          </cell>
        </row>
        <row r="23">
          <cell r="F23">
            <v>4836</v>
          </cell>
        </row>
        <row r="24">
          <cell r="F24">
            <v>27090</v>
          </cell>
        </row>
        <row r="25">
          <cell r="F25">
            <v>6791</v>
          </cell>
        </row>
        <row r="26">
          <cell r="F26">
            <v>2549</v>
          </cell>
        </row>
        <row r="27">
          <cell r="F27">
            <v>5815</v>
          </cell>
        </row>
        <row r="30">
          <cell r="F30">
            <v>2188</v>
          </cell>
        </row>
      </sheetData>
      <sheetData sheetId="5">
        <row r="11">
          <cell r="F11">
            <v>887</v>
          </cell>
        </row>
        <row r="12">
          <cell r="F12">
            <v>0</v>
          </cell>
        </row>
        <row r="13">
          <cell r="F13">
            <v>1479</v>
          </cell>
        </row>
        <row r="15">
          <cell r="F15">
            <v>2311</v>
          </cell>
        </row>
        <row r="18">
          <cell r="F18">
            <v>5873</v>
          </cell>
        </row>
        <row r="19">
          <cell r="F19">
            <v>113520</v>
          </cell>
        </row>
        <row r="21">
          <cell r="F21">
            <v>1130</v>
          </cell>
        </row>
        <row r="23">
          <cell r="F23">
            <v>0</v>
          </cell>
        </row>
        <row r="24">
          <cell r="F24">
            <v>14547</v>
          </cell>
        </row>
        <row r="25">
          <cell r="F25">
            <v>4679</v>
          </cell>
        </row>
        <row r="26">
          <cell r="F26">
            <v>2330</v>
          </cell>
        </row>
        <row r="27">
          <cell r="F27">
            <v>5736</v>
          </cell>
        </row>
        <row r="28">
          <cell r="F28">
            <v>360</v>
          </cell>
        </row>
        <row r="30">
          <cell r="F30">
            <v>2180</v>
          </cell>
        </row>
      </sheetData>
      <sheetData sheetId="6">
        <row r="11">
          <cell r="F11">
            <v>0</v>
          </cell>
        </row>
        <row r="12">
          <cell r="F12">
            <v>0</v>
          </cell>
        </row>
        <row r="13">
          <cell r="F13">
            <v>1409</v>
          </cell>
        </row>
        <row r="15">
          <cell r="F15">
            <v>2181</v>
          </cell>
        </row>
        <row r="18">
          <cell r="F18">
            <v>6797</v>
          </cell>
        </row>
        <row r="19">
          <cell r="F19">
            <v>110572</v>
          </cell>
        </row>
        <row r="21">
          <cell r="F21">
            <v>887</v>
          </cell>
        </row>
        <row r="23">
          <cell r="F23">
            <v>0</v>
          </cell>
        </row>
        <row r="24">
          <cell r="F24">
            <v>7725</v>
          </cell>
        </row>
        <row r="25">
          <cell r="F25">
            <v>5603</v>
          </cell>
        </row>
        <row r="26">
          <cell r="F26">
            <v>2283</v>
          </cell>
        </row>
        <row r="27">
          <cell r="F27">
            <v>5934</v>
          </cell>
        </row>
        <row r="28">
          <cell r="F28">
            <v>370</v>
          </cell>
        </row>
        <row r="30">
          <cell r="F30">
            <v>2703</v>
          </cell>
        </row>
      </sheetData>
      <sheetData sheetId="7">
        <row r="11">
          <cell r="F11">
            <v>75</v>
          </cell>
        </row>
        <row r="13">
          <cell r="F13">
            <v>1203</v>
          </cell>
        </row>
        <row r="15">
          <cell r="F15">
            <v>1668</v>
          </cell>
        </row>
        <row r="18">
          <cell r="F18">
            <v>6607</v>
          </cell>
        </row>
        <row r="19">
          <cell r="F19">
            <v>75518</v>
          </cell>
        </row>
        <row r="21">
          <cell r="F21">
            <v>799</v>
          </cell>
        </row>
        <row r="23">
          <cell r="F23">
            <v>4608</v>
          </cell>
        </row>
        <row r="24">
          <cell r="F24">
            <v>15605</v>
          </cell>
        </row>
        <row r="25">
          <cell r="F25">
            <v>60</v>
          </cell>
        </row>
        <row r="26">
          <cell r="F26">
            <v>2132</v>
          </cell>
        </row>
        <row r="27">
          <cell r="F27">
            <v>5256</v>
          </cell>
        </row>
        <row r="28">
          <cell r="F28">
            <v>360</v>
          </cell>
        </row>
        <row r="30">
          <cell r="F30">
            <v>2600</v>
          </cell>
        </row>
      </sheetData>
      <sheetData sheetId="8">
        <row r="11">
          <cell r="F11">
            <v>0</v>
          </cell>
        </row>
        <row r="13">
          <cell r="F13">
            <v>1228</v>
          </cell>
        </row>
        <row r="15">
          <cell r="F15">
            <v>1177</v>
          </cell>
        </row>
        <row r="18">
          <cell r="F18">
            <v>5707</v>
          </cell>
        </row>
        <row r="19">
          <cell r="F19">
            <v>48769</v>
          </cell>
        </row>
        <row r="21">
          <cell r="F21">
            <v>625</v>
          </cell>
        </row>
        <row r="23">
          <cell r="F23">
            <v>2957</v>
          </cell>
        </row>
        <row r="24">
          <cell r="F24">
            <v>9138</v>
          </cell>
        </row>
        <row r="25">
          <cell r="F25">
            <v>0</v>
          </cell>
        </row>
        <row r="26">
          <cell r="F26">
            <v>2306</v>
          </cell>
        </row>
        <row r="27">
          <cell r="F27">
            <v>4502</v>
          </cell>
        </row>
        <row r="28">
          <cell r="F28">
            <v>273</v>
          </cell>
        </row>
        <row r="30">
          <cell r="F30">
            <v>2397</v>
          </cell>
        </row>
      </sheetData>
      <sheetData sheetId="9">
        <row r="13">
          <cell r="F13">
            <v>1146</v>
          </cell>
        </row>
        <row r="15">
          <cell r="F15">
            <v>1084</v>
          </cell>
        </row>
        <row r="18">
          <cell r="F18">
            <v>6574</v>
          </cell>
        </row>
        <row r="19">
          <cell r="F19">
            <v>7548</v>
          </cell>
        </row>
        <row r="21">
          <cell r="F21">
            <v>631</v>
          </cell>
        </row>
        <row r="26">
          <cell r="F26">
            <v>2423</v>
          </cell>
        </row>
        <row r="27">
          <cell r="F27">
            <v>5135</v>
          </cell>
        </row>
        <row r="28">
          <cell r="F28">
            <v>321</v>
          </cell>
        </row>
        <row r="30">
          <cell r="F30">
            <v>2559</v>
          </cell>
        </row>
      </sheetData>
      <sheetData sheetId="10">
        <row r="13">
          <cell r="F13">
            <v>1174</v>
          </cell>
        </row>
        <row r="15">
          <cell r="F15">
            <v>728</v>
          </cell>
        </row>
        <row r="16">
          <cell r="F16">
            <v>2543</v>
          </cell>
        </row>
        <row r="18">
          <cell r="F18">
            <v>5575</v>
          </cell>
        </row>
        <row r="19">
          <cell r="F19">
            <v>29915</v>
          </cell>
        </row>
        <row r="21">
          <cell r="F21">
            <v>640</v>
          </cell>
        </row>
        <row r="24">
          <cell r="F24">
            <v>1474</v>
          </cell>
        </row>
        <row r="26">
          <cell r="F26">
            <v>2597</v>
          </cell>
        </row>
        <row r="27">
          <cell r="F27">
            <v>5351</v>
          </cell>
        </row>
        <row r="28">
          <cell r="F28">
            <v>311</v>
          </cell>
        </row>
        <row r="30">
          <cell r="F30">
            <v>2459</v>
          </cell>
        </row>
      </sheetData>
      <sheetData sheetId="11">
        <row r="12">
          <cell r="F12">
            <v>0</v>
          </cell>
        </row>
        <row r="13">
          <cell r="F13">
            <v>2928</v>
          </cell>
        </row>
        <row r="14">
          <cell r="F14">
            <v>1171</v>
          </cell>
        </row>
        <row r="16">
          <cell r="F16">
            <v>327</v>
          </cell>
        </row>
        <row r="17">
          <cell r="F17">
            <v>2528</v>
          </cell>
        </row>
        <row r="19">
          <cell r="F19">
            <v>5103</v>
          </cell>
        </row>
        <row r="20">
          <cell r="F20">
            <v>24134</v>
          </cell>
        </row>
        <row r="22">
          <cell r="F22">
            <v>507</v>
          </cell>
        </row>
        <row r="24">
          <cell r="F24">
            <v>1049</v>
          </cell>
        </row>
        <row r="25">
          <cell r="F25">
            <v>639</v>
          </cell>
        </row>
        <row r="26">
          <cell r="F26">
            <v>0</v>
          </cell>
        </row>
        <row r="27">
          <cell r="F27">
            <v>1971</v>
          </cell>
        </row>
        <row r="28">
          <cell r="F28">
            <v>5911</v>
          </cell>
        </row>
        <row r="29">
          <cell r="F29">
            <v>303</v>
          </cell>
        </row>
        <row r="31">
          <cell r="F31">
            <v>2449</v>
          </cell>
        </row>
      </sheetData>
      <sheetData sheetId="12">
        <row r="13">
          <cell r="F13">
            <v>643</v>
          </cell>
        </row>
        <row r="14">
          <cell r="F14">
            <v>2609</v>
          </cell>
        </row>
        <row r="15">
          <cell r="F15">
            <v>693</v>
          </cell>
        </row>
        <row r="17">
          <cell r="F17">
            <v>148</v>
          </cell>
        </row>
        <row r="18">
          <cell r="F18">
            <v>1835</v>
          </cell>
        </row>
        <row r="20">
          <cell r="F20">
            <v>4680</v>
          </cell>
        </row>
        <row r="21">
          <cell r="F21">
            <v>31062</v>
          </cell>
        </row>
        <row r="23">
          <cell r="F23">
            <v>500</v>
          </cell>
        </row>
        <row r="25">
          <cell r="F25">
            <v>10027</v>
          </cell>
        </row>
        <row r="26">
          <cell r="F26">
            <v>3754</v>
          </cell>
        </row>
        <row r="27">
          <cell r="F27">
            <v>0</v>
          </cell>
        </row>
        <row r="28">
          <cell r="F28">
            <v>2199</v>
          </cell>
        </row>
        <row r="29">
          <cell r="F29">
            <v>3858</v>
          </cell>
        </row>
        <row r="30">
          <cell r="F30">
            <v>187</v>
          </cell>
        </row>
        <row r="32">
          <cell r="F32">
            <v>1934</v>
          </cell>
        </row>
      </sheetData>
      <sheetData sheetId="13">
        <row r="13">
          <cell r="F13">
            <v>323</v>
          </cell>
        </row>
        <row r="14">
          <cell r="F14">
            <v>3506</v>
          </cell>
        </row>
        <row r="15">
          <cell r="F15">
            <v>494</v>
          </cell>
        </row>
        <row r="17">
          <cell r="F17">
            <v>151</v>
          </cell>
        </row>
        <row r="18">
          <cell r="F18">
            <v>2121</v>
          </cell>
        </row>
        <row r="20">
          <cell r="F20">
            <v>5411</v>
          </cell>
        </row>
        <row r="21">
          <cell r="F21">
            <v>36151</v>
          </cell>
        </row>
        <row r="23">
          <cell r="F23">
            <v>411</v>
          </cell>
        </row>
        <row r="25">
          <cell r="F25">
            <v>9933</v>
          </cell>
        </row>
        <row r="26">
          <cell r="F26">
            <v>4416</v>
          </cell>
        </row>
        <row r="27">
          <cell r="F27">
            <v>0</v>
          </cell>
        </row>
        <row r="28">
          <cell r="F28">
            <v>2480</v>
          </cell>
        </row>
        <row r="29">
          <cell r="F29">
            <v>4888</v>
          </cell>
        </row>
        <row r="30">
          <cell r="F30">
            <v>294</v>
          </cell>
        </row>
        <row r="32">
          <cell r="F32">
            <v>2424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zoomScale="91" zoomScaleNormal="91" zoomScaleSheetLayoutView="100" zoomScalePageLayoutView="80" workbookViewId="0" topLeftCell="A1">
      <pane xSplit="3" ySplit="2" topLeftCell="D3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14" sqref="B14"/>
    </sheetView>
  </sheetViews>
  <sheetFormatPr defaultColWidth="9.140625" defaultRowHeight="12.75"/>
  <cols>
    <col min="1" max="1" width="13.57421875" style="1" bestFit="1" customWidth="1"/>
    <col min="2" max="2" width="22.7109375" style="5" bestFit="1" customWidth="1"/>
    <col min="3" max="3" width="9.28125" style="1" bestFit="1" customWidth="1"/>
    <col min="4" max="5" width="8.421875" style="2" bestFit="1" customWidth="1"/>
    <col min="6" max="6" width="7.8515625" style="2" bestFit="1" customWidth="1"/>
    <col min="7" max="8" width="8.421875" style="2" bestFit="1" customWidth="1"/>
    <col min="9" max="12" width="7.421875" style="2" bestFit="1" customWidth="1"/>
    <col min="13" max="14" width="8.57421875" style="2" bestFit="1" customWidth="1"/>
    <col min="15" max="15" width="8.7109375" style="2" customWidth="1"/>
    <col min="16" max="16" width="8.8515625" style="4" bestFit="1" customWidth="1"/>
    <col min="17" max="16384" width="8.8515625" style="1" customWidth="1"/>
  </cols>
  <sheetData>
    <row r="1" spans="2:8" ht="13.5">
      <c r="B1" s="2" t="s">
        <v>54</v>
      </c>
      <c r="C1" s="3">
        <v>0.7096</v>
      </c>
      <c r="D1" s="62"/>
      <c r="E1" s="62"/>
      <c r="F1" s="62"/>
      <c r="H1" s="4"/>
    </row>
    <row r="2" spans="2:16" s="11" customFormat="1" ht="14.25" thickBot="1">
      <c r="B2" s="6"/>
      <c r="C2" s="7"/>
      <c r="D2" s="8" t="s">
        <v>0</v>
      </c>
      <c r="E2" s="9" t="s">
        <v>1</v>
      </c>
      <c r="F2" s="10" t="s">
        <v>2</v>
      </c>
      <c r="G2" s="45" t="s">
        <v>3</v>
      </c>
      <c r="H2" s="45" t="s">
        <v>4</v>
      </c>
      <c r="I2" s="45" t="s">
        <v>5</v>
      </c>
      <c r="J2" s="45" t="s">
        <v>6</v>
      </c>
      <c r="K2" s="45" t="s">
        <v>7</v>
      </c>
      <c r="L2" s="45" t="s">
        <v>8</v>
      </c>
      <c r="M2" s="45" t="s">
        <v>9</v>
      </c>
      <c r="N2" s="45" t="s">
        <v>10</v>
      </c>
      <c r="O2" s="46" t="s">
        <v>11</v>
      </c>
      <c r="P2" s="45" t="s">
        <v>12</v>
      </c>
    </row>
    <row r="3" spans="1:16" ht="13.5">
      <c r="A3" s="63" t="s">
        <v>13</v>
      </c>
      <c r="B3" s="56" t="s">
        <v>15</v>
      </c>
      <c r="C3" s="12" t="s">
        <v>14</v>
      </c>
      <c r="D3" s="13">
        <v>2310</v>
      </c>
      <c r="E3" s="13">
        <v>2150</v>
      </c>
      <c r="F3" s="14">
        <v>2182</v>
      </c>
      <c r="G3" s="14">
        <v>1896</v>
      </c>
      <c r="H3" s="14">
        <v>1854</v>
      </c>
      <c r="I3" s="14">
        <v>1692</v>
      </c>
      <c r="J3" s="14">
        <v>1481</v>
      </c>
      <c r="K3" s="14">
        <v>1766</v>
      </c>
      <c r="L3" s="14">
        <v>1868</v>
      </c>
      <c r="M3" s="14">
        <v>1963</v>
      </c>
      <c r="N3" s="14">
        <v>1382</v>
      </c>
      <c r="O3" s="14">
        <v>1680</v>
      </c>
      <c r="P3" s="69">
        <f>SUM(D3:O3)</f>
        <v>22224</v>
      </c>
    </row>
    <row r="4" spans="1:16" ht="14.25" thickBot="1">
      <c r="A4" s="64"/>
      <c r="B4" s="57" t="s">
        <v>16</v>
      </c>
      <c r="C4" s="16"/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70"/>
    </row>
    <row r="5" spans="1:16" ht="13.5">
      <c r="A5" s="64"/>
      <c r="B5" s="60" t="s">
        <v>56</v>
      </c>
      <c r="C5" s="36" t="s">
        <v>14</v>
      </c>
      <c r="D5" s="54"/>
      <c r="E5" s="49"/>
      <c r="F5" s="50"/>
      <c r="G5" s="50"/>
      <c r="H5" s="50"/>
      <c r="I5" s="50"/>
      <c r="J5" s="50"/>
      <c r="K5" s="50"/>
      <c r="L5" s="50"/>
      <c r="M5" s="50"/>
      <c r="N5" s="14">
        <v>8466</v>
      </c>
      <c r="O5" s="14">
        <v>16463</v>
      </c>
      <c r="P5" s="69">
        <f>SUM(D5:O5)</f>
        <v>24929</v>
      </c>
    </row>
    <row r="6" spans="1:16" ht="14.25" thickBot="1">
      <c r="A6" s="64"/>
      <c r="B6" s="15" t="s">
        <v>63</v>
      </c>
      <c r="C6" s="16"/>
      <c r="D6" s="52"/>
      <c r="E6" s="51"/>
      <c r="F6" s="52"/>
      <c r="G6" s="52"/>
      <c r="H6" s="52"/>
      <c r="I6" s="52"/>
      <c r="J6" s="52"/>
      <c r="K6" s="52"/>
      <c r="L6" s="52"/>
      <c r="M6" s="52"/>
      <c r="N6" s="34"/>
      <c r="O6" s="34"/>
      <c r="P6" s="70"/>
    </row>
    <row r="7" spans="1:16" ht="13.5">
      <c r="A7" s="64"/>
      <c r="B7" s="56" t="s">
        <v>17</v>
      </c>
      <c r="C7" s="12" t="s">
        <v>14</v>
      </c>
      <c r="D7" s="13">
        <v>604</v>
      </c>
      <c r="E7" s="13">
        <v>608</v>
      </c>
      <c r="F7" s="14">
        <v>596</v>
      </c>
      <c r="G7" s="14">
        <v>643</v>
      </c>
      <c r="H7" s="14">
        <v>627</v>
      </c>
      <c r="I7" s="14">
        <v>585</v>
      </c>
      <c r="J7" s="14">
        <v>665</v>
      </c>
      <c r="K7" s="14">
        <v>429</v>
      </c>
      <c r="L7" s="14">
        <v>11</v>
      </c>
      <c r="M7" s="14">
        <v>8</v>
      </c>
      <c r="N7" s="14">
        <v>1</v>
      </c>
      <c r="O7" s="14">
        <v>10</v>
      </c>
      <c r="P7" s="69">
        <f>SUM(D7:O7)</f>
        <v>4787</v>
      </c>
    </row>
    <row r="8" spans="1:16" ht="14.25" thickBot="1">
      <c r="A8" s="64"/>
      <c r="B8" s="57" t="s">
        <v>18</v>
      </c>
      <c r="C8" s="16"/>
      <c r="D8" s="33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70"/>
    </row>
    <row r="9" spans="1:16" ht="13.5">
      <c r="A9" s="64"/>
      <c r="B9" s="56" t="s">
        <v>19</v>
      </c>
      <c r="C9" s="12" t="s">
        <v>14</v>
      </c>
      <c r="D9" s="13">
        <v>964</v>
      </c>
      <c r="E9" s="13">
        <v>864</v>
      </c>
      <c r="F9" s="14">
        <v>917</v>
      </c>
      <c r="G9" s="14">
        <v>842</v>
      </c>
      <c r="H9" s="14">
        <v>966</v>
      </c>
      <c r="I9" s="14">
        <v>991</v>
      </c>
      <c r="J9" s="14">
        <v>764</v>
      </c>
      <c r="K9" s="14">
        <v>914</v>
      </c>
      <c r="L9" s="14">
        <v>948</v>
      </c>
      <c r="M9" s="14">
        <v>971</v>
      </c>
      <c r="N9" s="14">
        <v>658</v>
      </c>
      <c r="O9" s="14">
        <v>910</v>
      </c>
      <c r="P9" s="69">
        <f>SUM(D9:O9)</f>
        <v>10709</v>
      </c>
    </row>
    <row r="10" spans="1:16" ht="14.25" thickBot="1">
      <c r="A10" s="64"/>
      <c r="B10" s="57" t="s">
        <v>20</v>
      </c>
      <c r="C10" s="16"/>
      <c r="D10" s="33"/>
      <c r="E10" s="33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70"/>
    </row>
    <row r="11" spans="1:16" ht="13.5">
      <c r="A11" s="64"/>
      <c r="B11" s="59" t="s">
        <v>57</v>
      </c>
      <c r="C11" s="36" t="s">
        <v>14</v>
      </c>
      <c r="D11" s="53"/>
      <c r="E11" s="54"/>
      <c r="F11" s="54"/>
      <c r="G11" s="54"/>
      <c r="H11" s="54"/>
      <c r="I11" s="54"/>
      <c r="J11" s="54"/>
      <c r="K11" s="54"/>
      <c r="L11" s="54"/>
      <c r="M11" s="38">
        <v>2301</v>
      </c>
      <c r="N11" s="38">
        <v>18990</v>
      </c>
      <c r="O11" s="38">
        <v>20041</v>
      </c>
      <c r="P11" s="74">
        <f>SUM(D11:O11)</f>
        <v>41332</v>
      </c>
    </row>
    <row r="12" spans="1:16" ht="14.25" thickBot="1">
      <c r="A12" s="64"/>
      <c r="B12" s="15" t="s">
        <v>62</v>
      </c>
      <c r="C12" s="16"/>
      <c r="D12" s="51"/>
      <c r="E12" s="52"/>
      <c r="F12" s="52"/>
      <c r="G12" s="52"/>
      <c r="H12" s="52"/>
      <c r="I12" s="52"/>
      <c r="J12" s="52"/>
      <c r="K12" s="52"/>
      <c r="L12" s="52"/>
      <c r="M12" s="34"/>
      <c r="N12" s="34"/>
      <c r="O12" s="34"/>
      <c r="P12" s="70"/>
    </row>
    <row r="13" spans="1:16" ht="13.5">
      <c r="A13" s="64"/>
      <c r="B13" s="56" t="s">
        <v>21</v>
      </c>
      <c r="C13" s="12" t="s">
        <v>14</v>
      </c>
      <c r="D13" s="13">
        <f>'[1]DEC'!$F$13</f>
        <v>323</v>
      </c>
      <c r="E13" s="13">
        <f>'[1]FEB'!$F$11</f>
        <v>0</v>
      </c>
      <c r="F13" s="14">
        <f>'[1]MAR'!$F$11</f>
        <v>1210</v>
      </c>
      <c r="G13" s="14">
        <f>'[1]APR'!$F$11</f>
        <v>887</v>
      </c>
      <c r="H13" s="14">
        <f>'[1]MAY'!$F$11</f>
        <v>0</v>
      </c>
      <c r="I13" s="14">
        <f>'[1]JUN'!$F$11</f>
        <v>75</v>
      </c>
      <c r="J13" s="14">
        <f>'[1]JUL'!$F$11</f>
        <v>0</v>
      </c>
      <c r="K13" s="14">
        <v>0</v>
      </c>
      <c r="L13" s="14">
        <v>0</v>
      </c>
      <c r="M13" s="14">
        <f>'[1]OCT'!$F$12</f>
        <v>0</v>
      </c>
      <c r="N13" s="14">
        <f>'[1]NOV'!$F$13</f>
        <v>643</v>
      </c>
      <c r="O13" s="14">
        <f>'[1]DEC'!$F$13</f>
        <v>323</v>
      </c>
      <c r="P13" s="69">
        <f>SUM(D13:O13)</f>
        <v>3461</v>
      </c>
    </row>
    <row r="14" spans="1:16" ht="14.25" thickBot="1">
      <c r="A14" s="64"/>
      <c r="B14" s="57" t="s">
        <v>22</v>
      </c>
      <c r="C14" s="16"/>
      <c r="D14" s="33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70"/>
    </row>
    <row r="15" spans="1:16" ht="13.5">
      <c r="A15" s="64"/>
      <c r="B15" s="56" t="s">
        <v>23</v>
      </c>
      <c r="C15" s="12" t="s">
        <v>14</v>
      </c>
      <c r="D15" s="19">
        <f>'[1]JAN'!$F$12</f>
        <v>3818</v>
      </c>
      <c r="E15" s="19">
        <f>'[1]FEB'!$F$12</f>
        <v>3900</v>
      </c>
      <c r="F15" s="19">
        <f>'[1]MAR'!$F$12</f>
        <v>928</v>
      </c>
      <c r="G15" s="41">
        <f>'[1]APR'!$F$12</f>
        <v>0</v>
      </c>
      <c r="H15" s="41">
        <f>'[1]MAY'!$F$12</f>
        <v>0</v>
      </c>
      <c r="I15" s="41">
        <v>0</v>
      </c>
      <c r="J15" s="41">
        <v>0</v>
      </c>
      <c r="K15" s="41">
        <v>0</v>
      </c>
      <c r="L15" s="41">
        <v>0</v>
      </c>
      <c r="M15" s="19">
        <f>'[1]OCT'!$F$13</f>
        <v>2928</v>
      </c>
      <c r="N15" s="19">
        <f>'[1]NOV'!$F$14</f>
        <v>2609</v>
      </c>
      <c r="O15" s="20">
        <f>'[1]DEC'!$F$14</f>
        <v>3506</v>
      </c>
      <c r="P15" s="69">
        <f>SUM(D15:O15)</f>
        <v>17689</v>
      </c>
    </row>
    <row r="16" spans="1:16" ht="14.25" thickBot="1">
      <c r="A16" s="64"/>
      <c r="B16" s="57" t="s">
        <v>18</v>
      </c>
      <c r="C16" s="16"/>
      <c r="D16" s="33"/>
      <c r="E16" s="33"/>
      <c r="F16" s="33"/>
      <c r="G16" s="42"/>
      <c r="H16" s="42"/>
      <c r="I16" s="42"/>
      <c r="J16" s="42"/>
      <c r="K16" s="42"/>
      <c r="L16" s="42"/>
      <c r="M16" s="33"/>
      <c r="N16" s="33"/>
      <c r="O16" s="34"/>
      <c r="P16" s="70"/>
    </row>
    <row r="17" spans="1:16" ht="13.5">
      <c r="A17" s="64"/>
      <c r="B17" s="56" t="s">
        <v>24</v>
      </c>
      <c r="C17" s="12" t="s">
        <v>14</v>
      </c>
      <c r="D17" s="13">
        <f>'[1]JAN'!$F$13</f>
        <v>1207</v>
      </c>
      <c r="E17" s="13">
        <f>'[1]FEB'!$F$13</f>
        <v>1254</v>
      </c>
      <c r="F17" s="14">
        <f>'[1]MAR'!$F$13</f>
        <v>1338</v>
      </c>
      <c r="G17" s="14">
        <f>'[1]APR'!$F$13</f>
        <v>1479</v>
      </c>
      <c r="H17" s="14">
        <f>'[1]MAY'!$F$13</f>
        <v>1409</v>
      </c>
      <c r="I17" s="14">
        <f>'[1]JUN'!$F$13</f>
        <v>1203</v>
      </c>
      <c r="J17" s="14">
        <f>'[1]JUL'!$F$13</f>
        <v>1228</v>
      </c>
      <c r="K17" s="14">
        <f>'[1]AUG'!$F$13</f>
        <v>1146</v>
      </c>
      <c r="L17" s="14">
        <f>'[1]SEP '!$F$13</f>
        <v>1174</v>
      </c>
      <c r="M17" s="14">
        <f>'[1]OCT'!$F$14</f>
        <v>1171</v>
      </c>
      <c r="N17" s="14">
        <f>'[1]NOV'!$F$15</f>
        <v>693</v>
      </c>
      <c r="O17" s="14">
        <f>'[1]DEC'!$F$15</f>
        <v>494</v>
      </c>
      <c r="P17" s="69">
        <f>SUM(D17:O17)</f>
        <v>13796</v>
      </c>
    </row>
    <row r="18" spans="1:16" ht="14.25" thickBot="1">
      <c r="A18" s="64"/>
      <c r="B18" s="57" t="s">
        <v>25</v>
      </c>
      <c r="C18" s="16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70"/>
    </row>
    <row r="19" spans="1:16" ht="13.5">
      <c r="A19" s="64"/>
      <c r="B19" s="56" t="s">
        <v>26</v>
      </c>
      <c r="C19" s="12" t="s">
        <v>14</v>
      </c>
      <c r="D19" s="13">
        <f>'[1]JAN'!$F$15</f>
        <v>1011</v>
      </c>
      <c r="E19" s="13">
        <f>'[1]FEB'!$F$15</f>
        <v>1926</v>
      </c>
      <c r="F19" s="14">
        <f>'[1]MAR'!$F$15</f>
        <v>2240</v>
      </c>
      <c r="G19" s="14">
        <f>'[1]APR'!$F$15</f>
        <v>2311</v>
      </c>
      <c r="H19" s="14">
        <f>'[1]MAY'!$F$15</f>
        <v>2181</v>
      </c>
      <c r="I19" s="14">
        <f>'[1]JUN'!$F$15</f>
        <v>1668</v>
      </c>
      <c r="J19" s="14">
        <f>'[1]JUL'!$F$15</f>
        <v>1177</v>
      </c>
      <c r="K19" s="14">
        <f>'[1]AUG'!$F$15</f>
        <v>1084</v>
      </c>
      <c r="L19" s="14">
        <f>'[1]SEP '!$F$15</f>
        <v>728</v>
      </c>
      <c r="M19" s="14">
        <f>'[1]OCT'!$F$16</f>
        <v>327</v>
      </c>
      <c r="N19" s="14">
        <f>'[1]NOV'!$F$17</f>
        <v>148</v>
      </c>
      <c r="O19" s="14">
        <f>'[1]DEC'!$F$17</f>
        <v>151</v>
      </c>
      <c r="P19" s="69">
        <f>SUM(D19:O19)</f>
        <v>14952</v>
      </c>
    </row>
    <row r="20" spans="1:16" ht="14.25" thickBot="1">
      <c r="A20" s="64"/>
      <c r="B20" s="57" t="s">
        <v>27</v>
      </c>
      <c r="C20" s="16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70"/>
    </row>
    <row r="21" spans="1:16" ht="13.5">
      <c r="A21" s="64"/>
      <c r="B21" s="56" t="s">
        <v>28</v>
      </c>
      <c r="C21" s="12" t="s">
        <v>14</v>
      </c>
      <c r="D21" s="13">
        <f>'[1]JAN'!$F$16</f>
        <v>0</v>
      </c>
      <c r="E21" s="13">
        <f>'[1]FEB'!$F$16</f>
        <v>0</v>
      </c>
      <c r="F21" s="14">
        <f>'[1]MAR'!$F$16</f>
        <v>0</v>
      </c>
      <c r="G21" s="14">
        <f>'[1]APR'!$F$16</f>
        <v>0</v>
      </c>
      <c r="H21" s="14">
        <f>'[1]MAY'!$F$16</f>
        <v>0</v>
      </c>
      <c r="I21" s="14">
        <f>'[1]JUN'!$F$16</f>
        <v>0</v>
      </c>
      <c r="J21" s="14">
        <f>'[1]JUL'!$F$16</f>
        <v>0</v>
      </c>
      <c r="K21" s="14">
        <f>'[1]AUG'!$F$16</f>
        <v>0</v>
      </c>
      <c r="L21" s="14">
        <f>'[1]SEP '!$F$16</f>
        <v>2543</v>
      </c>
      <c r="M21" s="14">
        <f>'[1]OCT'!$F$17</f>
        <v>2528</v>
      </c>
      <c r="N21" s="14">
        <f>'[1]NOV'!$F$18</f>
        <v>1835</v>
      </c>
      <c r="O21" s="14">
        <f>'[1]DEC'!$F$18</f>
        <v>2121</v>
      </c>
      <c r="P21" s="69">
        <f>SUM(D21:O21)</f>
        <v>9027</v>
      </c>
    </row>
    <row r="22" spans="1:16" ht="14.25" thickBot="1">
      <c r="A22" s="64"/>
      <c r="B22" s="57" t="s">
        <v>29</v>
      </c>
      <c r="C22" s="16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70"/>
    </row>
    <row r="23" spans="1:16" ht="13.5">
      <c r="A23" s="64"/>
      <c r="B23" s="58" t="s">
        <v>30</v>
      </c>
      <c r="C23" s="12" t="s">
        <v>14</v>
      </c>
      <c r="D23" s="13">
        <f>'[1]JAN'!$F$19</f>
        <v>116625</v>
      </c>
      <c r="E23" s="13">
        <f>'[1]FEB'!$F$19</f>
        <v>119730</v>
      </c>
      <c r="F23" s="13">
        <f>'[1]MAR'!$F$19</f>
        <v>84950</v>
      </c>
      <c r="G23" s="13">
        <f>'[1]APR'!$F$19</f>
        <v>113520</v>
      </c>
      <c r="H23" s="13">
        <f>'[1]MAY'!$F$19</f>
        <v>110572</v>
      </c>
      <c r="I23" s="13">
        <f>'[1]JUN'!$F$19</f>
        <v>75518</v>
      </c>
      <c r="J23" s="13">
        <f>'[1]JUL'!$F$19</f>
        <v>48769</v>
      </c>
      <c r="K23" s="13">
        <f>'[1]AUG'!$F$19</f>
        <v>7548</v>
      </c>
      <c r="L23" s="13">
        <f>'[1]SEP '!$F$19</f>
        <v>29915</v>
      </c>
      <c r="M23" s="13">
        <f>'[1]OCT'!$F$20</f>
        <v>24134</v>
      </c>
      <c r="N23" s="43">
        <f>'[1]NOV'!$F$21</f>
        <v>31062</v>
      </c>
      <c r="O23" s="14">
        <f>'[1]DEC'!$F$21</f>
        <v>36151</v>
      </c>
      <c r="P23" s="69">
        <f>SUM(D23:O23)</f>
        <v>798494</v>
      </c>
    </row>
    <row r="24" spans="1:16" ht="14.25" thickBot="1">
      <c r="A24" s="64"/>
      <c r="B24" s="57" t="s">
        <v>55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39"/>
      <c r="O24" s="18"/>
      <c r="P24" s="71"/>
    </row>
    <row r="25" spans="1:16" ht="13.5">
      <c r="A25" s="64"/>
      <c r="B25" s="56" t="s">
        <v>31</v>
      </c>
      <c r="C25" s="12" t="s">
        <v>14</v>
      </c>
      <c r="D25" s="13">
        <f>'[1]JAN'!$F$18</f>
        <v>7182</v>
      </c>
      <c r="E25" s="13">
        <f>'[1]FEB'!$F$18</f>
        <v>6699</v>
      </c>
      <c r="F25" s="14">
        <f>'[1]MAR'!$F$18</f>
        <v>6857</v>
      </c>
      <c r="G25" s="14">
        <f>'[1]APR'!$F$18</f>
        <v>5873</v>
      </c>
      <c r="H25" s="14">
        <f>'[1]MAY'!$F$18</f>
        <v>6797</v>
      </c>
      <c r="I25" s="14">
        <f>'[1]JUN'!$F$18</f>
        <v>6607</v>
      </c>
      <c r="J25" s="14">
        <f>'[1]JUL'!$F$18</f>
        <v>5707</v>
      </c>
      <c r="K25" s="14">
        <f>'[1]AUG'!$F$18</f>
        <v>6574</v>
      </c>
      <c r="L25" s="14">
        <f>'[1]SEP '!$F$18</f>
        <v>5575</v>
      </c>
      <c r="M25" s="14">
        <f>'[1]OCT'!$F$19</f>
        <v>5103</v>
      </c>
      <c r="N25" s="14">
        <f>'[1]NOV'!$F$20</f>
        <v>4680</v>
      </c>
      <c r="O25" s="14">
        <f>'[1]DEC'!$F$20</f>
        <v>5411</v>
      </c>
      <c r="P25" s="69">
        <f>SUM(D25:O25)</f>
        <v>73065</v>
      </c>
    </row>
    <row r="26" spans="1:16" ht="14.25" thickBot="1">
      <c r="A26" s="64"/>
      <c r="B26" s="57" t="s">
        <v>32</v>
      </c>
      <c r="C26" s="16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70"/>
    </row>
    <row r="27" spans="1:16" ht="13.5">
      <c r="A27" s="64"/>
      <c r="B27" s="56" t="s">
        <v>33</v>
      </c>
      <c r="C27" s="12" t="s">
        <v>14</v>
      </c>
      <c r="D27" s="13">
        <f>'[1]JAN'!$F$21</f>
        <v>1210</v>
      </c>
      <c r="E27" s="13">
        <f>'[1]FEB'!$F$21</f>
        <v>1123</v>
      </c>
      <c r="F27" s="14">
        <f>'[1]MAR'!$F$21</f>
        <v>1527</v>
      </c>
      <c r="G27" s="14">
        <f>'[1]APR'!$F$21</f>
        <v>1130</v>
      </c>
      <c r="H27" s="14">
        <f>'[1]MAY'!$F$21</f>
        <v>887</v>
      </c>
      <c r="I27" s="14">
        <f>'[1]JUN'!$F$21</f>
        <v>799</v>
      </c>
      <c r="J27" s="14">
        <f>'[1]JUL'!$F$21</f>
        <v>625</v>
      </c>
      <c r="K27" s="14">
        <f>'[1]AUG'!$F$21</f>
        <v>631</v>
      </c>
      <c r="L27" s="14">
        <f>'[1]SEP '!$F$21</f>
        <v>640</v>
      </c>
      <c r="M27" s="14">
        <f>'[1]OCT'!$F$22</f>
        <v>507</v>
      </c>
      <c r="N27" s="14">
        <f>'[1]NOV'!$F$23</f>
        <v>500</v>
      </c>
      <c r="O27" s="13">
        <f>'[1]DEC'!$F$23</f>
        <v>411</v>
      </c>
      <c r="P27" s="69">
        <f>SUM(D27:O27)</f>
        <v>9990</v>
      </c>
    </row>
    <row r="28" spans="1:16" ht="14.25" thickBot="1">
      <c r="A28" s="64"/>
      <c r="B28" s="57" t="s">
        <v>34</v>
      </c>
      <c r="C28" s="16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70"/>
    </row>
    <row r="29" spans="1:16" ht="13.5">
      <c r="A29" s="64"/>
      <c r="B29" s="56" t="s">
        <v>35</v>
      </c>
      <c r="C29" s="12" t="s">
        <v>14</v>
      </c>
      <c r="D29" s="13">
        <f>'[1]JAN'!$F$23</f>
        <v>2056</v>
      </c>
      <c r="E29" s="13">
        <f>'[1]FEB'!$F$23</f>
        <v>0</v>
      </c>
      <c r="F29" s="21">
        <f>'[1]MAR'!$F$23</f>
        <v>4836</v>
      </c>
      <c r="G29" s="21">
        <f>'[1]APR'!$F$23</f>
        <v>0</v>
      </c>
      <c r="H29" s="21">
        <f>'[1]MAY'!$F$23</f>
        <v>0</v>
      </c>
      <c r="I29" s="21">
        <f>'[1]JUN'!$F$23</f>
        <v>4608</v>
      </c>
      <c r="J29" s="21">
        <f>'[1]JUL'!$F$23</f>
        <v>2957</v>
      </c>
      <c r="K29" s="21">
        <f>'[1]AUG'!$F$23</f>
        <v>0</v>
      </c>
      <c r="L29" s="21">
        <f>'[1]SEP '!$F$22</f>
        <v>0</v>
      </c>
      <c r="M29" s="21">
        <f>'[1]OCT'!$F$24</f>
        <v>1049</v>
      </c>
      <c r="N29" s="21">
        <f>'[1]NOV'!$F$25</f>
        <v>10027</v>
      </c>
      <c r="O29" s="14">
        <f>'[1]DEC'!$F$25</f>
        <v>9933</v>
      </c>
      <c r="P29" s="69">
        <f>SUM(D29:N29)</f>
        <v>25533</v>
      </c>
    </row>
    <row r="30" spans="1:16" ht="14.25" thickBot="1">
      <c r="A30" s="64"/>
      <c r="B30" s="57" t="s">
        <v>36</v>
      </c>
      <c r="C30" s="16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70"/>
    </row>
    <row r="31" spans="1:16" ht="13.5">
      <c r="A31" s="64"/>
      <c r="B31" s="61" t="s">
        <v>66</v>
      </c>
      <c r="C31" s="12" t="s">
        <v>14</v>
      </c>
      <c r="D31" s="13">
        <f>'[1]JAN'!$F$24</f>
        <v>19442</v>
      </c>
      <c r="E31" s="13">
        <f>'[1]FEB'!$F$24</f>
        <v>39175</v>
      </c>
      <c r="F31" s="13">
        <f>'[1]MAR'!$F$24</f>
        <v>27090</v>
      </c>
      <c r="G31" s="13">
        <f>'[1]APR'!$F$24</f>
        <v>14547</v>
      </c>
      <c r="H31" s="13">
        <f>'[1]MAY'!$F$24</f>
        <v>7725</v>
      </c>
      <c r="I31" s="13">
        <f>'[1]JUN'!$F$24</f>
        <v>15605</v>
      </c>
      <c r="J31" s="13">
        <f>'[1]JUL'!$F$24</f>
        <v>9138</v>
      </c>
      <c r="K31" s="13">
        <f>'[1]AUG'!$F$24</f>
        <v>0</v>
      </c>
      <c r="L31" s="13">
        <f>'[1]SEP '!$F$24</f>
        <v>1474</v>
      </c>
      <c r="M31" s="13">
        <f>'[1]OCT'!$F$25</f>
        <v>639</v>
      </c>
      <c r="N31" s="13">
        <f>'[1]NOV'!$F$26</f>
        <v>3754</v>
      </c>
      <c r="O31" s="14">
        <f>'[1]DEC'!$F$26</f>
        <v>4416</v>
      </c>
      <c r="P31" s="69">
        <f>SUM(D31:O31)</f>
        <v>143005</v>
      </c>
    </row>
    <row r="32" spans="1:16" ht="14.25" thickBot="1">
      <c r="A32" s="64"/>
      <c r="B32" s="15" t="s">
        <v>67</v>
      </c>
      <c r="C32" s="16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70"/>
    </row>
    <row r="33" spans="1:16" ht="13.5">
      <c r="A33" s="64"/>
      <c r="B33" s="56" t="s">
        <v>37</v>
      </c>
      <c r="C33" s="12" t="s">
        <v>14</v>
      </c>
      <c r="D33" s="13">
        <f>'[1]JAN'!$F$25</f>
        <v>6528</v>
      </c>
      <c r="E33" s="13">
        <f>'[1]FEB'!$F$25</f>
        <v>5979</v>
      </c>
      <c r="F33" s="13">
        <f>'[1]MAR'!$F$25</f>
        <v>6791</v>
      </c>
      <c r="G33" s="13">
        <f>'[1]APR'!$F$25</f>
        <v>4679</v>
      </c>
      <c r="H33" s="13">
        <f>'[1]MAY'!$F$25</f>
        <v>5603</v>
      </c>
      <c r="I33" s="13">
        <f>'[1]JUN'!$F$25</f>
        <v>60</v>
      </c>
      <c r="J33" s="13">
        <f>'[1]JUL'!$F$25</f>
        <v>0</v>
      </c>
      <c r="K33" s="13">
        <f>'[1]AUG'!$F$25</f>
        <v>0</v>
      </c>
      <c r="L33" s="13">
        <f>'[1]SEP '!$F$25</f>
        <v>0</v>
      </c>
      <c r="M33" s="43">
        <f>'[1]OCT'!$F$26</f>
        <v>0</v>
      </c>
      <c r="N33" s="43">
        <f>'[1]NOV'!$F$27</f>
        <v>0</v>
      </c>
      <c r="O33" s="44">
        <f>'[1]DEC'!$F$27</f>
        <v>0</v>
      </c>
      <c r="P33" s="72">
        <f>SUM(D33:O33)</f>
        <v>29640</v>
      </c>
    </row>
    <row r="34" spans="1:16" ht="14.25" thickBot="1">
      <c r="A34" s="64"/>
      <c r="B34" s="57" t="s">
        <v>38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39"/>
      <c r="N34" s="39"/>
      <c r="O34" s="40"/>
      <c r="P34" s="73"/>
    </row>
    <row r="35" spans="1:16" ht="13.5">
      <c r="A35" s="64"/>
      <c r="B35" s="61" t="s">
        <v>64</v>
      </c>
      <c r="C35" s="12" t="s">
        <v>14</v>
      </c>
      <c r="D35" s="13">
        <v>3183</v>
      </c>
      <c r="E35" s="13">
        <f>'[1]FEB'!$F$26</f>
        <v>2505</v>
      </c>
      <c r="F35" s="13">
        <f>'[1]MAR'!$F$26</f>
        <v>2549</v>
      </c>
      <c r="G35" s="13">
        <f>'[1]APR'!$F$26</f>
        <v>2330</v>
      </c>
      <c r="H35" s="13">
        <f>'[1]MAY'!$F$26</f>
        <v>2283</v>
      </c>
      <c r="I35" s="13">
        <f>'[1]JUN'!$F$26</f>
        <v>2132</v>
      </c>
      <c r="J35" s="13">
        <f>'[1]JUL'!$F$26</f>
        <v>2306</v>
      </c>
      <c r="K35" s="13">
        <f>'[1]AUG'!$F$26</f>
        <v>2423</v>
      </c>
      <c r="L35" s="13">
        <f>'[1]SEP '!$F$26</f>
        <v>2597</v>
      </c>
      <c r="M35" s="43">
        <f>'[1]OCT'!$F$27</f>
        <v>1971</v>
      </c>
      <c r="N35" s="43">
        <f>'[1]NOV'!$F$28</f>
        <v>2199</v>
      </c>
      <c r="O35" s="44">
        <f>'[1]DEC'!$F$28</f>
        <v>2480</v>
      </c>
      <c r="P35" s="72">
        <f>SUM(D35:O35)</f>
        <v>28958</v>
      </c>
    </row>
    <row r="36" spans="1:16" ht="14.25" thickBot="1">
      <c r="A36" s="64"/>
      <c r="B36" s="15" t="s">
        <v>65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39"/>
      <c r="N36" s="39"/>
      <c r="O36" s="40"/>
      <c r="P36" s="73"/>
    </row>
    <row r="37" spans="1:16" ht="13.5">
      <c r="A37" s="64"/>
      <c r="B37" s="56" t="s">
        <v>39</v>
      </c>
      <c r="C37" s="12" t="s">
        <v>14</v>
      </c>
      <c r="D37" s="13">
        <f>'[1]JAN'!$F$27</f>
        <v>5606</v>
      </c>
      <c r="E37" s="13">
        <f>'[1]FEB'!$F$27</f>
        <v>5145</v>
      </c>
      <c r="F37" s="14">
        <f>'[1]MAR'!$F$27</f>
        <v>5815</v>
      </c>
      <c r="G37" s="14">
        <f>'[1]APR'!$F$27</f>
        <v>5736</v>
      </c>
      <c r="H37" s="14">
        <f>'[1]MAY'!$F$27</f>
        <v>5934</v>
      </c>
      <c r="I37" s="14">
        <f>'[1]JUN'!$F$27</f>
        <v>5256</v>
      </c>
      <c r="J37" s="14">
        <f>'[1]JUL'!$F$27</f>
        <v>4502</v>
      </c>
      <c r="K37" s="14">
        <f>'[1]AUG'!$F$27</f>
        <v>5135</v>
      </c>
      <c r="L37" s="14">
        <f>'[1]SEP '!$F$27</f>
        <v>5351</v>
      </c>
      <c r="M37" s="14">
        <f>'[1]OCT'!$F$28</f>
        <v>5911</v>
      </c>
      <c r="N37" s="14">
        <f>'[1]NOV'!$F$29</f>
        <v>3858</v>
      </c>
      <c r="O37" s="14">
        <f>'[1]DEC'!$F$29</f>
        <v>4888</v>
      </c>
      <c r="P37" s="69">
        <f>SUM(D37:O37)</f>
        <v>63137</v>
      </c>
    </row>
    <row r="38" spans="1:16" ht="14.25" thickBot="1">
      <c r="A38" s="64"/>
      <c r="B38" s="57" t="s">
        <v>40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71"/>
    </row>
    <row r="39" spans="1:16" ht="13.5">
      <c r="A39" s="64"/>
      <c r="B39" s="56" t="s">
        <v>41</v>
      </c>
      <c r="C39" s="12" t="s">
        <v>14</v>
      </c>
      <c r="D39" s="13">
        <f>'[1]JAN'!$F$28</f>
        <v>235</v>
      </c>
      <c r="E39" s="14">
        <f>'[1]FEB'!$F$28</f>
        <v>218</v>
      </c>
      <c r="F39" s="14">
        <f>'[1]FEB'!$F$28</f>
        <v>218</v>
      </c>
      <c r="G39" s="14">
        <f>'[1]APR'!$F$28</f>
        <v>360</v>
      </c>
      <c r="H39" s="14">
        <f>'[1]MAY'!$F$28</f>
        <v>370</v>
      </c>
      <c r="I39" s="14">
        <f>'[1]JUN'!$F$28</f>
        <v>360</v>
      </c>
      <c r="J39" s="14">
        <f>'[1]JUL'!$F$28</f>
        <v>273</v>
      </c>
      <c r="K39" s="14">
        <f>'[1]AUG'!$F$28</f>
        <v>321</v>
      </c>
      <c r="L39" s="14">
        <f>'[1]SEP '!$F$28</f>
        <v>311</v>
      </c>
      <c r="M39" s="14">
        <f>'[1]OCT'!$F$29</f>
        <v>303</v>
      </c>
      <c r="N39" s="14">
        <f>'[1]NOV'!$F$30</f>
        <v>187</v>
      </c>
      <c r="O39" s="14">
        <f>'[1]DEC'!$F$30</f>
        <v>294</v>
      </c>
      <c r="P39" s="69">
        <f>SUM(J39:O39)</f>
        <v>1689</v>
      </c>
    </row>
    <row r="40" spans="1:16" ht="14.25" thickBot="1">
      <c r="A40" s="64"/>
      <c r="B40" s="57" t="s">
        <v>42</v>
      </c>
      <c r="C40" s="16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70"/>
    </row>
    <row r="41" spans="1:16" ht="13.5">
      <c r="A41" s="64"/>
      <c r="B41" s="59" t="s">
        <v>43</v>
      </c>
      <c r="C41" s="36" t="s">
        <v>14</v>
      </c>
      <c r="D41" s="37">
        <f>'[1]JAN'!$F$30</f>
        <v>2444</v>
      </c>
      <c r="E41" s="38">
        <f>'[1]FEB'!$F$30</f>
        <v>1692</v>
      </c>
      <c r="F41" s="38">
        <f>'[1]MAR'!$F$30</f>
        <v>2188</v>
      </c>
      <c r="G41" s="38">
        <f>'[1]APR'!$F$30</f>
        <v>2180</v>
      </c>
      <c r="H41" s="38">
        <f>'[1]MAY'!$F$30</f>
        <v>2703</v>
      </c>
      <c r="I41" s="38">
        <f>'[1]JUN'!$F$30</f>
        <v>2600</v>
      </c>
      <c r="J41" s="38">
        <f>'[1]JUL'!$F$30</f>
        <v>2397</v>
      </c>
      <c r="K41" s="38">
        <f>'[1]AUG'!$F$30</f>
        <v>2559</v>
      </c>
      <c r="L41" s="38">
        <f>'[1]SEP '!$F$30</f>
        <v>2459</v>
      </c>
      <c r="M41" s="38">
        <f>'[1]OCT'!$F$31</f>
        <v>2449</v>
      </c>
      <c r="N41" s="38">
        <f>'[1]NOV'!$F$32</f>
        <v>1934</v>
      </c>
      <c r="O41" s="38">
        <f>'[1]DEC'!$F$32</f>
        <v>2424</v>
      </c>
      <c r="P41" s="74">
        <f>SUM(D41:O41)</f>
        <v>28029</v>
      </c>
    </row>
    <row r="42" spans="1:16" ht="14.25" thickBot="1">
      <c r="A42" s="64"/>
      <c r="B42" s="57" t="s">
        <v>44</v>
      </c>
      <c r="C42" s="16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0"/>
    </row>
    <row r="43" spans="1:16" ht="13.5">
      <c r="A43" s="55"/>
      <c r="B43" s="59" t="s">
        <v>58</v>
      </c>
      <c r="C43" s="36" t="s">
        <v>14</v>
      </c>
      <c r="D43" s="53"/>
      <c r="E43" s="54"/>
      <c r="F43" s="54"/>
      <c r="G43" s="54"/>
      <c r="H43" s="54"/>
      <c r="I43" s="54"/>
      <c r="J43" s="54"/>
      <c r="K43" s="54"/>
      <c r="L43" s="54"/>
      <c r="M43" s="38">
        <v>10460</v>
      </c>
      <c r="N43" s="38">
        <v>4655</v>
      </c>
      <c r="O43" s="38">
        <v>4177</v>
      </c>
      <c r="P43" s="74">
        <f>SUM(D43:O43)</f>
        <v>19292</v>
      </c>
    </row>
    <row r="44" spans="1:16" ht="14.25" thickBot="1">
      <c r="A44" s="55"/>
      <c r="B44" s="48" t="s">
        <v>61</v>
      </c>
      <c r="C44" s="12"/>
      <c r="D44" s="49"/>
      <c r="E44" s="50"/>
      <c r="F44" s="50"/>
      <c r="G44" s="50"/>
      <c r="H44" s="50"/>
      <c r="I44" s="50"/>
      <c r="J44" s="50"/>
      <c r="K44" s="50"/>
      <c r="L44" s="50"/>
      <c r="M44" s="14"/>
      <c r="N44" s="14"/>
      <c r="O44" s="14"/>
      <c r="P44" s="69"/>
    </row>
    <row r="45" spans="1:16" ht="13.5">
      <c r="A45" s="55"/>
      <c r="B45" s="59" t="s">
        <v>59</v>
      </c>
      <c r="C45" s="36" t="s">
        <v>14</v>
      </c>
      <c r="D45" s="53"/>
      <c r="E45" s="54"/>
      <c r="F45" s="54"/>
      <c r="G45" s="54"/>
      <c r="H45" s="54"/>
      <c r="I45" s="54"/>
      <c r="J45" s="54"/>
      <c r="K45" s="54"/>
      <c r="L45" s="54"/>
      <c r="M45" s="38">
        <v>4809</v>
      </c>
      <c r="N45" s="38">
        <v>4497</v>
      </c>
      <c r="O45" s="38">
        <v>5159</v>
      </c>
      <c r="P45" s="74">
        <f>SUM(D45:O45)</f>
        <v>14465</v>
      </c>
    </row>
    <row r="46" spans="1:16" ht="14.25" thickBot="1">
      <c r="A46" s="55"/>
      <c r="B46" s="15" t="s">
        <v>60</v>
      </c>
      <c r="C46" s="16"/>
      <c r="D46" s="51"/>
      <c r="E46" s="52"/>
      <c r="F46" s="52"/>
      <c r="G46" s="52"/>
      <c r="H46" s="52"/>
      <c r="I46" s="52"/>
      <c r="J46" s="52"/>
      <c r="K46" s="52"/>
      <c r="L46" s="52"/>
      <c r="M46" s="34"/>
      <c r="N46" s="34"/>
      <c r="O46" s="34"/>
      <c r="P46" s="70"/>
    </row>
    <row r="47" spans="1:16" ht="13.5">
      <c r="A47" s="65" t="s">
        <v>45</v>
      </c>
      <c r="B47" s="26" t="s">
        <v>46</v>
      </c>
      <c r="C47" s="23" t="s">
        <v>14</v>
      </c>
      <c r="D47" s="24">
        <v>1157</v>
      </c>
      <c r="E47" s="24">
        <v>1022</v>
      </c>
      <c r="F47" s="25">
        <v>1112</v>
      </c>
      <c r="G47" s="25">
        <v>1527</v>
      </c>
      <c r="H47" s="25">
        <v>1489</v>
      </c>
      <c r="I47" s="25">
        <v>1151</v>
      </c>
      <c r="J47" s="25">
        <v>1043</v>
      </c>
      <c r="K47" s="25">
        <v>1153</v>
      </c>
      <c r="L47" s="25">
        <v>1046</v>
      </c>
      <c r="M47" s="25">
        <v>1402</v>
      </c>
      <c r="N47" s="25">
        <v>1338</v>
      </c>
      <c r="O47" s="25">
        <v>1621</v>
      </c>
      <c r="P47" s="75">
        <f>SUM(D47:O47)</f>
        <v>15061</v>
      </c>
    </row>
    <row r="48" spans="1:16" ht="14.25" thickBot="1">
      <c r="A48" s="66"/>
      <c r="B48" s="27" t="s">
        <v>47</v>
      </c>
      <c r="C48" s="28"/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76"/>
    </row>
    <row r="49" spans="1:16" ht="13.5">
      <c r="A49" s="66"/>
      <c r="B49" s="22" t="s">
        <v>48</v>
      </c>
      <c r="C49" s="23" t="s">
        <v>14</v>
      </c>
      <c r="D49" s="47">
        <v>1283</v>
      </c>
      <c r="E49" s="25">
        <v>1814</v>
      </c>
      <c r="F49" s="25">
        <v>1737</v>
      </c>
      <c r="G49" s="25">
        <v>1685</v>
      </c>
      <c r="H49" s="25">
        <v>1661</v>
      </c>
      <c r="I49" s="25">
        <v>1695</v>
      </c>
      <c r="J49" s="25">
        <v>1024</v>
      </c>
      <c r="K49" s="25">
        <v>1559</v>
      </c>
      <c r="L49" s="25">
        <v>1622</v>
      </c>
      <c r="M49" s="25">
        <v>1571</v>
      </c>
      <c r="N49" s="25">
        <v>1089</v>
      </c>
      <c r="O49" s="25">
        <v>1296</v>
      </c>
      <c r="P49" s="77">
        <f>SUM(D49:O49)</f>
        <v>18036</v>
      </c>
    </row>
    <row r="50" spans="1:16" ht="14.25" thickBot="1">
      <c r="A50" s="66"/>
      <c r="B50" s="30" t="s">
        <v>49</v>
      </c>
      <c r="C50" s="2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78"/>
    </row>
    <row r="51" spans="1:16" ht="13.5">
      <c r="A51" s="66"/>
      <c r="B51" s="26" t="s">
        <v>50</v>
      </c>
      <c r="C51" s="23" t="s">
        <v>14</v>
      </c>
      <c r="D51" s="24">
        <v>0</v>
      </c>
      <c r="E51" s="24">
        <v>17</v>
      </c>
      <c r="F51" s="25">
        <v>227</v>
      </c>
      <c r="G51" s="25">
        <v>106</v>
      </c>
      <c r="H51" s="25">
        <v>297</v>
      </c>
      <c r="I51" s="25">
        <v>114</v>
      </c>
      <c r="J51" s="25">
        <v>54</v>
      </c>
      <c r="K51" s="25">
        <v>113</v>
      </c>
      <c r="L51" s="25">
        <v>129</v>
      </c>
      <c r="M51" s="25">
        <v>54</v>
      </c>
      <c r="N51" s="25">
        <v>62</v>
      </c>
      <c r="O51" s="25">
        <v>141</v>
      </c>
      <c r="P51" s="75">
        <f>SUM(D51:O51)</f>
        <v>1314</v>
      </c>
    </row>
    <row r="52" spans="1:16" ht="14.25" thickBot="1">
      <c r="A52" s="66"/>
      <c r="B52" s="27" t="s">
        <v>51</v>
      </c>
      <c r="C52" s="28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76"/>
    </row>
    <row r="53" spans="1:16" ht="13.5">
      <c r="A53" s="66"/>
      <c r="B53" s="26" t="s">
        <v>52</v>
      </c>
      <c r="C53" s="23" t="s">
        <v>14</v>
      </c>
      <c r="D53" s="24">
        <v>1635</v>
      </c>
      <c r="E53" s="25">
        <v>1070</v>
      </c>
      <c r="F53" s="25">
        <v>1234</v>
      </c>
      <c r="G53" s="25">
        <v>1693</v>
      </c>
      <c r="H53" s="25">
        <v>1457</v>
      </c>
      <c r="I53" s="25">
        <v>1331</v>
      </c>
      <c r="J53" s="25">
        <v>735</v>
      </c>
      <c r="K53" s="25">
        <v>913</v>
      </c>
      <c r="L53" s="25">
        <v>1678</v>
      </c>
      <c r="M53" s="25">
        <v>1517</v>
      </c>
      <c r="N53" s="25">
        <v>1024</v>
      </c>
      <c r="O53" s="25">
        <v>753</v>
      </c>
      <c r="P53" s="75">
        <f>SUM(D53:O53)</f>
        <v>15040</v>
      </c>
    </row>
    <row r="54" spans="1:16" ht="14.25" thickBot="1">
      <c r="A54" s="67"/>
      <c r="B54" s="27" t="s">
        <v>53</v>
      </c>
      <c r="C54" s="28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76"/>
    </row>
    <row r="55" spans="2:4" ht="13.5">
      <c r="B55" s="1"/>
      <c r="C55" s="2"/>
      <c r="D55" s="29"/>
    </row>
    <row r="56" spans="3:16" ht="13.5">
      <c r="C56" s="2"/>
      <c r="D56" s="29"/>
      <c r="E56" s="29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79"/>
    </row>
    <row r="57" spans="3:16" ht="13.5">
      <c r="C57" s="2"/>
      <c r="D57" s="29"/>
      <c r="P57" s="79"/>
    </row>
    <row r="58" spans="3:16" ht="13.5">
      <c r="C58" s="2"/>
      <c r="D58" s="29"/>
      <c r="P58" s="79"/>
    </row>
    <row r="59" spans="3:4" ht="13.5">
      <c r="C59" s="2"/>
      <c r="D59" s="29"/>
    </row>
    <row r="60" spans="3:16" ht="13.5">
      <c r="C60" s="2"/>
      <c r="D60" s="29"/>
      <c r="P60" s="79"/>
    </row>
    <row r="61" spans="3:4" ht="13.5">
      <c r="C61" s="2"/>
      <c r="D61" s="29"/>
    </row>
    <row r="62" ht="13.5">
      <c r="C62" s="2"/>
    </row>
    <row r="63" ht="13.5">
      <c r="C63" s="2"/>
    </row>
    <row r="64" ht="13.5">
      <c r="C64" s="2"/>
    </row>
    <row r="65" spans="3:16" ht="13.5">
      <c r="C65" s="2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79"/>
    </row>
    <row r="66" spans="3:16" ht="13.5">
      <c r="C66" s="2"/>
      <c r="P66" s="79"/>
    </row>
    <row r="67" spans="3:16" ht="13.5">
      <c r="C67" s="2"/>
      <c r="P67" s="79"/>
    </row>
    <row r="68" ht="13.5">
      <c r="C68" s="2"/>
    </row>
    <row r="69" spans="3:16" ht="13.5">
      <c r="C69" s="2"/>
      <c r="P69" s="79"/>
    </row>
    <row r="70" ht="13.5">
      <c r="C70" s="2"/>
    </row>
  </sheetData>
  <sheetProtection/>
  <mergeCells count="4">
    <mergeCell ref="D1:F1"/>
    <mergeCell ref="A3:A42"/>
    <mergeCell ref="A47:A54"/>
    <mergeCell ref="F56:O56"/>
  </mergeCells>
  <printOptions/>
  <pageMargins left="0.2" right="0.19" top="0.75" bottom="0.75" header="0.17" footer="0.17"/>
  <pageSetup errors="blank" fitToHeight="4" fitToWidth="1" horizontalDpi="600" verticalDpi="600" orientation="portrait" pageOrder="overThenDown" scale="86" r:id="rId1"/>
  <headerFooter alignWithMargins="0">
    <oddHeader>&amp;C&amp;11Mist Production Data
as provided to DOGAMI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 Land Regulation and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Marie</dc:creator>
  <cp:keywords/>
  <dc:description/>
  <cp:lastModifiedBy>alyssa</cp:lastModifiedBy>
  <dcterms:created xsi:type="dcterms:W3CDTF">2010-01-14T20:06:12Z</dcterms:created>
  <dcterms:modified xsi:type="dcterms:W3CDTF">2011-06-30T15:40:22Z</dcterms:modified>
  <cp:category/>
  <cp:version/>
  <cp:contentType/>
  <cp:contentStatus/>
</cp:coreProperties>
</file>