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8.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I:\ODDS Policy Development\Web Posting\SB 710\"/>
    </mc:Choice>
  </mc:AlternateContent>
  <xr:revisionPtr revIDLastSave="0" documentId="8_{30D8090D-79A6-4189-9289-C960AC2ECE43}" xr6:coauthVersionLast="47" xr6:coauthVersionMax="47" xr10:uidLastSave="{00000000-0000-0000-0000-000000000000}"/>
  <bookViews>
    <workbookView xWindow="-110" yWindow="-110" windowWidth="19420" windowHeight="10420" tabRatio="899" firstSheet="1" activeTab="1" xr2:uid="{12877452-A934-4DA9-808D-3638BA64D386}"/>
  </bookViews>
  <sheets>
    <sheet name="Instructions" sheetId="1" r:id="rId1"/>
    <sheet name="ODDS Programs - Totals" sheetId="2" r:id="rId2"/>
    <sheet name="AHOPE" sheetId="4" r:id="rId3"/>
    <sheet name="ALSO" sheetId="5" r:id="rId4"/>
    <sheet name="ASI" sheetId="3" r:id="rId5"/>
    <sheet name="CCI" sheetId="6" r:id="rId6"/>
    <sheet name="CVI" sheetId="7" r:id="rId7"/>
    <sheet name="Infinite Care" sheetId="8" r:id="rId8"/>
    <sheet name="IS Living" sheetId="9" r:id="rId9"/>
    <sheet name="Kerr" sheetId="10" r:id="rId10"/>
    <sheet name="Lensa" sheetId="11" r:id="rId11"/>
    <sheet name="PCL" sheetId="12" r:id="rId12"/>
    <sheet name="PCSI" sheetId="13" r:id="rId13"/>
    <sheet name="PTCN" sheetId="14" r:id="rId14"/>
    <sheet name="Renew" sheetId="15" r:id="rId15"/>
    <sheet name="RISE" sheetId="16" r:id="rId16"/>
    <sheet name="Rivers &amp; Roads" sheetId="17" r:id="rId17"/>
    <sheet name="SACU 1" sheetId="18" r:id="rId18"/>
    <sheet name="SACU 2" sheetId="19" r:id="rId19"/>
    <sheet name="SACU 3" sheetId="20" r:id="rId20"/>
    <sheet name="Star of Hope" sheetId="21" r:id="rId21"/>
    <sheet name="Walker" sheetId="24" r:id="rId22"/>
    <sheet name="Work Unlimited" sheetId="22" r:id="rId23"/>
    <sheet name="Raw Data" sheetId="23" r:id="rId2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3" i="23" l="1"/>
  <c r="AI3" i="23"/>
  <c r="AJ3" i="23"/>
  <c r="AK3" i="23"/>
  <c r="AL3" i="23"/>
  <c r="AM3" i="23"/>
  <c r="AN3" i="23"/>
  <c r="AO3" i="23"/>
  <c r="AP3" i="23"/>
  <c r="AQ3" i="23"/>
  <c r="AR3" i="23"/>
  <c r="AS3" i="23"/>
  <c r="AT3" i="23"/>
  <c r="AU3" i="23"/>
  <c r="AV3" i="23"/>
  <c r="AW3" i="23"/>
  <c r="AX3" i="23"/>
  <c r="AY3" i="23"/>
  <c r="AH4" i="23"/>
  <c r="AI4" i="23"/>
  <c r="AJ4" i="23"/>
  <c r="AK4" i="23"/>
  <c r="AL4" i="23"/>
  <c r="AM4" i="23"/>
  <c r="AN4" i="23"/>
  <c r="AO4" i="23"/>
  <c r="AP4" i="23"/>
  <c r="AQ4" i="23"/>
  <c r="AR4" i="23"/>
  <c r="AS4" i="23"/>
  <c r="AT4" i="23"/>
  <c r="AU4" i="23"/>
  <c r="AV4" i="23"/>
  <c r="AW4" i="23"/>
  <c r="AX4" i="23"/>
  <c r="AY4" i="23"/>
  <c r="AH5" i="23"/>
  <c r="AI5" i="23"/>
  <c r="AJ5" i="23"/>
  <c r="AK5" i="23"/>
  <c r="AL5" i="23"/>
  <c r="AM5" i="23"/>
  <c r="AN5" i="23"/>
  <c r="AO5" i="23"/>
  <c r="AP5" i="23"/>
  <c r="AQ5" i="23"/>
  <c r="AR5" i="23"/>
  <c r="AS5" i="23"/>
  <c r="AT5" i="23"/>
  <c r="AU5" i="23"/>
  <c r="AV5" i="23"/>
  <c r="AW5" i="23"/>
  <c r="AX5" i="23"/>
  <c r="AY5" i="23"/>
  <c r="AH6" i="23"/>
  <c r="AI6" i="23"/>
  <c r="AJ6" i="23"/>
  <c r="AK6" i="23"/>
  <c r="AL6" i="23"/>
  <c r="AM6" i="23"/>
  <c r="AN6" i="23"/>
  <c r="AO6" i="23"/>
  <c r="AP6" i="23"/>
  <c r="AQ6" i="23"/>
  <c r="AR6" i="23"/>
  <c r="AS6" i="23"/>
  <c r="AT6" i="23"/>
  <c r="AU6" i="23"/>
  <c r="AV6" i="23"/>
  <c r="AW6" i="23"/>
  <c r="AX6" i="23"/>
  <c r="AY6" i="23"/>
  <c r="AH7" i="23"/>
  <c r="AI7" i="23"/>
  <c r="AJ7" i="23"/>
  <c r="AK7" i="23"/>
  <c r="AL7" i="23"/>
  <c r="AM7" i="23"/>
  <c r="AN7" i="23"/>
  <c r="AO7" i="23"/>
  <c r="AP7" i="23"/>
  <c r="AQ7" i="23"/>
  <c r="AR7" i="23"/>
  <c r="AS7" i="23"/>
  <c r="AT7" i="23"/>
  <c r="AU7" i="23"/>
  <c r="AV7" i="23"/>
  <c r="AW7" i="23"/>
  <c r="AX7" i="23"/>
  <c r="AY7" i="23"/>
  <c r="AH8" i="23"/>
  <c r="AI8" i="23"/>
  <c r="AJ8" i="23"/>
  <c r="AK8" i="23"/>
  <c r="AL8" i="23"/>
  <c r="AM8" i="23"/>
  <c r="AN8" i="23"/>
  <c r="AO8" i="23"/>
  <c r="AP8" i="23"/>
  <c r="AQ8" i="23"/>
  <c r="AR8" i="23"/>
  <c r="AS8" i="23"/>
  <c r="AT8" i="23"/>
  <c r="AU8" i="23"/>
  <c r="AV8" i="23"/>
  <c r="AW8" i="23"/>
  <c r="AX8" i="23"/>
  <c r="AY8" i="23"/>
  <c r="AH9" i="23"/>
  <c r="AI9" i="23"/>
  <c r="AJ9" i="23"/>
  <c r="AK9" i="23"/>
  <c r="AL9" i="23"/>
  <c r="AM9" i="23"/>
  <c r="AN9" i="23"/>
  <c r="AO9" i="23"/>
  <c r="AP9" i="23"/>
  <c r="AQ9" i="23"/>
  <c r="AR9" i="23"/>
  <c r="AS9" i="23"/>
  <c r="AT9" i="23"/>
  <c r="AU9" i="23"/>
  <c r="AV9" i="23"/>
  <c r="AW9" i="23"/>
  <c r="AX9" i="23"/>
  <c r="AY9" i="23"/>
  <c r="AH10" i="23"/>
  <c r="AI10" i="23"/>
  <c r="AJ10" i="23"/>
  <c r="AK10" i="23"/>
  <c r="AL10" i="23"/>
  <c r="AM10" i="23"/>
  <c r="AN10" i="23"/>
  <c r="AO10" i="23"/>
  <c r="AP10" i="23"/>
  <c r="AQ10" i="23"/>
  <c r="AR10" i="23"/>
  <c r="AS10" i="23"/>
  <c r="AT10" i="23"/>
  <c r="AU10" i="23"/>
  <c r="AV10" i="23"/>
  <c r="AW10" i="23"/>
  <c r="AX10" i="23"/>
  <c r="AY10" i="23"/>
  <c r="AH11" i="23"/>
  <c r="AI11" i="23"/>
  <c r="AJ11" i="23"/>
  <c r="AK11" i="23"/>
  <c r="AL11" i="23"/>
  <c r="AM11" i="23"/>
  <c r="AN11" i="23"/>
  <c r="AO11" i="23"/>
  <c r="AP11" i="23"/>
  <c r="AQ11" i="23"/>
  <c r="AR11" i="23"/>
  <c r="AS11" i="23"/>
  <c r="AT11" i="23"/>
  <c r="AU11" i="23"/>
  <c r="AV11" i="23"/>
  <c r="AW11" i="23"/>
  <c r="AX11" i="23"/>
  <c r="AY11" i="23"/>
  <c r="AH12" i="23"/>
  <c r="AI12" i="23"/>
  <c r="AJ12" i="23"/>
  <c r="AK12" i="23"/>
  <c r="AL12" i="23"/>
  <c r="AM12" i="23"/>
  <c r="AN12" i="23"/>
  <c r="AO12" i="23"/>
  <c r="AP12" i="23"/>
  <c r="AQ12" i="23"/>
  <c r="AR12" i="23"/>
  <c r="AS12" i="23"/>
  <c r="AT12" i="23"/>
  <c r="AU12" i="23"/>
  <c r="AV12" i="23"/>
  <c r="AW12" i="23"/>
  <c r="AX12" i="23"/>
  <c r="AY12" i="23"/>
  <c r="AH13" i="23"/>
  <c r="AI13" i="23"/>
  <c r="AJ13" i="23"/>
  <c r="AK13" i="23"/>
  <c r="AL13" i="23"/>
  <c r="AM13" i="23"/>
  <c r="AN13" i="23"/>
  <c r="AO13" i="23"/>
  <c r="AP13" i="23"/>
  <c r="AQ13" i="23"/>
  <c r="AR13" i="23"/>
  <c r="AS13" i="23"/>
  <c r="AT13" i="23"/>
  <c r="AU13" i="23"/>
  <c r="AV13" i="23"/>
  <c r="AW13" i="23"/>
  <c r="AX13" i="23"/>
  <c r="AY13" i="23"/>
  <c r="AH14" i="23"/>
  <c r="AI14" i="23"/>
  <c r="AJ14" i="23"/>
  <c r="AK14" i="23"/>
  <c r="AL14" i="23"/>
  <c r="AM14" i="23"/>
  <c r="AN14" i="23"/>
  <c r="AO14" i="23"/>
  <c r="AP14" i="23"/>
  <c r="AQ14" i="23"/>
  <c r="AR14" i="23"/>
  <c r="AS14" i="23"/>
  <c r="AT14" i="23"/>
  <c r="AU14" i="23"/>
  <c r="AV14" i="23"/>
  <c r="AW14" i="23"/>
  <c r="AX14" i="23"/>
  <c r="AY14" i="23"/>
  <c r="AH15" i="23"/>
  <c r="AI15" i="23"/>
  <c r="AJ15" i="23"/>
  <c r="AK15" i="23"/>
  <c r="AL15" i="23"/>
  <c r="AM15" i="23"/>
  <c r="AN15" i="23"/>
  <c r="AO15" i="23"/>
  <c r="AP15" i="23"/>
  <c r="AQ15" i="23"/>
  <c r="AR15" i="23"/>
  <c r="AS15" i="23"/>
  <c r="AT15" i="23"/>
  <c r="AU15" i="23"/>
  <c r="AV15" i="23"/>
  <c r="AW15" i="23"/>
  <c r="AX15" i="23"/>
  <c r="AY15" i="23"/>
  <c r="AH16" i="23"/>
  <c r="AI16" i="23"/>
  <c r="AJ16" i="23"/>
  <c r="AK16" i="23"/>
  <c r="AL16" i="23"/>
  <c r="AM16" i="23"/>
  <c r="AN16" i="23"/>
  <c r="AO16" i="23"/>
  <c r="AP16" i="23"/>
  <c r="AQ16" i="23"/>
  <c r="AR16" i="23"/>
  <c r="AS16" i="23"/>
  <c r="AT16" i="23"/>
  <c r="AU16" i="23"/>
  <c r="AV16" i="23"/>
  <c r="AW16" i="23"/>
  <c r="AX16" i="23"/>
  <c r="AY16" i="23"/>
  <c r="AH17" i="23"/>
  <c r="AI17" i="23"/>
  <c r="AJ17" i="23"/>
  <c r="AK17" i="23"/>
  <c r="AL17" i="23"/>
  <c r="AM17" i="23"/>
  <c r="AN17" i="23"/>
  <c r="AO17" i="23"/>
  <c r="AP17" i="23"/>
  <c r="AQ17" i="23"/>
  <c r="AR17" i="23"/>
  <c r="AS17" i="23"/>
  <c r="AT17" i="23"/>
  <c r="AU17" i="23"/>
  <c r="AV17" i="23"/>
  <c r="AW17" i="23"/>
  <c r="AX17" i="23"/>
  <c r="AY17" i="23"/>
  <c r="AH18" i="23"/>
  <c r="AI18" i="23"/>
  <c r="AJ18" i="23"/>
  <c r="AK18" i="23"/>
  <c r="AL18" i="23"/>
  <c r="AM18" i="23"/>
  <c r="AN18" i="23"/>
  <c r="AO18" i="23"/>
  <c r="AP18" i="23"/>
  <c r="AQ18" i="23"/>
  <c r="AR18" i="23"/>
  <c r="AS18" i="23"/>
  <c r="AT18" i="23"/>
  <c r="AU18" i="23"/>
  <c r="AV18" i="23"/>
  <c r="AW18" i="23"/>
  <c r="AX18" i="23"/>
  <c r="AY18" i="23"/>
  <c r="AH19" i="23"/>
  <c r="AI19" i="23"/>
  <c r="AJ19" i="23"/>
  <c r="AK19" i="23"/>
  <c r="AL19" i="23"/>
  <c r="AM19" i="23"/>
  <c r="AN19" i="23"/>
  <c r="AO19" i="23"/>
  <c r="AP19" i="23"/>
  <c r="AQ19" i="23"/>
  <c r="AR19" i="23"/>
  <c r="AS19" i="23"/>
  <c r="AT19" i="23"/>
  <c r="AU19" i="23"/>
  <c r="AV19" i="23"/>
  <c r="AW19" i="23"/>
  <c r="AX19" i="23"/>
  <c r="AY19" i="23"/>
  <c r="AH20" i="23"/>
  <c r="AI20" i="23"/>
  <c r="AJ20" i="23"/>
  <c r="AK20" i="23"/>
  <c r="AL20" i="23"/>
  <c r="AM20" i="23"/>
  <c r="AN20" i="23"/>
  <c r="AO20" i="23"/>
  <c r="AP20" i="23"/>
  <c r="AQ20" i="23"/>
  <c r="AR20" i="23"/>
  <c r="AS20" i="23"/>
  <c r="AT20" i="23"/>
  <c r="AU20" i="23"/>
  <c r="AV20" i="23"/>
  <c r="AW20" i="23"/>
  <c r="AX20" i="23"/>
  <c r="AY20" i="23"/>
  <c r="AH21" i="23"/>
  <c r="AI21" i="23"/>
  <c r="AJ21" i="23"/>
  <c r="AK21" i="23"/>
  <c r="AL21" i="23"/>
  <c r="AM21" i="23"/>
  <c r="AN21" i="23"/>
  <c r="AO21" i="23"/>
  <c r="AP21" i="23"/>
  <c r="AQ21" i="23"/>
  <c r="AR21" i="23"/>
  <c r="AS21" i="23"/>
  <c r="AT21" i="23"/>
  <c r="AU21" i="23"/>
  <c r="AV21" i="23"/>
  <c r="AW21" i="23"/>
  <c r="AX21" i="23"/>
  <c r="AY21" i="23"/>
  <c r="AH22" i="23"/>
  <c r="AI22" i="23"/>
  <c r="AJ22" i="23"/>
  <c r="AK22" i="23"/>
  <c r="AL22" i="23"/>
  <c r="AM22" i="23"/>
  <c r="AN22" i="23"/>
  <c r="AO22" i="23"/>
  <c r="AP22" i="23"/>
  <c r="AQ22" i="23"/>
  <c r="AR22" i="23"/>
  <c r="AS22" i="23"/>
  <c r="AT22" i="23"/>
  <c r="AU22" i="23"/>
  <c r="AV22" i="23"/>
  <c r="AW22" i="23"/>
  <c r="AX22" i="23"/>
  <c r="AY22" i="23"/>
  <c r="AH23" i="23"/>
  <c r="AI23" i="23"/>
  <c r="AJ23" i="23"/>
  <c r="AK23" i="23"/>
  <c r="AL23" i="23"/>
  <c r="AM23" i="23"/>
  <c r="AN23" i="23"/>
  <c r="AO23" i="23"/>
  <c r="AP23" i="23"/>
  <c r="AQ23" i="23"/>
  <c r="AR23" i="23"/>
  <c r="AS23" i="23"/>
  <c r="AT23" i="23"/>
  <c r="AU23" i="23"/>
  <c r="AV23" i="23"/>
  <c r="AW23" i="23"/>
  <c r="AX23" i="23"/>
  <c r="AY23" i="23"/>
  <c r="AH24" i="23"/>
  <c r="AI24" i="23"/>
  <c r="AJ24" i="23"/>
  <c r="AK24" i="23"/>
  <c r="AL24" i="23"/>
  <c r="AM24" i="23"/>
  <c r="AN24" i="23"/>
  <c r="AO24" i="23"/>
  <c r="AP24" i="23"/>
  <c r="AQ24" i="23"/>
  <c r="AR24" i="23"/>
  <c r="AS24" i="23"/>
  <c r="AT24" i="23"/>
  <c r="AU24" i="23"/>
  <c r="AV24" i="23"/>
  <c r="AW24" i="23"/>
  <c r="AX24" i="23"/>
  <c r="AY24" i="23"/>
  <c r="AH25" i="23"/>
  <c r="AI25" i="23"/>
  <c r="AJ25" i="23"/>
  <c r="AK25" i="23"/>
  <c r="AL25" i="23"/>
  <c r="AM25" i="23"/>
  <c r="AN25" i="23"/>
  <c r="AO25" i="23"/>
  <c r="AP25" i="23"/>
  <c r="AQ25" i="23"/>
  <c r="AR25" i="23"/>
  <c r="AS25" i="23"/>
  <c r="AT25" i="23"/>
  <c r="AU25" i="23"/>
  <c r="AV25" i="23"/>
  <c r="AW25" i="23"/>
  <c r="AX25" i="23"/>
  <c r="AY25" i="23"/>
  <c r="AH26" i="23"/>
  <c r="AI26" i="23"/>
  <c r="AJ26" i="23"/>
  <c r="AK26" i="23"/>
  <c r="AL26" i="23"/>
  <c r="AM26" i="23"/>
  <c r="AN26" i="23"/>
  <c r="AO26" i="23"/>
  <c r="AP26" i="23"/>
  <c r="AQ26" i="23"/>
  <c r="AR26" i="23"/>
  <c r="AS26" i="23"/>
  <c r="AT26" i="23"/>
  <c r="AU26" i="23"/>
  <c r="AV26" i="23"/>
  <c r="AW26" i="23"/>
  <c r="AX26" i="23"/>
  <c r="AY26" i="23"/>
  <c r="AH27" i="23"/>
  <c r="AI27" i="23"/>
  <c r="AJ27" i="23"/>
  <c r="AK27" i="23"/>
  <c r="AL27" i="23"/>
  <c r="AM27" i="23"/>
  <c r="AN27" i="23"/>
  <c r="AO27" i="23"/>
  <c r="AP27" i="23"/>
  <c r="AQ27" i="23"/>
  <c r="AR27" i="23"/>
  <c r="AS27" i="23"/>
  <c r="AT27" i="23"/>
  <c r="AU27" i="23"/>
  <c r="AV27" i="23"/>
  <c r="AW27" i="23"/>
  <c r="AX27" i="23"/>
  <c r="AY27" i="23"/>
  <c r="AH28" i="23"/>
  <c r="AI28" i="23"/>
  <c r="AJ28" i="23"/>
  <c r="AK28" i="23"/>
  <c r="AL28" i="23"/>
  <c r="AM28" i="23"/>
  <c r="AN28" i="23"/>
  <c r="AO28" i="23"/>
  <c r="AP28" i="23"/>
  <c r="AQ28" i="23"/>
  <c r="AR28" i="23"/>
  <c r="AS28" i="23"/>
  <c r="AT28" i="23"/>
  <c r="AU28" i="23"/>
  <c r="AV28" i="23"/>
  <c r="AW28" i="23"/>
  <c r="AX28" i="23"/>
  <c r="AY28" i="23"/>
  <c r="AH29" i="23"/>
  <c r="AI29" i="23"/>
  <c r="AJ29" i="23"/>
  <c r="AK29" i="23"/>
  <c r="AL29" i="23"/>
  <c r="AM29" i="23"/>
  <c r="AN29" i="23"/>
  <c r="AO29" i="23"/>
  <c r="AP29" i="23"/>
  <c r="AQ29" i="23"/>
  <c r="AR29" i="23"/>
  <c r="AS29" i="23"/>
  <c r="AT29" i="23"/>
  <c r="AU29" i="23"/>
  <c r="AV29" i="23"/>
  <c r="AW29" i="23"/>
  <c r="AX29" i="23"/>
  <c r="AY29" i="23"/>
  <c r="AH30" i="23"/>
  <c r="AI30" i="23"/>
  <c r="AJ30" i="23"/>
  <c r="AK30" i="23"/>
  <c r="AL30" i="23"/>
  <c r="AM30" i="23"/>
  <c r="AN30" i="23"/>
  <c r="AO30" i="23"/>
  <c r="AP30" i="23"/>
  <c r="AQ30" i="23"/>
  <c r="AR30" i="23"/>
  <c r="AS30" i="23"/>
  <c r="AT30" i="23"/>
  <c r="AU30" i="23"/>
  <c r="AV30" i="23"/>
  <c r="AW30" i="23"/>
  <c r="AX30" i="23"/>
  <c r="AY30" i="23"/>
  <c r="AH31" i="23"/>
  <c r="AI31" i="23"/>
  <c r="AJ31" i="23"/>
  <c r="AK31" i="23"/>
  <c r="AL31" i="23"/>
  <c r="AM31" i="23"/>
  <c r="AN31" i="23"/>
  <c r="AO31" i="23"/>
  <c r="AP31" i="23"/>
  <c r="AQ31" i="23"/>
  <c r="AR31" i="23"/>
  <c r="AS31" i="23"/>
  <c r="AT31" i="23"/>
  <c r="AU31" i="23"/>
  <c r="AV31" i="23"/>
  <c r="AW31" i="23"/>
  <c r="AX31" i="23"/>
  <c r="AY31" i="23"/>
  <c r="AH32" i="23"/>
  <c r="AI32" i="23"/>
  <c r="AJ32" i="23"/>
  <c r="AK32" i="23"/>
  <c r="AL32" i="23"/>
  <c r="AM32" i="23"/>
  <c r="AN32" i="23"/>
  <c r="AO32" i="23"/>
  <c r="AP32" i="23"/>
  <c r="AQ32" i="23"/>
  <c r="AR32" i="23"/>
  <c r="AS32" i="23"/>
  <c r="AT32" i="23"/>
  <c r="AU32" i="23"/>
  <c r="AV32" i="23"/>
  <c r="AW32" i="23"/>
  <c r="AX32" i="23"/>
  <c r="AY32" i="23"/>
  <c r="AH33" i="23"/>
  <c r="AI33" i="23"/>
  <c r="AJ33" i="23"/>
  <c r="AK33" i="23"/>
  <c r="AL33" i="23"/>
  <c r="AM33" i="23"/>
  <c r="AN33" i="23"/>
  <c r="AO33" i="23"/>
  <c r="AP33" i="23"/>
  <c r="AQ33" i="23"/>
  <c r="AR33" i="23"/>
  <c r="AS33" i="23"/>
  <c r="AT33" i="23"/>
  <c r="AU33" i="23"/>
  <c r="AV33" i="23"/>
  <c r="AW33" i="23"/>
  <c r="AX33" i="23"/>
  <c r="AY33" i="23"/>
  <c r="AH34" i="23"/>
  <c r="AI34" i="23"/>
  <c r="AJ34" i="23"/>
  <c r="AK34" i="23"/>
  <c r="AL34" i="23"/>
  <c r="AM34" i="23"/>
  <c r="AN34" i="23"/>
  <c r="AO34" i="23"/>
  <c r="AP34" i="23"/>
  <c r="AQ34" i="23"/>
  <c r="AR34" i="23"/>
  <c r="AS34" i="23"/>
  <c r="AT34" i="23"/>
  <c r="AU34" i="23"/>
  <c r="AV34" i="23"/>
  <c r="AW34" i="23"/>
  <c r="AX34" i="23"/>
  <c r="AY34" i="23"/>
  <c r="AH35" i="23"/>
  <c r="AI35" i="23"/>
  <c r="AJ35" i="23"/>
  <c r="AK35" i="23"/>
  <c r="AL35" i="23"/>
  <c r="AM35" i="23"/>
  <c r="AN35" i="23"/>
  <c r="AO35" i="23"/>
  <c r="AP35" i="23"/>
  <c r="AQ35" i="23"/>
  <c r="AR35" i="23"/>
  <c r="AS35" i="23"/>
  <c r="AT35" i="23"/>
  <c r="AU35" i="23"/>
  <c r="AV35" i="23"/>
  <c r="AW35" i="23"/>
  <c r="AX35" i="23"/>
  <c r="AY35" i="23"/>
  <c r="AH36" i="23"/>
  <c r="AI36" i="23"/>
  <c r="AJ36" i="23"/>
  <c r="AK36" i="23"/>
  <c r="AL36" i="23"/>
  <c r="AM36" i="23"/>
  <c r="AN36" i="23"/>
  <c r="AO36" i="23"/>
  <c r="AP36" i="23"/>
  <c r="AQ36" i="23"/>
  <c r="AR36" i="23"/>
  <c r="AS36" i="23"/>
  <c r="AT36" i="23"/>
  <c r="AU36" i="23"/>
  <c r="AV36" i="23"/>
  <c r="AW36" i="23"/>
  <c r="AX36" i="23"/>
  <c r="AY36" i="23"/>
  <c r="AH37" i="23"/>
  <c r="AI37" i="23"/>
  <c r="AJ37" i="23"/>
  <c r="AK37" i="23"/>
  <c r="AL37" i="23"/>
  <c r="AM37" i="23"/>
  <c r="AN37" i="23"/>
  <c r="AO37" i="23"/>
  <c r="AP37" i="23"/>
  <c r="AQ37" i="23"/>
  <c r="AR37" i="23"/>
  <c r="AS37" i="23"/>
  <c r="AT37" i="23"/>
  <c r="AU37" i="23"/>
  <c r="AV37" i="23"/>
  <c r="AW37" i="23"/>
  <c r="AX37" i="23"/>
  <c r="AY37" i="23"/>
  <c r="AH38" i="23"/>
  <c r="AI38" i="23"/>
  <c r="AJ38" i="23"/>
  <c r="AK38" i="23"/>
  <c r="AL38" i="23"/>
  <c r="AM38" i="23"/>
  <c r="AN38" i="23"/>
  <c r="AO38" i="23"/>
  <c r="AP38" i="23"/>
  <c r="AQ38" i="23"/>
  <c r="AR38" i="23"/>
  <c r="AS38" i="23"/>
  <c r="AT38" i="23"/>
  <c r="AU38" i="23"/>
  <c r="AV38" i="23"/>
  <c r="AW38" i="23"/>
  <c r="AX38" i="23"/>
  <c r="AY38" i="23"/>
  <c r="AH39" i="23"/>
  <c r="AI39" i="23"/>
  <c r="AJ39" i="23"/>
  <c r="AK39" i="23"/>
  <c r="AL39" i="23"/>
  <c r="AM39" i="23"/>
  <c r="AN39" i="23"/>
  <c r="AO39" i="23"/>
  <c r="AP39" i="23"/>
  <c r="AQ39" i="23"/>
  <c r="AR39" i="23"/>
  <c r="AS39" i="23"/>
  <c r="AT39" i="23"/>
  <c r="AU39" i="23"/>
  <c r="AV39" i="23"/>
  <c r="AW39" i="23"/>
  <c r="AX39" i="23"/>
  <c r="AY39" i="23"/>
  <c r="AH40" i="23"/>
  <c r="AI40" i="23"/>
  <c r="AJ40" i="23"/>
  <c r="AK40" i="23"/>
  <c r="AL40" i="23"/>
  <c r="AM40" i="23"/>
  <c r="AN40" i="23"/>
  <c r="AO40" i="23"/>
  <c r="AP40" i="23"/>
  <c r="AQ40" i="23"/>
  <c r="AR40" i="23"/>
  <c r="AS40" i="23"/>
  <c r="AT40" i="23"/>
  <c r="AU40" i="23"/>
  <c r="AV40" i="23"/>
  <c r="AW40" i="23"/>
  <c r="AX40" i="23"/>
  <c r="AY40" i="23"/>
  <c r="AH41" i="23"/>
  <c r="AI41" i="23"/>
  <c r="AJ41" i="23"/>
  <c r="AK41" i="23"/>
  <c r="AL41" i="23"/>
  <c r="AM41" i="23"/>
  <c r="AN41" i="23"/>
  <c r="AO41" i="23"/>
  <c r="AP41" i="23"/>
  <c r="AQ41" i="23"/>
  <c r="AR41" i="23"/>
  <c r="AS41" i="23"/>
  <c r="AT41" i="23"/>
  <c r="AU41" i="23"/>
  <c r="AV41" i="23"/>
  <c r="AW41" i="23"/>
  <c r="AX41" i="23"/>
  <c r="AY41" i="23"/>
  <c r="AH42" i="23"/>
  <c r="AI42" i="23"/>
  <c r="AJ42" i="23"/>
  <c r="AK42" i="23"/>
  <c r="AL42" i="23"/>
  <c r="AM42" i="23"/>
  <c r="AN42" i="23"/>
  <c r="AO42" i="23"/>
  <c r="AP42" i="23"/>
  <c r="AQ42" i="23"/>
  <c r="AR42" i="23"/>
  <c r="AS42" i="23"/>
  <c r="AT42" i="23"/>
  <c r="AU42" i="23"/>
  <c r="AV42" i="23"/>
  <c r="AW42" i="23"/>
  <c r="AX42" i="23"/>
  <c r="AY42" i="23"/>
  <c r="AH43" i="23"/>
  <c r="AI43" i="23"/>
  <c r="AJ43" i="23"/>
  <c r="AK43" i="23"/>
  <c r="AL43" i="23"/>
  <c r="AM43" i="23"/>
  <c r="AN43" i="23"/>
  <c r="AO43" i="23"/>
  <c r="AP43" i="23"/>
  <c r="AQ43" i="23"/>
  <c r="AR43" i="23"/>
  <c r="AS43" i="23"/>
  <c r="AT43" i="23"/>
  <c r="AU43" i="23"/>
  <c r="AV43" i="23"/>
  <c r="AW43" i="23"/>
  <c r="AX43" i="23"/>
  <c r="AY43" i="23"/>
  <c r="AH44" i="23"/>
  <c r="AI44" i="23"/>
  <c r="AJ44" i="23"/>
  <c r="AK44" i="23"/>
  <c r="AL44" i="23"/>
  <c r="AM44" i="23"/>
  <c r="AN44" i="23"/>
  <c r="AO44" i="23"/>
  <c r="AP44" i="23"/>
  <c r="AQ44" i="23"/>
  <c r="AR44" i="23"/>
  <c r="AS44" i="23"/>
  <c r="AT44" i="23"/>
  <c r="AU44" i="23"/>
  <c r="AV44" i="23"/>
  <c r="AW44" i="23"/>
  <c r="AX44" i="23"/>
  <c r="AY44" i="23"/>
  <c r="AH45" i="23"/>
  <c r="AI45" i="23"/>
  <c r="AJ45" i="23"/>
  <c r="AK45" i="23"/>
  <c r="AL45" i="23"/>
  <c r="AM45" i="23"/>
  <c r="AN45" i="23"/>
  <c r="AO45" i="23"/>
  <c r="AP45" i="23"/>
  <c r="AQ45" i="23"/>
  <c r="AR45" i="23"/>
  <c r="AS45" i="23"/>
  <c r="AT45" i="23"/>
  <c r="AU45" i="23"/>
  <c r="AV45" i="23"/>
  <c r="AW45" i="23"/>
  <c r="AX45" i="23"/>
  <c r="AY45" i="23"/>
  <c r="AH46" i="23"/>
  <c r="AI46" i="23"/>
  <c r="AJ46" i="23"/>
  <c r="AK46" i="23"/>
  <c r="AL46" i="23"/>
  <c r="AM46" i="23"/>
  <c r="AN46" i="23"/>
  <c r="AO46" i="23"/>
  <c r="AP46" i="23"/>
  <c r="AQ46" i="23"/>
  <c r="AR46" i="23"/>
  <c r="AS46" i="23"/>
  <c r="AT46" i="23"/>
  <c r="AU46" i="23"/>
  <c r="AV46" i="23"/>
  <c r="AW46" i="23"/>
  <c r="AX46" i="23"/>
  <c r="AY46" i="23"/>
  <c r="AH47" i="23"/>
  <c r="AI47" i="23"/>
  <c r="AJ47" i="23"/>
  <c r="AK47" i="23"/>
  <c r="AL47" i="23"/>
  <c r="AM47" i="23"/>
  <c r="AN47" i="23"/>
  <c r="AO47" i="23"/>
  <c r="AP47" i="23"/>
  <c r="AQ47" i="23"/>
  <c r="AR47" i="23"/>
  <c r="AS47" i="23"/>
  <c r="AT47" i="23"/>
  <c r="AU47" i="23"/>
  <c r="AV47" i="23"/>
  <c r="AW47" i="23"/>
  <c r="AX47" i="23"/>
  <c r="AY47" i="23"/>
  <c r="AY2" i="23"/>
  <c r="AX2" i="23"/>
  <c r="AW2" i="23"/>
  <c r="AV2" i="23"/>
  <c r="AU2" i="23"/>
  <c r="AT2" i="23"/>
  <c r="AS2" i="23"/>
  <c r="AR2" i="23"/>
  <c r="AQ2" i="23"/>
  <c r="AP2" i="23"/>
  <c r="AO2" i="23"/>
  <c r="AN2" i="23"/>
  <c r="AM2" i="23"/>
  <c r="AL2" i="23"/>
  <c r="AK2" i="23"/>
  <c r="AJ2" i="23"/>
  <c r="AI2" i="23"/>
  <c r="AH2" i="23"/>
  <c r="L3" i="23"/>
  <c r="M3" i="23"/>
  <c r="N3" i="23"/>
  <c r="O3" i="23"/>
  <c r="P3" i="23"/>
  <c r="Q3" i="23"/>
  <c r="R3" i="23"/>
  <c r="S3" i="23"/>
  <c r="T3" i="23"/>
  <c r="U3" i="23"/>
  <c r="V3" i="23"/>
  <c r="W3" i="23"/>
  <c r="X3" i="23"/>
  <c r="Y3" i="23"/>
  <c r="Z3" i="23"/>
  <c r="AA3" i="23"/>
  <c r="AB3" i="23"/>
  <c r="AC3" i="23"/>
  <c r="L4" i="23"/>
  <c r="M4" i="23"/>
  <c r="N4" i="23"/>
  <c r="O4" i="23"/>
  <c r="P4" i="23"/>
  <c r="Q4" i="23"/>
  <c r="R4" i="23"/>
  <c r="S4" i="23"/>
  <c r="T4" i="23"/>
  <c r="U4" i="23"/>
  <c r="V4" i="23"/>
  <c r="W4" i="23"/>
  <c r="X4" i="23"/>
  <c r="Y4" i="23"/>
  <c r="Z4" i="23"/>
  <c r="AA4" i="23"/>
  <c r="AB4" i="23"/>
  <c r="AC4" i="23"/>
  <c r="L5" i="23"/>
  <c r="M5" i="23"/>
  <c r="N5" i="23"/>
  <c r="O5" i="23"/>
  <c r="P5" i="23"/>
  <c r="Q5" i="23"/>
  <c r="R5" i="23"/>
  <c r="S5" i="23"/>
  <c r="T5" i="23"/>
  <c r="U5" i="23"/>
  <c r="V5" i="23"/>
  <c r="W5" i="23"/>
  <c r="X5" i="23"/>
  <c r="Y5" i="23"/>
  <c r="Z5" i="23"/>
  <c r="AA5" i="23"/>
  <c r="AB5" i="23"/>
  <c r="AC5" i="23"/>
  <c r="L6" i="23"/>
  <c r="M6" i="23"/>
  <c r="N6" i="23"/>
  <c r="O6" i="23"/>
  <c r="P6" i="23"/>
  <c r="Q6" i="23"/>
  <c r="R6" i="23"/>
  <c r="S6" i="23"/>
  <c r="T6" i="23"/>
  <c r="U6" i="23"/>
  <c r="V6" i="23"/>
  <c r="W6" i="23"/>
  <c r="X6" i="23"/>
  <c r="Y6" i="23"/>
  <c r="Z6" i="23"/>
  <c r="AA6" i="23"/>
  <c r="AB6" i="23"/>
  <c r="AC6" i="23"/>
  <c r="L7" i="23"/>
  <c r="M7" i="23"/>
  <c r="N7" i="23"/>
  <c r="O7" i="23"/>
  <c r="P7" i="23"/>
  <c r="Q7" i="23"/>
  <c r="R7" i="23"/>
  <c r="S7" i="23"/>
  <c r="T7" i="23"/>
  <c r="U7" i="23"/>
  <c r="V7" i="23"/>
  <c r="W7" i="23"/>
  <c r="X7" i="23"/>
  <c r="Y7" i="23"/>
  <c r="Z7" i="23"/>
  <c r="AA7" i="23"/>
  <c r="AB7" i="23"/>
  <c r="AC7" i="23"/>
  <c r="L8" i="23"/>
  <c r="M8" i="23"/>
  <c r="N8" i="23"/>
  <c r="O8" i="23"/>
  <c r="P8" i="23"/>
  <c r="Q8" i="23"/>
  <c r="R8" i="23"/>
  <c r="S8" i="23"/>
  <c r="T8" i="23"/>
  <c r="U8" i="23"/>
  <c r="V8" i="23"/>
  <c r="W8" i="23"/>
  <c r="X8" i="23"/>
  <c r="Y8" i="23"/>
  <c r="Z8" i="23"/>
  <c r="AA8" i="23"/>
  <c r="AB8" i="23"/>
  <c r="AC8" i="23"/>
  <c r="L9" i="23"/>
  <c r="M9" i="23"/>
  <c r="N9" i="23"/>
  <c r="O9" i="23"/>
  <c r="P9" i="23"/>
  <c r="Q9" i="23"/>
  <c r="R9" i="23"/>
  <c r="S9" i="23"/>
  <c r="T9" i="23"/>
  <c r="U9" i="23"/>
  <c r="V9" i="23"/>
  <c r="W9" i="23"/>
  <c r="X9" i="23"/>
  <c r="Y9" i="23"/>
  <c r="Z9" i="23"/>
  <c r="AA9" i="23"/>
  <c r="AB9" i="23"/>
  <c r="AC9" i="23"/>
  <c r="L10" i="23"/>
  <c r="M10" i="23"/>
  <c r="N10" i="23"/>
  <c r="O10" i="23"/>
  <c r="P10" i="23"/>
  <c r="Q10" i="23"/>
  <c r="R10" i="23"/>
  <c r="S10" i="23"/>
  <c r="T10" i="23"/>
  <c r="U10" i="23"/>
  <c r="V10" i="23"/>
  <c r="W10" i="23"/>
  <c r="X10" i="23"/>
  <c r="Y10" i="23"/>
  <c r="Z10" i="23"/>
  <c r="AA10" i="23"/>
  <c r="AB10" i="23"/>
  <c r="AC10" i="23"/>
  <c r="L11" i="23"/>
  <c r="M11" i="23"/>
  <c r="N11" i="23"/>
  <c r="O11" i="23"/>
  <c r="P11" i="23"/>
  <c r="Q11" i="23"/>
  <c r="R11" i="23"/>
  <c r="S11" i="23"/>
  <c r="T11" i="23"/>
  <c r="U11" i="23"/>
  <c r="V11" i="23"/>
  <c r="W11" i="23"/>
  <c r="X11" i="23"/>
  <c r="Y11" i="23"/>
  <c r="Z11" i="23"/>
  <c r="AA11" i="23"/>
  <c r="AB11" i="23"/>
  <c r="AC11" i="23"/>
  <c r="L12" i="23"/>
  <c r="M12" i="23"/>
  <c r="N12" i="23"/>
  <c r="O12" i="23"/>
  <c r="P12" i="23"/>
  <c r="Q12" i="23"/>
  <c r="R12" i="23"/>
  <c r="S12" i="23"/>
  <c r="T12" i="23"/>
  <c r="U12" i="23"/>
  <c r="V12" i="23"/>
  <c r="W12" i="23"/>
  <c r="X12" i="23"/>
  <c r="Y12" i="23"/>
  <c r="Z12" i="23"/>
  <c r="AA12" i="23"/>
  <c r="AB12" i="23"/>
  <c r="AC12" i="23"/>
  <c r="L13" i="23"/>
  <c r="M13" i="23"/>
  <c r="N13" i="23"/>
  <c r="O13" i="23"/>
  <c r="P13" i="23"/>
  <c r="Q13" i="23"/>
  <c r="R13" i="23"/>
  <c r="S13" i="23"/>
  <c r="T13" i="23"/>
  <c r="U13" i="23"/>
  <c r="V13" i="23"/>
  <c r="W13" i="23"/>
  <c r="X13" i="23"/>
  <c r="Y13" i="23"/>
  <c r="Z13" i="23"/>
  <c r="AA13" i="23"/>
  <c r="AB13" i="23"/>
  <c r="AC13" i="23"/>
  <c r="L14" i="23"/>
  <c r="M14" i="23"/>
  <c r="N14" i="23"/>
  <c r="O14" i="23"/>
  <c r="P14" i="23"/>
  <c r="Q14" i="23"/>
  <c r="R14" i="23"/>
  <c r="S14" i="23"/>
  <c r="T14" i="23"/>
  <c r="U14" i="23"/>
  <c r="V14" i="23"/>
  <c r="W14" i="23"/>
  <c r="X14" i="23"/>
  <c r="Y14" i="23"/>
  <c r="Z14" i="23"/>
  <c r="AA14" i="23"/>
  <c r="AB14" i="23"/>
  <c r="AC14" i="23"/>
  <c r="L15" i="23"/>
  <c r="M15" i="23"/>
  <c r="N15" i="23"/>
  <c r="O15" i="23"/>
  <c r="P15" i="23"/>
  <c r="Q15" i="23"/>
  <c r="R15" i="23"/>
  <c r="S15" i="23"/>
  <c r="T15" i="23"/>
  <c r="U15" i="23"/>
  <c r="V15" i="23"/>
  <c r="W15" i="23"/>
  <c r="X15" i="23"/>
  <c r="Y15" i="23"/>
  <c r="Z15" i="23"/>
  <c r="AA15" i="23"/>
  <c r="AB15" i="23"/>
  <c r="AC15" i="23"/>
  <c r="L16" i="23"/>
  <c r="M16" i="23"/>
  <c r="N16" i="23"/>
  <c r="O16" i="23"/>
  <c r="P16" i="23"/>
  <c r="Q16" i="23"/>
  <c r="R16" i="23"/>
  <c r="S16" i="23"/>
  <c r="T16" i="23"/>
  <c r="U16" i="23"/>
  <c r="V16" i="23"/>
  <c r="W16" i="23"/>
  <c r="X16" i="23"/>
  <c r="Y16" i="23"/>
  <c r="Z16" i="23"/>
  <c r="AA16" i="23"/>
  <c r="AB16" i="23"/>
  <c r="AC16" i="23"/>
  <c r="L17" i="23"/>
  <c r="M17" i="23"/>
  <c r="N17" i="23"/>
  <c r="O17" i="23"/>
  <c r="P17" i="23"/>
  <c r="Q17" i="23"/>
  <c r="R17" i="23"/>
  <c r="S17" i="23"/>
  <c r="T17" i="23"/>
  <c r="U17" i="23"/>
  <c r="V17" i="23"/>
  <c r="W17" i="23"/>
  <c r="X17" i="23"/>
  <c r="Y17" i="23"/>
  <c r="Z17" i="23"/>
  <c r="AA17" i="23"/>
  <c r="AB17" i="23"/>
  <c r="AC17" i="23"/>
  <c r="L18" i="23"/>
  <c r="M18" i="23"/>
  <c r="N18" i="23"/>
  <c r="O18" i="23"/>
  <c r="P18" i="23"/>
  <c r="Q18" i="23"/>
  <c r="R18" i="23"/>
  <c r="S18" i="23"/>
  <c r="T18" i="23"/>
  <c r="U18" i="23"/>
  <c r="V18" i="23"/>
  <c r="W18" i="23"/>
  <c r="X18" i="23"/>
  <c r="Y18" i="23"/>
  <c r="Z18" i="23"/>
  <c r="AA18" i="23"/>
  <c r="AB18" i="23"/>
  <c r="AC18" i="23"/>
  <c r="L19" i="23"/>
  <c r="M19" i="23"/>
  <c r="N19" i="23"/>
  <c r="O19" i="23"/>
  <c r="P19" i="23"/>
  <c r="Q19" i="23"/>
  <c r="R19" i="23"/>
  <c r="S19" i="23"/>
  <c r="T19" i="23"/>
  <c r="U19" i="23"/>
  <c r="V19" i="23"/>
  <c r="W19" i="23"/>
  <c r="X19" i="23"/>
  <c r="Y19" i="23"/>
  <c r="Z19" i="23"/>
  <c r="AA19" i="23"/>
  <c r="AB19" i="23"/>
  <c r="AC19" i="23"/>
  <c r="L20" i="23"/>
  <c r="M20" i="23"/>
  <c r="N20" i="23"/>
  <c r="O20" i="23"/>
  <c r="P20" i="23"/>
  <c r="Q20" i="23"/>
  <c r="R20" i="23"/>
  <c r="S20" i="23"/>
  <c r="T20" i="23"/>
  <c r="U20" i="23"/>
  <c r="V20" i="23"/>
  <c r="W20" i="23"/>
  <c r="X20" i="23"/>
  <c r="Y20" i="23"/>
  <c r="Z20" i="23"/>
  <c r="AA20" i="23"/>
  <c r="AB20" i="23"/>
  <c r="AC20" i="23"/>
  <c r="L21" i="23"/>
  <c r="M21" i="23"/>
  <c r="N21" i="23"/>
  <c r="O21" i="23"/>
  <c r="P21" i="23"/>
  <c r="Q21" i="23"/>
  <c r="R21" i="23"/>
  <c r="S21" i="23"/>
  <c r="T21" i="23"/>
  <c r="U21" i="23"/>
  <c r="V21" i="23"/>
  <c r="W21" i="23"/>
  <c r="X21" i="23"/>
  <c r="Y21" i="23"/>
  <c r="Z21" i="23"/>
  <c r="AA21" i="23"/>
  <c r="AB21" i="23"/>
  <c r="AC21" i="23"/>
  <c r="L22" i="23"/>
  <c r="M22" i="23"/>
  <c r="N22" i="23"/>
  <c r="O22" i="23"/>
  <c r="P22" i="23"/>
  <c r="Q22" i="23"/>
  <c r="R22" i="23"/>
  <c r="S22" i="23"/>
  <c r="T22" i="23"/>
  <c r="U22" i="23"/>
  <c r="V22" i="23"/>
  <c r="W22" i="23"/>
  <c r="X22" i="23"/>
  <c r="Y22" i="23"/>
  <c r="Z22" i="23"/>
  <c r="AA22" i="23"/>
  <c r="AB22" i="23"/>
  <c r="AC22" i="23"/>
  <c r="L23" i="23"/>
  <c r="M23" i="23"/>
  <c r="N23" i="23"/>
  <c r="O23" i="23"/>
  <c r="P23" i="23"/>
  <c r="Q23" i="23"/>
  <c r="R23" i="23"/>
  <c r="S23" i="23"/>
  <c r="T23" i="23"/>
  <c r="U23" i="23"/>
  <c r="V23" i="23"/>
  <c r="W23" i="23"/>
  <c r="X23" i="23"/>
  <c r="Y23" i="23"/>
  <c r="Z23" i="23"/>
  <c r="AA23" i="23"/>
  <c r="AB23" i="23"/>
  <c r="AC23" i="23"/>
  <c r="L24" i="23"/>
  <c r="M24" i="23"/>
  <c r="N24" i="23"/>
  <c r="O24" i="23"/>
  <c r="P24" i="23"/>
  <c r="Q24" i="23"/>
  <c r="R24" i="23"/>
  <c r="S24" i="23"/>
  <c r="T24" i="23"/>
  <c r="U24" i="23"/>
  <c r="V24" i="23"/>
  <c r="W24" i="23"/>
  <c r="X24" i="23"/>
  <c r="Y24" i="23"/>
  <c r="Z24" i="23"/>
  <c r="AA24" i="23"/>
  <c r="AB24" i="23"/>
  <c r="AC24" i="23"/>
  <c r="L25" i="23"/>
  <c r="M25" i="23"/>
  <c r="N25" i="23"/>
  <c r="O25" i="23"/>
  <c r="P25" i="23"/>
  <c r="Q25" i="23"/>
  <c r="R25" i="23"/>
  <c r="S25" i="23"/>
  <c r="T25" i="23"/>
  <c r="U25" i="23"/>
  <c r="V25" i="23"/>
  <c r="W25" i="23"/>
  <c r="X25" i="23"/>
  <c r="Y25" i="23"/>
  <c r="Z25" i="23"/>
  <c r="AA25" i="23"/>
  <c r="AB25" i="23"/>
  <c r="AC25" i="23"/>
  <c r="L26" i="23"/>
  <c r="M26" i="23"/>
  <c r="N26" i="23"/>
  <c r="O26" i="23"/>
  <c r="P26" i="23"/>
  <c r="Q26" i="23"/>
  <c r="R26" i="23"/>
  <c r="S26" i="23"/>
  <c r="T26" i="23"/>
  <c r="U26" i="23"/>
  <c r="V26" i="23"/>
  <c r="W26" i="23"/>
  <c r="X26" i="23"/>
  <c r="Y26" i="23"/>
  <c r="Z26" i="23"/>
  <c r="AA26" i="23"/>
  <c r="AB26" i="23"/>
  <c r="AC26" i="23"/>
  <c r="L27" i="23"/>
  <c r="M27" i="23"/>
  <c r="N27" i="23"/>
  <c r="O27" i="23"/>
  <c r="P27" i="23"/>
  <c r="Q27" i="23"/>
  <c r="R27" i="23"/>
  <c r="S27" i="23"/>
  <c r="T27" i="23"/>
  <c r="U27" i="23"/>
  <c r="V27" i="23"/>
  <c r="W27" i="23"/>
  <c r="X27" i="23"/>
  <c r="Y27" i="23"/>
  <c r="Z27" i="23"/>
  <c r="AA27" i="23"/>
  <c r="AB27" i="23"/>
  <c r="AC27" i="23"/>
  <c r="L28" i="23"/>
  <c r="M28" i="23"/>
  <c r="N28" i="23"/>
  <c r="O28" i="23"/>
  <c r="P28" i="23"/>
  <c r="Q28" i="23"/>
  <c r="R28" i="23"/>
  <c r="S28" i="23"/>
  <c r="T28" i="23"/>
  <c r="U28" i="23"/>
  <c r="V28" i="23"/>
  <c r="W28" i="23"/>
  <c r="X28" i="23"/>
  <c r="Y28" i="23"/>
  <c r="Z28" i="23"/>
  <c r="AA28" i="23"/>
  <c r="AB28" i="23"/>
  <c r="AC28" i="23"/>
  <c r="L29" i="23"/>
  <c r="M29" i="23"/>
  <c r="N29" i="23"/>
  <c r="O29" i="23"/>
  <c r="P29" i="23"/>
  <c r="Q29" i="23"/>
  <c r="R29" i="23"/>
  <c r="S29" i="23"/>
  <c r="T29" i="23"/>
  <c r="U29" i="23"/>
  <c r="V29" i="23"/>
  <c r="W29" i="23"/>
  <c r="X29" i="23"/>
  <c r="Y29" i="23"/>
  <c r="Z29" i="23"/>
  <c r="AA29" i="23"/>
  <c r="AB29" i="23"/>
  <c r="AC29" i="23"/>
  <c r="L30" i="23"/>
  <c r="M30" i="23"/>
  <c r="N30" i="23"/>
  <c r="O30" i="23"/>
  <c r="P30" i="23"/>
  <c r="Q30" i="23"/>
  <c r="R30" i="23"/>
  <c r="S30" i="23"/>
  <c r="T30" i="23"/>
  <c r="U30" i="23"/>
  <c r="V30" i="23"/>
  <c r="W30" i="23"/>
  <c r="X30" i="23"/>
  <c r="Y30" i="23"/>
  <c r="Z30" i="23"/>
  <c r="AA30" i="23"/>
  <c r="AB30" i="23"/>
  <c r="AC30" i="23"/>
  <c r="L31" i="23"/>
  <c r="M31" i="23"/>
  <c r="N31" i="23"/>
  <c r="O31" i="23"/>
  <c r="P31" i="23"/>
  <c r="Q31" i="23"/>
  <c r="R31" i="23"/>
  <c r="S31" i="23"/>
  <c r="T31" i="23"/>
  <c r="U31" i="23"/>
  <c r="V31" i="23"/>
  <c r="W31" i="23"/>
  <c r="X31" i="23"/>
  <c r="Y31" i="23"/>
  <c r="Z31" i="23"/>
  <c r="AA31" i="23"/>
  <c r="AB31" i="23"/>
  <c r="AC31" i="23"/>
  <c r="L32" i="23"/>
  <c r="M32" i="23"/>
  <c r="N32" i="23"/>
  <c r="O32" i="23"/>
  <c r="P32" i="23"/>
  <c r="Q32" i="23"/>
  <c r="R32" i="23"/>
  <c r="S32" i="23"/>
  <c r="T32" i="23"/>
  <c r="U32" i="23"/>
  <c r="V32" i="23"/>
  <c r="W32" i="23"/>
  <c r="X32" i="23"/>
  <c r="Y32" i="23"/>
  <c r="Z32" i="23"/>
  <c r="AA32" i="23"/>
  <c r="AB32" i="23"/>
  <c r="AC32" i="23"/>
  <c r="L33" i="23"/>
  <c r="M33" i="23"/>
  <c r="N33" i="23"/>
  <c r="O33" i="23"/>
  <c r="P33" i="23"/>
  <c r="Q33" i="23"/>
  <c r="R33" i="23"/>
  <c r="S33" i="23"/>
  <c r="T33" i="23"/>
  <c r="U33" i="23"/>
  <c r="V33" i="23"/>
  <c r="W33" i="23"/>
  <c r="X33" i="23"/>
  <c r="Y33" i="23"/>
  <c r="Z33" i="23"/>
  <c r="AA33" i="23"/>
  <c r="AB33" i="23"/>
  <c r="AC33" i="23"/>
  <c r="L34" i="23"/>
  <c r="M34" i="23"/>
  <c r="N34" i="23"/>
  <c r="O34" i="23"/>
  <c r="P34" i="23"/>
  <c r="Q34" i="23"/>
  <c r="R34" i="23"/>
  <c r="S34" i="23"/>
  <c r="T34" i="23"/>
  <c r="U34" i="23"/>
  <c r="V34" i="23"/>
  <c r="W34" i="23"/>
  <c r="X34" i="23"/>
  <c r="Y34" i="23"/>
  <c r="Z34" i="23"/>
  <c r="AA34" i="23"/>
  <c r="AB34" i="23"/>
  <c r="AC34" i="23"/>
  <c r="L35" i="23"/>
  <c r="M35" i="23"/>
  <c r="N35" i="23"/>
  <c r="O35" i="23"/>
  <c r="P35" i="23"/>
  <c r="Q35" i="23"/>
  <c r="R35" i="23"/>
  <c r="S35" i="23"/>
  <c r="T35" i="23"/>
  <c r="U35" i="23"/>
  <c r="V35" i="23"/>
  <c r="W35" i="23"/>
  <c r="X35" i="23"/>
  <c r="Y35" i="23"/>
  <c r="Z35" i="23"/>
  <c r="AA35" i="23"/>
  <c r="AB35" i="23"/>
  <c r="AC35" i="23"/>
  <c r="L36" i="23"/>
  <c r="M36" i="23"/>
  <c r="N36" i="23"/>
  <c r="O36" i="23"/>
  <c r="P36" i="23"/>
  <c r="Q36" i="23"/>
  <c r="R36" i="23"/>
  <c r="S36" i="23"/>
  <c r="T36" i="23"/>
  <c r="U36" i="23"/>
  <c r="V36" i="23"/>
  <c r="W36" i="23"/>
  <c r="X36" i="23"/>
  <c r="Y36" i="23"/>
  <c r="Z36" i="23"/>
  <c r="AA36" i="23"/>
  <c r="AB36" i="23"/>
  <c r="AC36" i="23"/>
  <c r="L37" i="23"/>
  <c r="M37" i="23"/>
  <c r="N37" i="23"/>
  <c r="O37" i="23"/>
  <c r="P37" i="23"/>
  <c r="Q37" i="23"/>
  <c r="R37" i="23"/>
  <c r="S37" i="23"/>
  <c r="T37" i="23"/>
  <c r="U37" i="23"/>
  <c r="V37" i="23"/>
  <c r="W37" i="23"/>
  <c r="X37" i="23"/>
  <c r="Y37" i="23"/>
  <c r="Z37" i="23"/>
  <c r="AA37" i="23"/>
  <c r="AB37" i="23"/>
  <c r="AC37" i="23"/>
  <c r="L38" i="23"/>
  <c r="M38" i="23"/>
  <c r="N38" i="23"/>
  <c r="O38" i="23"/>
  <c r="P38" i="23"/>
  <c r="Q38" i="23"/>
  <c r="R38" i="23"/>
  <c r="S38" i="23"/>
  <c r="T38" i="23"/>
  <c r="U38" i="23"/>
  <c r="V38" i="23"/>
  <c r="W38" i="23"/>
  <c r="X38" i="23"/>
  <c r="Y38" i="23"/>
  <c r="Z38" i="23"/>
  <c r="AA38" i="23"/>
  <c r="AB38" i="23"/>
  <c r="AC38" i="23"/>
  <c r="L39" i="23"/>
  <c r="M39" i="23"/>
  <c r="N39" i="23"/>
  <c r="O39" i="23"/>
  <c r="P39" i="23"/>
  <c r="Q39" i="23"/>
  <c r="R39" i="23"/>
  <c r="S39" i="23"/>
  <c r="T39" i="23"/>
  <c r="U39" i="23"/>
  <c r="V39" i="23"/>
  <c r="W39" i="23"/>
  <c r="X39" i="23"/>
  <c r="Y39" i="23"/>
  <c r="Z39" i="23"/>
  <c r="AA39" i="23"/>
  <c r="AB39" i="23"/>
  <c r="AC39" i="23"/>
  <c r="L40" i="23"/>
  <c r="M40" i="23"/>
  <c r="N40" i="23"/>
  <c r="O40" i="23"/>
  <c r="P40" i="23"/>
  <c r="Q40" i="23"/>
  <c r="R40" i="23"/>
  <c r="S40" i="23"/>
  <c r="T40" i="23"/>
  <c r="U40" i="23"/>
  <c r="V40" i="23"/>
  <c r="W40" i="23"/>
  <c r="X40" i="23"/>
  <c r="Y40" i="23"/>
  <c r="Z40" i="23"/>
  <c r="AA40" i="23"/>
  <c r="AB40" i="23"/>
  <c r="AC40" i="23"/>
  <c r="L41" i="23"/>
  <c r="M41" i="23"/>
  <c r="N41" i="23"/>
  <c r="O41" i="23"/>
  <c r="P41" i="23"/>
  <c r="Q41" i="23"/>
  <c r="R41" i="23"/>
  <c r="S41" i="23"/>
  <c r="T41" i="23"/>
  <c r="U41" i="23"/>
  <c r="V41" i="23"/>
  <c r="W41" i="23"/>
  <c r="X41" i="23"/>
  <c r="Y41" i="23"/>
  <c r="Z41" i="23"/>
  <c r="AA41" i="23"/>
  <c r="AB41" i="23"/>
  <c r="AC41" i="23"/>
  <c r="L42" i="23"/>
  <c r="M42" i="23"/>
  <c r="N42" i="23"/>
  <c r="O42" i="23"/>
  <c r="P42" i="23"/>
  <c r="Q42" i="23"/>
  <c r="R42" i="23"/>
  <c r="S42" i="23"/>
  <c r="T42" i="23"/>
  <c r="U42" i="23"/>
  <c r="V42" i="23"/>
  <c r="W42" i="23"/>
  <c r="X42" i="23"/>
  <c r="Y42" i="23"/>
  <c r="Z42" i="23"/>
  <c r="AA42" i="23"/>
  <c r="AB42" i="23"/>
  <c r="AC42" i="23"/>
  <c r="L43" i="23"/>
  <c r="M43" i="23"/>
  <c r="N43" i="23"/>
  <c r="O43" i="23"/>
  <c r="P43" i="23"/>
  <c r="Q43" i="23"/>
  <c r="R43" i="23"/>
  <c r="S43" i="23"/>
  <c r="T43" i="23"/>
  <c r="U43" i="23"/>
  <c r="V43" i="23"/>
  <c r="W43" i="23"/>
  <c r="X43" i="23"/>
  <c r="Y43" i="23"/>
  <c r="Z43" i="23"/>
  <c r="AA43" i="23"/>
  <c r="AB43" i="23"/>
  <c r="AC43" i="23"/>
  <c r="L44" i="23"/>
  <c r="M44" i="23"/>
  <c r="N44" i="23"/>
  <c r="O44" i="23"/>
  <c r="P44" i="23"/>
  <c r="Q44" i="23"/>
  <c r="R44" i="23"/>
  <c r="S44" i="23"/>
  <c r="T44" i="23"/>
  <c r="U44" i="23"/>
  <c r="V44" i="23"/>
  <c r="W44" i="23"/>
  <c r="X44" i="23"/>
  <c r="Y44" i="23"/>
  <c r="Z44" i="23"/>
  <c r="AA44" i="23"/>
  <c r="AB44" i="23"/>
  <c r="AC44" i="23"/>
  <c r="L45" i="23"/>
  <c r="M45" i="23"/>
  <c r="N45" i="23"/>
  <c r="O45" i="23"/>
  <c r="P45" i="23"/>
  <c r="Q45" i="23"/>
  <c r="R45" i="23"/>
  <c r="S45" i="23"/>
  <c r="T45" i="23"/>
  <c r="U45" i="23"/>
  <c r="V45" i="23"/>
  <c r="W45" i="23"/>
  <c r="X45" i="23"/>
  <c r="Y45" i="23"/>
  <c r="Z45" i="23"/>
  <c r="AA45" i="23"/>
  <c r="AB45" i="23"/>
  <c r="AC45" i="23"/>
  <c r="L46" i="23"/>
  <c r="M46" i="23"/>
  <c r="N46" i="23"/>
  <c r="O46" i="23"/>
  <c r="P46" i="23"/>
  <c r="Q46" i="23"/>
  <c r="R46" i="23"/>
  <c r="S46" i="23"/>
  <c r="T46" i="23"/>
  <c r="U46" i="23"/>
  <c r="V46" i="23"/>
  <c r="W46" i="23"/>
  <c r="X46" i="23"/>
  <c r="Y46" i="23"/>
  <c r="Z46" i="23"/>
  <c r="AA46" i="23"/>
  <c r="AB46" i="23"/>
  <c r="AC46" i="23"/>
  <c r="L47" i="23"/>
  <c r="M47" i="23"/>
  <c r="N47" i="23"/>
  <c r="O47" i="23"/>
  <c r="P47" i="23"/>
  <c r="Q47" i="23"/>
  <c r="R47" i="23"/>
  <c r="S47" i="23"/>
  <c r="T47" i="23"/>
  <c r="U47" i="23"/>
  <c r="V47" i="23"/>
  <c r="W47" i="23"/>
  <c r="X47" i="23"/>
  <c r="Y47" i="23"/>
  <c r="Z47" i="23"/>
  <c r="AA47" i="23"/>
  <c r="AB47" i="23"/>
  <c r="AC47" i="23"/>
  <c r="AC2" i="23"/>
  <c r="AB2" i="23"/>
  <c r="AA2" i="23"/>
  <c r="Z2" i="23"/>
  <c r="Y2" i="23"/>
  <c r="X2" i="23"/>
  <c r="W2" i="23"/>
  <c r="V2" i="23"/>
  <c r="U2" i="23"/>
  <c r="T2" i="23"/>
  <c r="S2" i="23"/>
  <c r="R2" i="23"/>
  <c r="Q2" i="23"/>
  <c r="P2" i="23"/>
  <c r="O2" i="23"/>
  <c r="N2" i="23"/>
  <c r="M2" i="23"/>
  <c r="L2" i="23"/>
</calcChain>
</file>

<file path=xl/sharedStrings.xml><?xml version="1.0" encoding="utf-8"?>
<sst xmlns="http://schemas.openxmlformats.org/spreadsheetml/2006/main" count="1633" uniqueCount="323">
  <si>
    <t>Enter the child's identifer (First three letters of their last name followed by the first two letters of their first name). Enter information for each child across the row headed by the child in care's identifier</t>
  </si>
  <si>
    <t>Agency &amp; Site Information</t>
  </si>
  <si>
    <t>Choose the time frame from the drop down box.</t>
  </si>
  <si>
    <t>Type in your agency name</t>
  </si>
  <si>
    <t>Type Yes or No  to the question "Do any homes have a capacity of 5 or more (Yes/No)."</t>
  </si>
  <si>
    <t>A.)</t>
  </si>
  <si>
    <r>
      <t xml:space="preserve">Enter the total number of </t>
    </r>
    <r>
      <rPr>
        <b/>
        <u/>
        <sz val="11"/>
        <color theme="1"/>
        <rFont val="Calibri"/>
        <family val="2"/>
        <scheme val="minor"/>
      </rPr>
      <t xml:space="preserve">Children in Care </t>
    </r>
    <r>
      <rPr>
        <sz val="11"/>
        <color theme="1"/>
        <rFont val="Calibri"/>
        <family val="2"/>
        <scheme val="minor"/>
      </rPr>
      <t>who resided in this setting during this reporting period including those who exited or moved during this reporting period. This information should be documented for each setting column.</t>
    </r>
  </si>
  <si>
    <t>B.)</t>
  </si>
  <si>
    <r>
      <t xml:space="preserve">Enter the total number of </t>
    </r>
    <r>
      <rPr>
        <b/>
        <u/>
        <sz val="11"/>
        <color theme="1"/>
        <rFont val="Calibri"/>
        <family val="2"/>
        <scheme val="minor"/>
      </rPr>
      <t>incidents</t>
    </r>
    <r>
      <rPr>
        <sz val="11"/>
        <color theme="1"/>
        <rFont val="Calibri"/>
        <family val="2"/>
        <scheme val="minor"/>
      </rPr>
      <t xml:space="preserve"> involving restraint in this setting during this reporting period. This information should be documented for each setting column. If none enter "0".</t>
    </r>
  </si>
  <si>
    <t>C.)</t>
  </si>
  <si>
    <r>
      <t xml:space="preserve">Enter the total number of </t>
    </r>
    <r>
      <rPr>
        <b/>
        <u/>
        <sz val="11"/>
        <color theme="1"/>
        <rFont val="Calibri"/>
        <family val="2"/>
        <scheme val="minor"/>
      </rPr>
      <t>incidents in this setting during this reporting period</t>
    </r>
    <r>
      <rPr>
        <u/>
        <sz val="11"/>
        <color theme="1"/>
        <rFont val="Calibri"/>
        <family val="2"/>
        <scheme val="minor"/>
      </rPr>
      <t xml:space="preserve"> </t>
    </r>
    <r>
      <rPr>
        <b/>
        <u/>
        <sz val="11"/>
        <color theme="1"/>
        <rFont val="Calibri"/>
        <family val="2"/>
        <scheme val="minor"/>
      </rPr>
      <t>involving restraint that resulted in a reportable injury to a child</t>
    </r>
    <r>
      <rPr>
        <sz val="11"/>
        <color theme="1"/>
        <rFont val="Calibri"/>
        <family val="2"/>
        <scheme val="minor"/>
      </rPr>
      <t xml:space="preserve"> arising from the use of a restraint . This information should be documented for each setting column. If none enter "0".</t>
    </r>
  </si>
  <si>
    <t>D.)</t>
  </si>
  <si>
    <r>
      <t xml:space="preserve">Enter the total number of </t>
    </r>
    <r>
      <rPr>
        <b/>
        <u/>
        <sz val="11"/>
        <color theme="1"/>
        <rFont val="Calibri"/>
        <family val="2"/>
        <scheme val="minor"/>
      </rPr>
      <t xml:space="preserve">Children in Care </t>
    </r>
    <r>
      <rPr>
        <sz val="11"/>
        <color theme="1"/>
        <rFont val="Calibri"/>
        <family val="2"/>
        <scheme val="minor"/>
      </rPr>
      <t>who were placed in a restraint more than three times in this setting during this reporting period. This information should be documented for each setting column. If none enter "0".</t>
    </r>
  </si>
  <si>
    <t>E.)</t>
  </si>
  <si>
    <r>
      <t xml:space="preserve">Enter the total number of </t>
    </r>
    <r>
      <rPr>
        <b/>
        <u/>
        <sz val="11"/>
        <color theme="1"/>
        <rFont val="Calibri"/>
        <family val="2"/>
        <scheme val="minor"/>
      </rPr>
      <t>incidents</t>
    </r>
    <r>
      <rPr>
        <sz val="11"/>
        <color theme="1"/>
        <rFont val="Calibri"/>
        <family val="2"/>
        <scheme val="minor"/>
      </rPr>
      <t xml:space="preserve"> during this reporting period wherein a child in care in this setting was placed in a restraint and a person participating in the restraint was not certified in the application of the type of restraint used. This information should be documented for each setting column. If none enter "0".</t>
    </r>
  </si>
  <si>
    <t>F.)</t>
  </si>
  <si>
    <r>
      <t xml:space="preserve">Enter the total number of </t>
    </r>
    <r>
      <rPr>
        <b/>
        <u/>
        <sz val="11"/>
        <color theme="1"/>
        <rFont val="Calibri"/>
        <family val="2"/>
        <scheme val="minor"/>
      </rPr>
      <t>incidents</t>
    </r>
    <r>
      <rPr>
        <sz val="11"/>
        <color theme="1"/>
        <rFont val="Calibri"/>
        <family val="2"/>
        <scheme val="minor"/>
      </rPr>
      <t xml:space="preserve"> involving involuntary seclusion in this setting during this reporting period. This information should be documented for each setting column. If none enter "0".</t>
    </r>
  </si>
  <si>
    <t>G.)</t>
  </si>
  <si>
    <r>
      <t xml:space="preserve">Enter the total number of </t>
    </r>
    <r>
      <rPr>
        <b/>
        <u/>
        <sz val="11"/>
        <color theme="1"/>
        <rFont val="Calibri"/>
        <family val="2"/>
        <scheme val="minor"/>
      </rPr>
      <t>incidents</t>
    </r>
    <r>
      <rPr>
        <sz val="11"/>
        <color theme="1"/>
        <rFont val="Calibri"/>
        <family val="2"/>
        <scheme val="minor"/>
      </rPr>
      <t xml:space="preserve"> involving involuntary seclusion in a locked room in this setting during this reporting period. This information should be documented for each setting column. If none enter "0".</t>
    </r>
  </si>
  <si>
    <t>H.)</t>
  </si>
  <si>
    <r>
      <t xml:space="preserve">Enter the total number of </t>
    </r>
    <r>
      <rPr>
        <b/>
        <u/>
        <sz val="11"/>
        <color theme="1"/>
        <rFont val="Calibri"/>
        <family val="2"/>
        <scheme val="minor"/>
      </rPr>
      <t>room(s)</t>
    </r>
    <r>
      <rPr>
        <sz val="11"/>
        <color theme="1"/>
        <rFont val="Calibri"/>
        <family val="2"/>
        <scheme val="minor"/>
      </rPr>
      <t xml:space="preserve"> that were used or could have been used for involuntary seculsion in this setting during this reporting period. This information should be documented for each setting column. If none enter "0".</t>
    </r>
  </si>
  <si>
    <t>I.)</t>
  </si>
  <si>
    <r>
      <t xml:space="preserve">Enter the </t>
    </r>
    <r>
      <rPr>
        <b/>
        <u/>
        <sz val="11"/>
        <color theme="1"/>
        <rFont val="Calibri"/>
        <family val="2"/>
        <scheme val="minor"/>
      </rPr>
      <t>dimensions of room(s)</t>
    </r>
    <r>
      <rPr>
        <sz val="11"/>
        <color theme="1"/>
        <rFont val="Calibri"/>
        <family val="2"/>
        <scheme val="minor"/>
      </rPr>
      <t xml:space="preserve"> that were used or could have been used for involuntary seclusion in this setting during this reporting period. This information should be documented for each setting column. Example: Room 1: 10x10, Room 2 10x12. If none enter "0".</t>
    </r>
  </si>
  <si>
    <t>J.)</t>
  </si>
  <si>
    <r>
      <t xml:space="preserve">Enter the total number of </t>
    </r>
    <r>
      <rPr>
        <b/>
        <u/>
        <sz val="11"/>
        <color theme="1"/>
        <rFont val="Calibri"/>
        <family val="2"/>
        <scheme val="minor"/>
      </rPr>
      <t>children</t>
    </r>
    <r>
      <rPr>
        <sz val="11"/>
        <color theme="1"/>
        <rFont val="Calibri"/>
        <family val="2"/>
        <scheme val="minor"/>
      </rPr>
      <t xml:space="preserve"> who were placed in a restraint more than three times in this setting during this reporting period. This information should be documented for each setting column. If none enter "0".</t>
    </r>
  </si>
  <si>
    <t xml:space="preserve">K.) </t>
  </si>
  <si>
    <r>
      <t xml:space="preserve">Enter the total number of </t>
    </r>
    <r>
      <rPr>
        <b/>
        <u/>
        <sz val="11"/>
        <color theme="1"/>
        <rFont val="Calibri"/>
        <family val="2"/>
        <scheme val="minor"/>
      </rPr>
      <t>incidents</t>
    </r>
    <r>
      <rPr>
        <sz val="11"/>
        <color theme="1"/>
        <rFont val="Calibri"/>
        <family val="2"/>
        <scheme val="minor"/>
      </rPr>
      <t xml:space="preserve"> during this reporting period wherein a child in care in this setting was placed in involuntary seclusion and a person participating in the seclusion was not trained in it's use. This information should be documented for each setting column. If none enter "0".</t>
    </r>
  </si>
  <si>
    <t>L.)</t>
  </si>
  <si>
    <t>Type the name and address of each 24-hour residential home.  Each setting will have its own column of information.</t>
  </si>
  <si>
    <t>Child Information</t>
  </si>
  <si>
    <t>From the drop down menu, choose the child in care's identified race/ethnicity.  This may be repeated for each race/ethnicity with which the child in care identifies by returning to the drop down menu and choosing another identified race/ethnicity.</t>
  </si>
  <si>
    <t>Hispanic and Latino/a/x</t>
  </si>
  <si>
    <t>American Indian and Alaska Native</t>
  </si>
  <si>
    <t>Asian</t>
  </si>
  <si>
    <t>Central American</t>
  </si>
  <si>
    <t>American Indian</t>
  </si>
  <si>
    <t>Asian Indian</t>
  </si>
  <si>
    <t>Mexican</t>
  </si>
  <si>
    <t>Alaska Native</t>
  </si>
  <si>
    <t>Cambodian</t>
  </si>
  <si>
    <t>South American</t>
  </si>
  <si>
    <t>Canadian Inuit, Metis, or First Nation</t>
  </si>
  <si>
    <t>Chinese</t>
  </si>
  <si>
    <t>Other Histpanci or Latino/a/x</t>
  </si>
  <si>
    <t xml:space="preserve">Indigenous Mexican, Central American, or South American </t>
  </si>
  <si>
    <t>Communities of Myanmar</t>
  </si>
  <si>
    <t>Filipino/a</t>
  </si>
  <si>
    <t>Native Hawaiian &amp; Pacific Islander</t>
  </si>
  <si>
    <t>Black or African American</t>
  </si>
  <si>
    <t>Hmong</t>
  </si>
  <si>
    <t>Charmoru (Chamorro)</t>
  </si>
  <si>
    <t>African  American</t>
  </si>
  <si>
    <t>Japanese</t>
  </si>
  <si>
    <t>Marshallese</t>
  </si>
  <si>
    <t>Afro-Caribbean</t>
  </si>
  <si>
    <t>Korean</t>
  </si>
  <si>
    <t>Communities of Micronesian Region</t>
  </si>
  <si>
    <t>Ethiopian</t>
  </si>
  <si>
    <t>Laotian</t>
  </si>
  <si>
    <t>Native Hawaiian</t>
  </si>
  <si>
    <t>Somali</t>
  </si>
  <si>
    <t>South Asian</t>
  </si>
  <si>
    <t>Samoan</t>
  </si>
  <si>
    <t>Other African (Back)</t>
  </si>
  <si>
    <t>Vietnamese</t>
  </si>
  <si>
    <t>Other Pacific Islander</t>
  </si>
  <si>
    <t>Other Black</t>
  </si>
  <si>
    <t>Other Asian</t>
  </si>
  <si>
    <t>White</t>
  </si>
  <si>
    <t>Middle Eastern/ Noth African</t>
  </si>
  <si>
    <t>Other</t>
  </si>
  <si>
    <t>Eastern European</t>
  </si>
  <si>
    <t>Middle Eastern</t>
  </si>
  <si>
    <t>Slavic</t>
  </si>
  <si>
    <t>Noth African</t>
  </si>
  <si>
    <t>Don’t Know</t>
  </si>
  <si>
    <t>Western European</t>
  </si>
  <si>
    <t>Don't want to answer</t>
  </si>
  <si>
    <t>Other White</t>
  </si>
  <si>
    <t xml:space="preserve">From the drop down menu, choose the child in care's biological gender. </t>
  </si>
  <si>
    <t xml:space="preserve">From the drop down menu, choose the child in care's identified gender. </t>
  </si>
  <si>
    <t>From the drop down menu, choose the child in care's current migrant status.  If the migrant status has changed during this reporting period, choose the most recent.</t>
  </si>
  <si>
    <t>From the drop down menu, choose the child in care's primary language.</t>
  </si>
  <si>
    <t>From the drop down menu, identify if the child in care utilizes an augumentative communication device.</t>
  </si>
  <si>
    <r>
      <t xml:space="preserve">Enter the total number of </t>
    </r>
    <r>
      <rPr>
        <b/>
        <u/>
        <sz val="11"/>
        <color theme="1"/>
        <rFont val="Calibri"/>
        <family val="2"/>
        <scheme val="minor"/>
      </rPr>
      <t>incidents</t>
    </r>
    <r>
      <rPr>
        <sz val="11"/>
        <color theme="1"/>
        <rFont val="Calibri"/>
        <family val="2"/>
        <scheme val="minor"/>
      </rPr>
      <t xml:space="preserve"> that resulted in this child being placed in a restraint during this reporting period.  If none enter "0".</t>
    </r>
  </si>
  <si>
    <r>
      <t xml:space="preserve">Enter the total number of </t>
    </r>
    <r>
      <rPr>
        <b/>
        <u/>
        <sz val="11"/>
        <color theme="1"/>
        <rFont val="Calibri"/>
        <family val="2"/>
        <scheme val="minor"/>
      </rPr>
      <t>incidents during this reporting period</t>
    </r>
    <r>
      <rPr>
        <sz val="11"/>
        <color theme="1"/>
        <rFont val="Calibri"/>
        <family val="2"/>
        <scheme val="minor"/>
      </rPr>
      <t xml:space="preserve"> wherein this child was placed in a restraint by any person who is not certified in the use of that specific restraint.  If none enter "0".</t>
    </r>
  </si>
  <si>
    <t xml:space="preserve">From the drop down menu, identify all applicable descriptions of the steps taken during this reporting period to decrease the use of restraint for this child.  This may be repeated for each applicable description by returning to the drop down menu and choosing another description.  If the child in care was involved in more zero to three incidents that involve restraint choose only the option: "Three or fewer restraints/seclusion occurred during this reporting period".  </t>
  </si>
  <si>
    <r>
      <t xml:space="preserve">Enter the number of </t>
    </r>
    <r>
      <rPr>
        <b/>
        <u/>
        <sz val="11"/>
        <color theme="1"/>
        <rFont val="Calibri"/>
        <family val="2"/>
        <scheme val="minor"/>
      </rPr>
      <t>incidents</t>
    </r>
    <r>
      <rPr>
        <sz val="11"/>
        <color theme="1"/>
        <rFont val="Calibri"/>
        <family val="2"/>
        <scheme val="minor"/>
      </rPr>
      <t xml:space="preserve"> with this child during this reporting period that resulted in an injury arising from the use of a restraint.  If none, enter "0".</t>
    </r>
  </si>
  <si>
    <r>
      <t xml:space="preserve">Enter the total number of </t>
    </r>
    <r>
      <rPr>
        <b/>
        <u/>
        <sz val="11"/>
        <color theme="1"/>
        <rFont val="Calibri"/>
        <family val="2"/>
        <scheme val="minor"/>
      </rPr>
      <t>incidents</t>
    </r>
    <r>
      <rPr>
        <sz val="11"/>
        <color theme="1"/>
        <rFont val="Calibri"/>
        <family val="2"/>
        <scheme val="minor"/>
      </rPr>
      <t xml:space="preserve"> that resulted in this child being placed in involuntary seclusion in a locked room during this reporting period.  If none enter "0".</t>
    </r>
  </si>
  <si>
    <r>
      <t xml:space="preserve">Enter the total number of </t>
    </r>
    <r>
      <rPr>
        <b/>
        <u/>
        <sz val="11"/>
        <color theme="1"/>
        <rFont val="Calibri"/>
        <family val="2"/>
        <scheme val="minor"/>
      </rPr>
      <t>incidents</t>
    </r>
    <r>
      <rPr>
        <sz val="11"/>
        <color theme="1"/>
        <rFont val="Calibri"/>
        <family val="2"/>
        <scheme val="minor"/>
      </rPr>
      <t xml:space="preserve"> that resulted in this child being placed in involuntary seclusion during this reporting period.  If none enter "0".</t>
    </r>
  </si>
  <si>
    <r>
      <t xml:space="preserve">Enter the total number of </t>
    </r>
    <r>
      <rPr>
        <b/>
        <u/>
        <sz val="11"/>
        <color theme="1"/>
        <rFont val="Calibri"/>
        <family val="2"/>
        <scheme val="minor"/>
      </rPr>
      <t>incidents</t>
    </r>
    <r>
      <rPr>
        <sz val="11"/>
        <color theme="1"/>
        <rFont val="Calibri"/>
        <family val="2"/>
        <scheme val="minor"/>
      </rPr>
      <t xml:space="preserve"> during this reporting period wherein this child was placed in involuntary seclusion by any person who is not trained in its use.  If none enter "0".</t>
    </r>
  </si>
  <si>
    <t xml:space="preserve">From the drop down menu, identify all applicable descriptions of the steps taken during this reporting period to decrease the use of involuntary seclusion for this child.  This may be repeated for each applicable description by returning to the drop down menu and choosing another description.  If the child in care was involved in more zero to three incidents that involve involuntary seclusion choose only the option: "Three or fewer restraints/seclusion occurred during this reporting period".  </t>
  </si>
  <si>
    <t xml:space="preserve">ODDS Children's Host Home and Residential Programs: Senate Bill 710 Reporting Totals </t>
  </si>
  <si>
    <t>Period</t>
  </si>
  <si>
    <t>Total number of restraints used in programs</t>
  </si>
  <si>
    <t>Total number of programs that reported the use of restraints of children in care</t>
  </si>
  <si>
    <t xml:space="preserve">Total number of individual children in care who are placed in restraints </t>
  </si>
  <si>
    <t xml:space="preserve">Number of reportable injuries to children in care that resulted from those restraints </t>
  </si>
  <si>
    <t xml:space="preserve">Number of incidents in which an invidividual who was not appropriately trained in the use of the restraint used on a child in care </t>
  </si>
  <si>
    <t>Number of incidents that were reported for potential inappropriate use of restraint</t>
  </si>
  <si>
    <t xml:space="preserve">Reported Restraints- Males </t>
  </si>
  <si>
    <t>Reported Restraints- Females</t>
  </si>
  <si>
    <t>Reported Restraints- Black or African American</t>
  </si>
  <si>
    <t>Reported Restraints- Hispanic</t>
  </si>
  <si>
    <t>Reported Restraints- White</t>
  </si>
  <si>
    <t>Reported Restraints- Native American</t>
  </si>
  <si>
    <t>Reported Restraints- Asian</t>
  </si>
  <si>
    <t>Reported Restraints- Other</t>
  </si>
  <si>
    <t>FY 22 Quarter 1:    9/1/21-12/31/21</t>
  </si>
  <si>
    <t>0</t>
  </si>
  <si>
    <t>FY 22  Quarter 2:    1/1/22-3/31/22</t>
  </si>
  <si>
    <t>FY 22 Quarter 3:    4/1/22-6/30/22</t>
  </si>
  <si>
    <t>FY 22 Quarter 4:    7/1/22-9/30/22</t>
  </si>
  <si>
    <t>Race/Ethnicity</t>
  </si>
  <si>
    <t>Migrant Status</t>
  </si>
  <si>
    <t>Primary Language</t>
  </si>
  <si>
    <t>Does this child use an Augmentative Communication Device?</t>
  </si>
  <si>
    <t># of incidents that resulted in this child being placed in a restraint</t>
  </si>
  <si>
    <t># of incidents where this child was placed in a restraint by any person who is not certified in that restraint</t>
  </si>
  <si>
    <t># of incidents with this child that resulted in a reportable injury arising from the use of a restraint.</t>
  </si>
  <si>
    <t>Summary description of the steps taken DURING THIS REPORTING PERIOD to decrease the use of restraint for this child</t>
  </si>
  <si>
    <t># of incidents where this child was placed In involuntary seclusion</t>
  </si>
  <si>
    <t># of incidents where this child was placed in a locked room, # of incidents where this child was placed in a locked room</t>
  </si>
  <si>
    <t># of incidents where this child was placed in involuntary seclusion by a person who is not trained in the use of involuntary seclusion</t>
  </si>
  <si>
    <t>Summary description of the steps taken to decrease the use of involuntary seclusion for this child</t>
  </si>
  <si>
    <t>ASI 1</t>
  </si>
  <si>
    <t>Redacted</t>
  </si>
  <si>
    <t>Three or fewer restraints/seclusion occurred during this reporting period</t>
  </si>
  <si>
    <t>A.) Number of Children in Care in this setting during this reporting period</t>
  </si>
  <si>
    <t>B.) Total # of Incidents involving restraint</t>
  </si>
  <si>
    <t>C.) Total # of incidents resulting in a reportable injury arising from the use of a restraint.</t>
  </si>
  <si>
    <t>D.) Total # of children who were placed in restraint more than three times</t>
  </si>
  <si>
    <t>E.) Total # of incidents in which a person who placed a child in care in a restraint was not certified in the use of the type of restraint used</t>
  </si>
  <si>
    <t>F.) Total # of incidents involving involuntary seclusion</t>
  </si>
  <si>
    <t>G.) Total # of Incidents involving involuntary seclusion in a locked room</t>
  </si>
  <si>
    <t>H.) Number of rooms that have been used or would be used for involuntary seclusion</t>
  </si>
  <si>
    <t>I.) Dimensions of room that has been used or could be used for involuntary seclusion</t>
  </si>
  <si>
    <t>J.) Total # of children who were placed in involuntary seclusion more than three times</t>
  </si>
  <si>
    <t>K.) Total # of incidents in which a person who placed a child in care in involuntary seclusion was not trained to use involuntary seclusion</t>
  </si>
  <si>
    <t>Biological Gender</t>
  </si>
  <si>
    <t>Gender, Gender Identified</t>
  </si>
  <si>
    <t>Child</t>
  </si>
  <si>
    <t>Female</t>
  </si>
  <si>
    <t>Naturalized Citizen</t>
  </si>
  <si>
    <t>English</t>
  </si>
  <si>
    <t>No</t>
  </si>
  <si>
    <t>Child Data: Alternative Services, Inc.</t>
  </si>
  <si>
    <t xml:space="preserve">Child Data: Partnerships In Community Living Inc. </t>
  </si>
  <si>
    <t>PCL 1</t>
  </si>
  <si>
    <t>Program Data: AHOPE</t>
  </si>
  <si>
    <t>Program Data: PCL</t>
  </si>
  <si>
    <t>US Citizen</t>
  </si>
  <si>
    <t>Update has been made to the FBA, Update has been made to the PBSP, Staff retrained to this child's PBSP, General retraining of staff, ISP Team has convened, Consultation with psychiatrist/medication prescriber</t>
  </si>
  <si>
    <t>Male</t>
  </si>
  <si>
    <t>Yes</t>
  </si>
  <si>
    <t>Hispanic or Latino, Latina, Latinx</t>
  </si>
  <si>
    <t>General retraining of staff, ISP Team has convened, Consultation with psychiatrist/medication prescriber, Environmental changes to the setting exterior / property, Changes made to the child's schedule</t>
  </si>
  <si>
    <t>PCL 2</t>
  </si>
  <si>
    <t>PCL 3</t>
  </si>
  <si>
    <t>PCL 4</t>
  </si>
  <si>
    <t>Program Data: PTCN</t>
  </si>
  <si>
    <t>PTNC 1</t>
  </si>
  <si>
    <t>Program Data: CCI</t>
  </si>
  <si>
    <t>Program Data: Cornerstone Valley, Inc</t>
  </si>
  <si>
    <t>Child Data: Cornerstone Valley, Inc</t>
  </si>
  <si>
    <t>Child Data: AHOPE</t>
  </si>
  <si>
    <t>Program Data: ALSO</t>
  </si>
  <si>
    <t>Child Data: ALSO</t>
  </si>
  <si>
    <t>Child Data: Center for Continuous Improvement, Inc.</t>
  </si>
  <si>
    <t>Program Data: Infinite Care</t>
  </si>
  <si>
    <t>Child Data: Infinite Care</t>
  </si>
  <si>
    <t>Child Data: IS Living</t>
  </si>
  <si>
    <t>Program Data: IS Living</t>
  </si>
  <si>
    <t>Program Data: Albertina Kerr</t>
  </si>
  <si>
    <t>Child Data: Kerr</t>
  </si>
  <si>
    <t>Child Data: Lensa</t>
  </si>
  <si>
    <t>Program Data: Lensa</t>
  </si>
  <si>
    <t>Child Data: Person Centered Services, Inc.</t>
  </si>
  <si>
    <t>Program Data: PCSI</t>
  </si>
  <si>
    <t>Child Data: Professional Theraputic Community Network</t>
  </si>
  <si>
    <t>Child Data: Renew</t>
  </si>
  <si>
    <t>Program Data: Renew</t>
  </si>
  <si>
    <t>Child Data: RISE Services, Inc.</t>
  </si>
  <si>
    <t>Program Data: RISE</t>
  </si>
  <si>
    <t>Child Data: Rivers and Roads</t>
  </si>
  <si>
    <t>Program Data: Rivers and Roads</t>
  </si>
  <si>
    <t>Child Data: Children's Stabilization and Crisi Unit Home 1</t>
  </si>
  <si>
    <t>Program Data: SACU 1</t>
  </si>
  <si>
    <t>Child Data: Children's Stabilization and Crisi Unit Home 3</t>
  </si>
  <si>
    <t>Child Data: Children's Stabilization and Crisi Unit Home 2</t>
  </si>
  <si>
    <t>Program Data: SACU 2</t>
  </si>
  <si>
    <t>Child Data: Star of Hope</t>
  </si>
  <si>
    <t>Program Data: Star of Hope</t>
  </si>
  <si>
    <t>Child Data: Walker</t>
  </si>
  <si>
    <t>Program Data: Walker</t>
  </si>
  <si>
    <t>Child Data: Work Unlimited</t>
  </si>
  <si>
    <t>Program Data: Work Unlimited</t>
  </si>
  <si>
    <t>Walker 1</t>
  </si>
  <si>
    <t>ISP Team has convened, Update has been made to the PBSP, Staff retrained to this child's PBSP, Consultation with psychiatrist/medication prescriber, Consultation with Primary Care Physician/Dentist, Environmental changes to the child's bedroom</t>
  </si>
  <si>
    <t>Consultation with psychiatrist/medication prescriber</t>
  </si>
  <si>
    <t>Following a review of the restraints, no steps were taken to decrease the use of restraint/secusion during this reporting period, Three or fewer restraints/seclusion occurred during this reporting period, Three or fewer restraints/seclusion occurred during this reporting period</t>
  </si>
  <si>
    <t>American Indian and/or Alaska Native</t>
  </si>
  <si>
    <t>Consultation with Primary Care Physician/Dentist</t>
  </si>
  <si>
    <t>CCI 1</t>
  </si>
  <si>
    <t>CCI 2</t>
  </si>
  <si>
    <t>CCI 3</t>
  </si>
  <si>
    <t>CCI 4</t>
  </si>
  <si>
    <t>ISP Team has convened, Consultation with psychiatrist/medication prescriber, Changes made to the child's schedule</t>
  </si>
  <si>
    <t>Update has been made to the PBSP, ISP Team has convened, Staff retrained to this child's PBSP</t>
  </si>
  <si>
    <t>Update has been made to the PBSP, ISP Team has convened</t>
  </si>
  <si>
    <t>SACU1 1</t>
  </si>
  <si>
    <t>SACU1 2</t>
  </si>
  <si>
    <t>SACU1 3</t>
  </si>
  <si>
    <t>SACU1 4</t>
  </si>
  <si>
    <t>SACU1 5</t>
  </si>
  <si>
    <t>Update has been made to the PBSP, Consultation with psychiatrist/medication prescriber, ISP Team has convened</t>
  </si>
  <si>
    <t>Update has been made to the PBSP, Consultation with psychiatrist/medication prescriber, ISP Team has convened, Consultation with psychiatrist/medication prescriber</t>
  </si>
  <si>
    <t>SACU2 1</t>
  </si>
  <si>
    <t>SACU2 2</t>
  </si>
  <si>
    <t>SACU2 3</t>
  </si>
  <si>
    <t>SACU3 1</t>
  </si>
  <si>
    <t>SACU3 2</t>
  </si>
  <si>
    <t>CVI 1</t>
  </si>
  <si>
    <t>CVI 2</t>
  </si>
  <si>
    <t>CVI 3</t>
  </si>
  <si>
    <t>CVI 4</t>
  </si>
  <si>
    <t>CVI 5</t>
  </si>
  <si>
    <t>Update has been made to the FBA, Update has been made to the PBSP, Staff retrained to this child's PBSP, General retraining of staff, ISP Team has convened, Changes made to the ISP, Consultation with psychiatrist/medication prescriber, Environmental changes to the setting interior, Changes made to the child's schedule, Changes made to the child's protocols</t>
  </si>
  <si>
    <t>Japanese, English</t>
  </si>
  <si>
    <t>CVI 6</t>
  </si>
  <si>
    <t>CVI 7</t>
  </si>
  <si>
    <t>RISE 1</t>
  </si>
  <si>
    <t>RISE 2</t>
  </si>
  <si>
    <t xml:space="preserve">No restraints during this reporting period                                          </t>
  </si>
  <si>
    <t>Changes made to the child's schedule, Changes made to the child's protocols</t>
  </si>
  <si>
    <t>SOH 1</t>
  </si>
  <si>
    <t>SOH 2</t>
  </si>
  <si>
    <t>Kerr 1</t>
  </si>
  <si>
    <t>Kerr 2</t>
  </si>
  <si>
    <t>Kerr 3</t>
  </si>
  <si>
    <t>Kerr 4</t>
  </si>
  <si>
    <t>Kerr 5</t>
  </si>
  <si>
    <t>Kerr 6</t>
  </si>
  <si>
    <t>Kerr 7</t>
  </si>
  <si>
    <t>Kerr 8</t>
  </si>
  <si>
    <t>ALSO 1</t>
  </si>
  <si>
    <t>Renew 1</t>
  </si>
  <si>
    <t>Renew 2</t>
  </si>
  <si>
    <t>Staff retrained to this child's PBSP</t>
  </si>
  <si>
    <t>Work Unlimited 1</t>
  </si>
  <si>
    <t>Work Unlimited 2</t>
  </si>
  <si>
    <t>Infinite 1</t>
  </si>
  <si>
    <t>Child 1</t>
  </si>
  <si>
    <t>Child 2</t>
  </si>
  <si>
    <t>Child 3</t>
  </si>
  <si>
    <t>Child 4</t>
  </si>
  <si>
    <t>Child 5</t>
  </si>
  <si>
    <t>Child 6</t>
  </si>
  <si>
    <t>Child 7</t>
  </si>
  <si>
    <t>Child 8</t>
  </si>
  <si>
    <t>Child 9</t>
  </si>
  <si>
    <t>Child 10</t>
  </si>
  <si>
    <t>Child 11</t>
  </si>
  <si>
    <t>Child 12</t>
  </si>
  <si>
    <t>Child 13</t>
  </si>
  <si>
    <t>Child 14</t>
  </si>
  <si>
    <t>Child 15</t>
  </si>
  <si>
    <t>Child 16</t>
  </si>
  <si>
    <t>Child 17</t>
  </si>
  <si>
    <t>Child 18</t>
  </si>
  <si>
    <t>Child 19</t>
  </si>
  <si>
    <t>Child 20</t>
  </si>
  <si>
    <t>Child 21</t>
  </si>
  <si>
    <t>Child 22</t>
  </si>
  <si>
    <t>Child 23</t>
  </si>
  <si>
    <t>Child 24</t>
  </si>
  <si>
    <t>Child 25</t>
  </si>
  <si>
    <t>Child 26</t>
  </si>
  <si>
    <t>Child 27</t>
  </si>
  <si>
    <t>Child 28</t>
  </si>
  <si>
    <t>Child 29</t>
  </si>
  <si>
    <t>Child 30</t>
  </si>
  <si>
    <t>Child 31</t>
  </si>
  <si>
    <t>Child 32</t>
  </si>
  <si>
    <t>Child 33</t>
  </si>
  <si>
    <t>Child 34</t>
  </si>
  <si>
    <t>Child 35</t>
  </si>
  <si>
    <t>Child 36</t>
  </si>
  <si>
    <t>Child 37</t>
  </si>
  <si>
    <t>Child 38</t>
  </si>
  <si>
    <t>Child 39</t>
  </si>
  <si>
    <t>Child 40</t>
  </si>
  <si>
    <t>Child 41</t>
  </si>
  <si>
    <t>Child 42</t>
  </si>
  <si>
    <t>Child 43</t>
  </si>
  <si>
    <t>Child 44</t>
  </si>
  <si>
    <t>Child 45</t>
  </si>
  <si>
    <t>Child 46</t>
  </si>
  <si>
    <t>Do any homes have a capacity of 5 or more (Yes/No):</t>
  </si>
  <si>
    <t>Three of fewer restraints/seclusion during reporting period 1=yes 0=no</t>
  </si>
  <si>
    <t>Update to FBA 1=yes 0=no</t>
  </si>
  <si>
    <t>Update PBSP 1=yes 0=no</t>
  </si>
  <si>
    <t>Staff retrained to PBSP 1=yes 0=no</t>
  </si>
  <si>
    <t>Retraining of Staff 1=yes 0=no</t>
  </si>
  <si>
    <t>ISP Team Convened 1=yes 0=no</t>
  </si>
  <si>
    <t>Changes to ISP 1=yes 0=no</t>
  </si>
  <si>
    <t>Assistive Device/Technology Added to ISP 1=yes 0=no</t>
  </si>
  <si>
    <t>Adaptations made to meet sensory needs 1=yes 0=no</t>
  </si>
  <si>
    <t>Consultation with prescriber 1=yes 0=no</t>
  </si>
  <si>
    <t>Consultation with primary care/ dentist 1=yes 0=no</t>
  </si>
  <si>
    <t>Environmental changes in interior 1=yes 0=no</t>
  </si>
  <si>
    <t>Door/Window dings added 1=yes 0=no</t>
  </si>
  <si>
    <t>Environmental changes to bedroom 1=yes 0=no</t>
  </si>
  <si>
    <t>Environmental changes to setting exterior/property 1=yes 0=no</t>
  </si>
  <si>
    <t>Changes to schedule 1=yes 0=no</t>
  </si>
  <si>
    <t>Changes made to protocols 1=yes 0=no</t>
  </si>
  <si>
    <t>No steps taken to decrease restraint/seclusion during this reporting period 1=yes 0=no</t>
  </si>
  <si>
    <t>Number of sites served</t>
  </si>
  <si>
    <t>24-Hour Residential</t>
  </si>
  <si>
    <t>Host Homes</t>
  </si>
  <si>
    <t>Program Data: ASI</t>
  </si>
  <si>
    <t>Notes:</t>
  </si>
  <si>
    <t>*Change made to Walker tab 6/2/22 to correct data entry error. Change is from 0 to 10 about  "B.) Total # of Incidents involving restraint".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</si>
</sst>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numFmts>
  <fonts count="10" x14ac:knownFonts="1">
    <font>
      <sz val="11"/>
      <color theme="1"/>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u/>
      <sz val="11"/>
      <color theme="1"/>
      <name val="Calibri"/>
      <family val="2"/>
      <scheme val="minor"/>
    </font>
    <font>
      <sz val="22"/>
      <color theme="1"/>
      <name val="Calibri"/>
      <family val="2"/>
      <scheme val="minor"/>
    </font>
    <font>
      <b/>
      <sz val="16"/>
      <color theme="1"/>
      <name val="Calibri"/>
      <family val="2"/>
      <scheme val="minor"/>
    </font>
    <font>
      <b/>
      <sz val="11"/>
      <name val="Calibri"/>
      <family val="2"/>
      <scheme val="minor"/>
    </font>
    <font>
      <sz val="8"/>
      <name val="Calibri"/>
      <family val="2"/>
      <scheme val="minor"/>
    </font>
    <font>
      <sz val="16"/>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6" tint="-0.249977111117893"/>
        <bgColor indexed="64"/>
      </patternFill>
    </fill>
  </fills>
  <borders count="13">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85">
    <xf numFmtId="0" fontId="0" fillId="0" borderId="0" xfId="0"/>
    <xf numFmtId="0" fontId="0" fillId="0" borderId="1" xfId="0" applyBorder="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wrapText="1"/>
    </xf>
    <xf numFmtId="0" fontId="0" fillId="0" borderId="0" xfId="0" applyAlignment="1">
      <alignment horizontal="center" vertical="top"/>
    </xf>
    <xf numFmtId="0" fontId="0" fillId="0" borderId="1" xfId="0" applyBorder="1" applyAlignment="1">
      <alignment horizontal="left" vertical="center"/>
    </xf>
    <xf numFmtId="0" fontId="0" fillId="0" borderId="0" xfId="0" applyAlignment="1">
      <alignment horizontal="left" vertical="top"/>
    </xf>
    <xf numFmtId="0" fontId="0" fillId="0" borderId="2" xfId="0" applyBorder="1" applyAlignment="1">
      <alignment horizontal="left" vertical="top"/>
    </xf>
    <xf numFmtId="0" fontId="0" fillId="0" borderId="6" xfId="0" applyBorder="1" applyAlignment="1">
      <alignment horizontal="left" vertical="center"/>
    </xf>
    <xf numFmtId="0" fontId="0" fillId="0" borderId="0" xfId="0" applyAlignment="1">
      <alignment horizontal="left" vertical="center"/>
    </xf>
    <xf numFmtId="0" fontId="0" fillId="0" borderId="1" xfId="0" applyBorder="1"/>
    <xf numFmtId="0" fontId="0" fillId="0" borderId="2" xfId="0" applyBorder="1"/>
    <xf numFmtId="0" fontId="1" fillId="0" borderId="0" xfId="0" applyFont="1"/>
    <xf numFmtId="0" fontId="1" fillId="3" borderId="9" xfId="0" applyFont="1" applyFill="1" applyBorder="1" applyAlignment="1">
      <alignment wrapText="1"/>
    </xf>
    <xf numFmtId="0" fontId="0" fillId="0" borderId="9" xfId="0" applyBorder="1" applyAlignment="1">
      <alignment wrapText="1"/>
    </xf>
    <xf numFmtId="0" fontId="0" fillId="0" borderId="9" xfId="0" applyBorder="1" applyAlignment="1">
      <alignment horizontal="center" vertical="center"/>
    </xf>
    <xf numFmtId="0" fontId="0" fillId="4" borderId="9" xfId="0" applyFill="1" applyBorder="1" applyAlignment="1">
      <alignment wrapText="1"/>
    </xf>
    <xf numFmtId="0" fontId="0" fillId="0" borderId="0" xfId="0" applyAlignment="1">
      <alignment wrapText="1"/>
    </xf>
    <xf numFmtId="164" fontId="0" fillId="0" borderId="0" xfId="0" applyNumberFormat="1"/>
    <xf numFmtId="0" fontId="1" fillId="3" borderId="9" xfId="0" applyFont="1" applyFill="1" applyBorder="1" applyAlignment="1">
      <alignment horizontal="center" vertical="center" wrapText="1"/>
    </xf>
    <xf numFmtId="0" fontId="1" fillId="0" borderId="9" xfId="0" applyFont="1" applyBorder="1" applyAlignment="1">
      <alignment horizontal="center" vertical="center" wrapText="1"/>
    </xf>
    <xf numFmtId="0" fontId="7" fillId="0" borderId="9" xfId="0" applyFont="1" applyBorder="1" applyAlignment="1">
      <alignment horizontal="center" vertical="center" wrapText="1"/>
    </xf>
    <xf numFmtId="1" fontId="0" fillId="0" borderId="9" xfId="0" applyNumberFormat="1"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6" fillId="0" borderId="0" xfId="0" applyFont="1" applyFill="1" applyBorder="1" applyAlignment="1">
      <alignment horizontal="center" vertical="center" wrapText="1"/>
    </xf>
    <xf numFmtId="0" fontId="0" fillId="0" borderId="0" xfId="0" applyBorder="1" applyAlignment="1">
      <alignment horizontal="center" vertical="center"/>
    </xf>
    <xf numFmtId="0" fontId="0" fillId="0" borderId="0" xfId="0" applyFill="1" applyBorder="1" applyAlignment="1">
      <alignment horizontal="center" vertical="center"/>
    </xf>
    <xf numFmtId="1" fontId="0" fillId="0" borderId="9" xfId="0" quotePrefix="1" applyNumberFormat="1" applyBorder="1" applyAlignment="1">
      <alignment horizontal="center" vertical="center"/>
    </xf>
    <xf numFmtId="1" fontId="0" fillId="0" borderId="9" xfId="0" applyNumberFormat="1" applyBorder="1" applyAlignment="1">
      <alignment horizontal="center" vertical="center" wrapText="1"/>
    </xf>
    <xf numFmtId="1" fontId="0" fillId="4" borderId="9" xfId="0" applyNumberFormat="1" applyFill="1" applyBorder="1" applyAlignment="1">
      <alignment horizontal="center" vertical="center"/>
    </xf>
    <xf numFmtId="0" fontId="1" fillId="3" borderId="9" xfId="0" applyFont="1" applyFill="1" applyBorder="1" applyAlignment="1" applyProtection="1">
      <alignment horizontal="center" vertical="center" wrapText="1"/>
    </xf>
    <xf numFmtId="0" fontId="0" fillId="0" borderId="0" xfId="0" applyAlignment="1" applyProtection="1">
      <alignment vertical="center"/>
    </xf>
    <xf numFmtId="0" fontId="0" fillId="0" borderId="4" xfId="0" applyBorder="1" applyAlignment="1" applyProtection="1">
      <alignment horizontal="center" vertical="center" wrapText="1"/>
    </xf>
    <xf numFmtId="0" fontId="2" fillId="5" borderId="9" xfId="0" applyFont="1" applyFill="1" applyBorder="1" applyAlignment="1" applyProtection="1">
      <alignment horizontal="center" vertical="center" wrapText="1"/>
    </xf>
    <xf numFmtId="0" fontId="0" fillId="0" borderId="9" xfId="0" applyBorder="1" applyAlignment="1" applyProtection="1">
      <alignment horizontal="center" vertical="center"/>
    </xf>
    <xf numFmtId="1" fontId="0" fillId="0" borderId="9" xfId="0" applyNumberFormat="1" applyBorder="1" applyAlignment="1" applyProtection="1">
      <alignment horizontal="center" vertical="center"/>
    </xf>
    <xf numFmtId="0" fontId="0" fillId="0" borderId="9" xfId="0" applyBorder="1" applyAlignment="1" applyProtection="1">
      <alignment horizontal="center" vertical="center" wrapText="1"/>
    </xf>
    <xf numFmtId="0" fontId="0" fillId="0" borderId="0" xfId="0" applyAlignment="1" applyProtection="1">
      <alignment vertical="center" wrapText="1"/>
    </xf>
    <xf numFmtId="0" fontId="0" fillId="0" borderId="0" xfId="0" applyAlignment="1" applyProtection="1">
      <alignment horizontal="center" vertical="center"/>
    </xf>
    <xf numFmtId="0" fontId="6" fillId="0" borderId="0" xfId="0" applyFont="1" applyFill="1" applyBorder="1" applyAlignment="1" applyProtection="1">
      <alignment horizontal="center" vertical="center" wrapText="1"/>
    </xf>
    <xf numFmtId="0" fontId="1" fillId="0" borderId="9" xfId="0" applyFont="1" applyBorder="1" applyAlignment="1" applyProtection="1">
      <alignment horizontal="center" vertical="center" wrapText="1"/>
    </xf>
    <xf numFmtId="0" fontId="0" fillId="0" borderId="0" xfId="0" applyBorder="1" applyAlignment="1" applyProtection="1">
      <alignment horizontal="center" vertical="center"/>
    </xf>
    <xf numFmtId="0" fontId="0" fillId="0" borderId="0" xfId="0" applyFill="1" applyBorder="1" applyAlignment="1" applyProtection="1">
      <alignment horizontal="center" vertical="center"/>
    </xf>
    <xf numFmtId="0" fontId="7" fillId="0" borderId="9" xfId="0" applyFont="1" applyBorder="1" applyAlignment="1" applyProtection="1">
      <alignment horizontal="center" vertical="center" wrapText="1"/>
    </xf>
    <xf numFmtId="1" fontId="1" fillId="3" borderId="9" xfId="0" applyNumberFormat="1" applyFont="1" applyFill="1" applyBorder="1" applyAlignment="1" applyProtection="1">
      <alignment horizontal="center" vertical="center" wrapText="1"/>
    </xf>
    <xf numFmtId="0" fontId="0" fillId="0" borderId="0" xfId="0" applyAlignment="1" applyProtection="1">
      <alignment wrapText="1"/>
    </xf>
    <xf numFmtId="1" fontId="0" fillId="0" borderId="9" xfId="0" applyNumberFormat="1" applyBorder="1" applyAlignment="1" applyProtection="1">
      <alignment horizontal="center" vertical="center" wrapText="1"/>
    </xf>
    <xf numFmtId="0" fontId="0" fillId="0" borderId="9" xfId="0" applyBorder="1" applyAlignment="1" applyProtection="1">
      <alignment wrapText="1"/>
    </xf>
    <xf numFmtId="0" fontId="0" fillId="0" borderId="0" xfId="0" applyAlignment="1" applyProtection="1">
      <alignment horizontal="center" vertical="center" wrapText="1"/>
    </xf>
    <xf numFmtId="0" fontId="0" fillId="0" borderId="0" xfId="0" applyAlignment="1" applyProtection="1">
      <alignment horizontal="center" wrapText="1"/>
    </xf>
    <xf numFmtId="1" fontId="0" fillId="0" borderId="0" xfId="0" applyNumberFormat="1" applyAlignment="1" applyProtection="1">
      <alignment wrapText="1"/>
    </xf>
    <xf numFmtId="0" fontId="6" fillId="3" borderId="6"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0" fillId="0" borderId="9" xfId="0" applyBorder="1" applyAlignment="1" applyProtection="1">
      <alignment vertical="center" wrapText="1"/>
    </xf>
    <xf numFmtId="2" fontId="0" fillId="0" borderId="0" xfId="0" applyNumberFormat="1" applyAlignment="1" applyProtection="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3" fillId="0" borderId="3" xfId="0" applyFont="1" applyBorder="1" applyAlignment="1">
      <alignment horizontal="center" vertical="top"/>
    </xf>
    <xf numFmtId="0" fontId="3" fillId="0" borderId="4" xfId="0" applyFont="1" applyBorder="1" applyAlignment="1">
      <alignment horizontal="center" vertical="top"/>
    </xf>
    <xf numFmtId="0" fontId="3" fillId="0" borderId="5" xfId="0" applyFont="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wrapText="1"/>
    </xf>
    <xf numFmtId="0" fontId="0" fillId="0" borderId="0" xfId="0" applyAlignment="1">
      <alignment horizontal="left"/>
    </xf>
    <xf numFmtId="0" fontId="1" fillId="0" borderId="0" xfId="0" applyFont="1" applyAlignment="1">
      <alignment horizontal="left"/>
    </xf>
    <xf numFmtId="0" fontId="0" fillId="0" borderId="0" xfId="0" applyAlignment="1">
      <alignment horizontal="left" vertical="top"/>
    </xf>
    <xf numFmtId="0" fontId="0" fillId="0" borderId="2" xfId="0" applyBorder="1" applyAlignment="1">
      <alignment horizontal="left" vertical="top"/>
    </xf>
    <xf numFmtId="0" fontId="0" fillId="0" borderId="7" xfId="0" applyBorder="1" applyAlignment="1">
      <alignment horizontal="left" vertical="center"/>
    </xf>
    <xf numFmtId="0" fontId="0" fillId="0" borderId="8" xfId="0" applyBorder="1" applyAlignment="1">
      <alignment horizontal="left" vertical="center"/>
    </xf>
    <xf numFmtId="0" fontId="5" fillId="2" borderId="7" xfId="0" applyFont="1" applyFill="1" applyBorder="1" applyAlignment="1">
      <alignment horizontal="center" vertical="center"/>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9" fillId="2" borderId="10"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1" xfId="0" applyFont="1" applyFill="1" applyBorder="1" applyAlignment="1">
      <alignment horizontal="center" vertical="center"/>
    </xf>
    <xf numFmtId="0" fontId="6" fillId="3" borderId="10" xfId="0" applyFont="1" applyFill="1" applyBorder="1" applyAlignment="1" applyProtection="1">
      <alignment horizontal="center" vertical="center" wrapText="1"/>
    </xf>
    <xf numFmtId="0" fontId="6" fillId="3" borderId="11"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xf>
    <xf numFmtId="0" fontId="6" fillId="3" borderId="11" xfId="0" applyFont="1" applyFill="1" applyBorder="1" applyAlignment="1" applyProtection="1">
      <alignment horizontal="center" vertical="center"/>
    </xf>
    <xf numFmtId="0" fontId="6" fillId="3" borderId="6"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9CFD7-C718-4556-A730-B76878F79FAB}">
  <dimension ref="A1:V80"/>
  <sheetViews>
    <sheetView showGridLines="0" workbookViewId="0">
      <selection activeCell="B24" sqref="B24:T24"/>
    </sheetView>
  </sheetViews>
  <sheetFormatPr defaultRowHeight="14.5" x14ac:dyDescent="0.35"/>
  <cols>
    <col min="1" max="1" width="3" style="9" customWidth="1"/>
    <col min="2" max="22" width="9.08984375" style="6"/>
  </cols>
  <sheetData>
    <row r="1" spans="1:22" x14ac:dyDescent="0.35">
      <c r="A1" s="59" t="s">
        <v>1</v>
      </c>
      <c r="B1" s="60"/>
      <c r="C1" s="60"/>
      <c r="D1" s="60"/>
      <c r="E1" s="60"/>
      <c r="F1" s="60"/>
      <c r="G1" s="60"/>
      <c r="H1" s="60"/>
      <c r="I1" s="60"/>
      <c r="J1" s="60"/>
      <c r="K1" s="60"/>
      <c r="L1" s="60"/>
      <c r="M1" s="60"/>
      <c r="N1" s="60"/>
      <c r="O1" s="60"/>
      <c r="P1" s="60"/>
      <c r="Q1" s="60"/>
      <c r="R1" s="60"/>
      <c r="S1" s="60"/>
      <c r="T1" s="61"/>
      <c r="U1" s="4"/>
      <c r="V1" s="4"/>
    </row>
    <row r="2" spans="1:22" x14ac:dyDescent="0.35">
      <c r="A2" s="5"/>
      <c r="B2" s="67" t="s">
        <v>2</v>
      </c>
      <c r="C2" s="67"/>
      <c r="D2" s="67"/>
      <c r="E2" s="67"/>
      <c r="F2" s="67"/>
      <c r="G2" s="67"/>
      <c r="H2" s="67"/>
      <c r="I2" s="67"/>
      <c r="J2" s="67"/>
      <c r="K2" s="67"/>
      <c r="L2" s="67"/>
      <c r="M2" s="67"/>
      <c r="N2" s="67"/>
      <c r="O2" s="67"/>
      <c r="P2" s="67"/>
      <c r="Q2" s="67"/>
      <c r="R2" s="67"/>
      <c r="S2" s="67"/>
      <c r="T2" s="68"/>
    </row>
    <row r="3" spans="1:22" x14ac:dyDescent="0.35">
      <c r="A3" s="5"/>
    </row>
    <row r="4" spans="1:22" x14ac:dyDescent="0.35">
      <c r="A4" s="5"/>
      <c r="B4" s="6" t="s">
        <v>3</v>
      </c>
      <c r="T4" s="7"/>
    </row>
    <row r="5" spans="1:22" x14ac:dyDescent="0.35">
      <c r="A5" s="5"/>
      <c r="T5" s="7"/>
    </row>
    <row r="6" spans="1:22" x14ac:dyDescent="0.35">
      <c r="A6" s="5"/>
      <c r="B6" s="6" t="s">
        <v>4</v>
      </c>
      <c r="T6" s="7"/>
    </row>
    <row r="7" spans="1:22" x14ac:dyDescent="0.35">
      <c r="A7" s="5"/>
      <c r="T7" s="7"/>
    </row>
    <row r="8" spans="1:22" x14ac:dyDescent="0.35">
      <c r="A8" s="5"/>
      <c r="B8" s="67"/>
      <c r="C8" s="67"/>
      <c r="D8" s="67"/>
      <c r="E8" s="67"/>
      <c r="F8" s="67"/>
      <c r="G8" s="67"/>
      <c r="H8" s="67"/>
      <c r="I8" s="67"/>
      <c r="J8" s="67"/>
      <c r="K8" s="67"/>
      <c r="L8" s="67"/>
      <c r="M8" s="67"/>
      <c r="N8" s="67"/>
      <c r="O8" s="67"/>
      <c r="P8" s="67"/>
      <c r="Q8" s="67"/>
      <c r="R8" s="67"/>
      <c r="S8" s="67"/>
      <c r="T8" s="68"/>
    </row>
    <row r="9" spans="1:22" x14ac:dyDescent="0.35">
      <c r="A9" s="5"/>
      <c r="T9" s="7"/>
    </row>
    <row r="10" spans="1:22" x14ac:dyDescent="0.35">
      <c r="A10" s="5" t="s">
        <v>5</v>
      </c>
      <c r="B10" s="63" t="s">
        <v>6</v>
      </c>
      <c r="C10" s="63"/>
      <c r="D10" s="63"/>
      <c r="E10" s="63"/>
      <c r="F10" s="63"/>
      <c r="G10" s="63"/>
      <c r="H10" s="63"/>
      <c r="I10" s="63"/>
      <c r="J10" s="63"/>
      <c r="K10" s="63"/>
      <c r="L10" s="63"/>
      <c r="M10" s="63"/>
      <c r="N10" s="63"/>
      <c r="O10" s="63"/>
      <c r="P10" s="63"/>
      <c r="Q10" s="63"/>
      <c r="R10" s="63"/>
      <c r="S10" s="63"/>
      <c r="T10" s="64"/>
    </row>
    <row r="11" spans="1:22" x14ac:dyDescent="0.35">
      <c r="A11" s="5"/>
      <c r="B11" s="2"/>
      <c r="C11" s="2"/>
      <c r="D11" s="2"/>
      <c r="E11" s="2"/>
      <c r="F11" s="2"/>
      <c r="G11" s="2"/>
      <c r="H11" s="2"/>
      <c r="I11" s="2"/>
      <c r="J11" s="2"/>
      <c r="K11" s="2"/>
      <c r="L11" s="2"/>
      <c r="M11" s="2"/>
      <c r="N11" s="2"/>
      <c r="O11" s="2"/>
      <c r="P11" s="2"/>
      <c r="Q11" s="2"/>
      <c r="R11" s="2"/>
      <c r="S11" s="2"/>
      <c r="T11" s="3"/>
    </row>
    <row r="12" spans="1:22" x14ac:dyDescent="0.35">
      <c r="A12" s="5" t="s">
        <v>7</v>
      </c>
      <c r="B12" s="67" t="s">
        <v>8</v>
      </c>
      <c r="C12" s="67"/>
      <c r="D12" s="67"/>
      <c r="E12" s="67"/>
      <c r="F12" s="67"/>
      <c r="G12" s="67"/>
      <c r="H12" s="67"/>
      <c r="I12" s="67"/>
      <c r="J12" s="67"/>
      <c r="K12" s="67"/>
      <c r="L12" s="67"/>
      <c r="M12" s="67"/>
      <c r="N12" s="67"/>
      <c r="O12" s="67"/>
      <c r="P12" s="67"/>
      <c r="Q12" s="67"/>
      <c r="R12" s="67"/>
      <c r="S12" s="67"/>
      <c r="T12" s="68"/>
    </row>
    <row r="13" spans="1:22" x14ac:dyDescent="0.35">
      <c r="A13" s="5"/>
      <c r="T13" s="7"/>
    </row>
    <row r="14" spans="1:22" x14ac:dyDescent="0.35">
      <c r="A14" s="5" t="s">
        <v>9</v>
      </c>
      <c r="B14" s="63" t="s">
        <v>10</v>
      </c>
      <c r="C14" s="63"/>
      <c r="D14" s="63"/>
      <c r="E14" s="63"/>
      <c r="F14" s="63"/>
      <c r="G14" s="63"/>
      <c r="H14" s="63"/>
      <c r="I14" s="63"/>
      <c r="J14" s="63"/>
      <c r="K14" s="63"/>
      <c r="L14" s="63"/>
      <c r="M14" s="63"/>
      <c r="N14" s="63"/>
      <c r="O14" s="63"/>
      <c r="P14" s="63"/>
      <c r="Q14" s="63"/>
      <c r="R14" s="63"/>
      <c r="S14" s="63"/>
      <c r="T14" s="64"/>
    </row>
    <row r="15" spans="1:22" x14ac:dyDescent="0.35">
      <c r="A15" s="5"/>
      <c r="B15" s="2"/>
      <c r="C15" s="2"/>
      <c r="D15" s="2"/>
      <c r="E15" s="2"/>
      <c r="F15" s="2"/>
      <c r="G15" s="2"/>
      <c r="H15" s="2"/>
      <c r="I15" s="2"/>
      <c r="J15" s="2"/>
      <c r="K15" s="2"/>
      <c r="L15" s="2"/>
      <c r="M15" s="2"/>
      <c r="N15" s="2"/>
      <c r="O15" s="2"/>
      <c r="P15" s="2"/>
      <c r="Q15" s="2"/>
      <c r="R15" s="2"/>
      <c r="S15" s="2"/>
      <c r="T15" s="3"/>
    </row>
    <row r="16" spans="1:22" x14ac:dyDescent="0.35">
      <c r="A16" s="5" t="s">
        <v>11</v>
      </c>
      <c r="B16" s="63" t="s">
        <v>12</v>
      </c>
      <c r="C16" s="63"/>
      <c r="D16" s="63"/>
      <c r="E16" s="63"/>
      <c r="F16" s="63"/>
      <c r="G16" s="63"/>
      <c r="H16" s="63"/>
      <c r="I16" s="63"/>
      <c r="J16" s="63"/>
      <c r="K16" s="63"/>
      <c r="L16" s="63"/>
      <c r="M16" s="63"/>
      <c r="N16" s="63"/>
      <c r="O16" s="63"/>
      <c r="P16" s="63"/>
      <c r="Q16" s="63"/>
      <c r="R16" s="63"/>
      <c r="S16" s="63"/>
      <c r="T16" s="64"/>
    </row>
    <row r="17" spans="1:20" x14ac:dyDescent="0.35">
      <c r="A17" s="5"/>
      <c r="B17" s="2"/>
      <c r="C17" s="2"/>
      <c r="D17" s="2"/>
      <c r="E17" s="2"/>
      <c r="F17" s="2"/>
      <c r="G17" s="2"/>
      <c r="H17" s="2"/>
      <c r="I17" s="2"/>
      <c r="J17" s="2"/>
      <c r="K17" s="2"/>
      <c r="L17" s="2"/>
      <c r="M17" s="2"/>
      <c r="N17" s="2"/>
      <c r="O17" s="2"/>
      <c r="P17" s="2"/>
      <c r="Q17" s="2"/>
      <c r="R17" s="2"/>
      <c r="S17" s="2"/>
      <c r="T17" s="3"/>
    </row>
    <row r="18" spans="1:20" x14ac:dyDescent="0.35">
      <c r="A18" s="5" t="s">
        <v>13</v>
      </c>
      <c r="B18" s="63" t="s">
        <v>14</v>
      </c>
      <c r="C18" s="63"/>
      <c r="D18" s="63"/>
      <c r="E18" s="63"/>
      <c r="F18" s="63"/>
      <c r="G18" s="63"/>
      <c r="H18" s="63"/>
      <c r="I18" s="63"/>
      <c r="J18" s="63"/>
      <c r="K18" s="63"/>
      <c r="L18" s="63"/>
      <c r="M18" s="63"/>
      <c r="N18" s="63"/>
      <c r="O18" s="63"/>
      <c r="P18" s="63"/>
      <c r="Q18" s="63"/>
      <c r="R18" s="63"/>
      <c r="S18" s="63"/>
      <c r="T18" s="64"/>
    </row>
    <row r="19" spans="1:20" x14ac:dyDescent="0.35">
      <c r="A19" s="5"/>
      <c r="B19" s="2"/>
      <c r="C19" s="2"/>
      <c r="D19" s="2"/>
      <c r="E19" s="2"/>
      <c r="F19" s="2"/>
      <c r="G19" s="2"/>
      <c r="H19" s="2"/>
      <c r="I19" s="2"/>
      <c r="J19" s="2"/>
      <c r="K19" s="2"/>
      <c r="L19" s="2"/>
      <c r="M19" s="2"/>
      <c r="N19" s="2"/>
      <c r="O19" s="2"/>
      <c r="P19" s="2"/>
      <c r="Q19" s="2"/>
      <c r="R19" s="2"/>
      <c r="S19" s="2"/>
      <c r="T19" s="3"/>
    </row>
    <row r="20" spans="1:20" x14ac:dyDescent="0.35">
      <c r="A20" s="5" t="s">
        <v>15</v>
      </c>
      <c r="B20" s="67" t="s">
        <v>16</v>
      </c>
      <c r="C20" s="67"/>
      <c r="D20" s="67"/>
      <c r="E20" s="67"/>
      <c r="F20" s="67"/>
      <c r="G20" s="67"/>
      <c r="H20" s="67"/>
      <c r="I20" s="67"/>
      <c r="J20" s="67"/>
      <c r="K20" s="67"/>
      <c r="L20" s="67"/>
      <c r="M20" s="67"/>
      <c r="N20" s="67"/>
      <c r="O20" s="67"/>
      <c r="P20" s="67"/>
      <c r="Q20" s="67"/>
      <c r="R20" s="67"/>
      <c r="S20" s="67"/>
      <c r="T20" s="68"/>
    </row>
    <row r="21" spans="1:20" x14ac:dyDescent="0.35">
      <c r="A21" s="5"/>
      <c r="T21" s="7"/>
    </row>
    <row r="22" spans="1:20" x14ac:dyDescent="0.35">
      <c r="A22" s="5" t="s">
        <v>17</v>
      </c>
      <c r="B22" s="63" t="s">
        <v>18</v>
      </c>
      <c r="C22" s="63"/>
      <c r="D22" s="63"/>
      <c r="E22" s="63"/>
      <c r="F22" s="63"/>
      <c r="G22" s="63"/>
      <c r="H22" s="63"/>
      <c r="I22" s="63"/>
      <c r="J22" s="63"/>
      <c r="K22" s="63"/>
      <c r="L22" s="63"/>
      <c r="M22" s="63"/>
      <c r="N22" s="63"/>
      <c r="O22" s="63"/>
      <c r="P22" s="63"/>
      <c r="Q22" s="63"/>
      <c r="R22" s="63"/>
      <c r="S22" s="63"/>
      <c r="T22" s="64"/>
    </row>
    <row r="23" spans="1:20" x14ac:dyDescent="0.35">
      <c r="A23" s="5"/>
      <c r="B23" s="2"/>
      <c r="C23" s="2"/>
      <c r="D23" s="2"/>
      <c r="E23" s="2"/>
      <c r="F23" s="2"/>
      <c r="G23" s="2"/>
      <c r="H23" s="2"/>
      <c r="I23" s="2"/>
      <c r="J23" s="2"/>
      <c r="K23" s="2"/>
      <c r="L23" s="2"/>
      <c r="M23" s="2"/>
      <c r="N23" s="2"/>
      <c r="O23" s="2"/>
      <c r="P23" s="2"/>
      <c r="Q23" s="2"/>
      <c r="R23" s="2"/>
      <c r="S23" s="2"/>
      <c r="T23" s="3"/>
    </row>
    <row r="24" spans="1:20" x14ac:dyDescent="0.35">
      <c r="A24" s="5" t="s">
        <v>19</v>
      </c>
      <c r="B24" s="63" t="s">
        <v>20</v>
      </c>
      <c r="C24" s="63"/>
      <c r="D24" s="63"/>
      <c r="E24" s="63"/>
      <c r="F24" s="63"/>
      <c r="G24" s="63"/>
      <c r="H24" s="63"/>
      <c r="I24" s="63"/>
      <c r="J24" s="63"/>
      <c r="K24" s="63"/>
      <c r="L24" s="63"/>
      <c r="M24" s="63"/>
      <c r="N24" s="63"/>
      <c r="O24" s="63"/>
      <c r="P24" s="63"/>
      <c r="Q24" s="63"/>
      <c r="R24" s="63"/>
      <c r="S24" s="63"/>
      <c r="T24" s="64"/>
    </row>
    <row r="25" spans="1:20" x14ac:dyDescent="0.35">
      <c r="A25" s="5"/>
      <c r="B25" s="2"/>
      <c r="C25" s="2"/>
      <c r="D25" s="2"/>
      <c r="E25" s="2"/>
      <c r="F25" s="2"/>
      <c r="G25" s="2"/>
      <c r="H25" s="2"/>
      <c r="I25" s="2"/>
      <c r="J25" s="2"/>
      <c r="K25" s="2"/>
      <c r="L25" s="2"/>
      <c r="M25" s="2"/>
      <c r="N25" s="2"/>
      <c r="O25" s="2"/>
      <c r="P25" s="2"/>
      <c r="Q25" s="2"/>
      <c r="R25" s="2"/>
      <c r="S25" s="2"/>
      <c r="T25" s="3"/>
    </row>
    <row r="26" spans="1:20" x14ac:dyDescent="0.35">
      <c r="A26" s="5" t="s">
        <v>21</v>
      </c>
      <c r="B26" s="63" t="s">
        <v>22</v>
      </c>
      <c r="C26" s="63"/>
      <c r="D26" s="63"/>
      <c r="E26" s="63"/>
      <c r="F26" s="63"/>
      <c r="G26" s="63"/>
      <c r="H26" s="63"/>
      <c r="I26" s="63"/>
      <c r="J26" s="63"/>
      <c r="K26" s="63"/>
      <c r="L26" s="63"/>
      <c r="M26" s="63"/>
      <c r="N26" s="63"/>
      <c r="O26" s="63"/>
      <c r="P26" s="63"/>
      <c r="Q26" s="63"/>
      <c r="R26" s="63"/>
      <c r="S26" s="63"/>
      <c r="T26" s="64"/>
    </row>
    <row r="27" spans="1:20" x14ac:dyDescent="0.35">
      <c r="A27" s="5"/>
      <c r="B27" s="2"/>
      <c r="C27" s="2"/>
      <c r="D27" s="2"/>
      <c r="E27" s="2"/>
      <c r="F27" s="2"/>
      <c r="G27" s="2"/>
      <c r="H27" s="2"/>
      <c r="I27" s="2"/>
      <c r="J27" s="2"/>
      <c r="K27" s="2"/>
      <c r="L27" s="2"/>
      <c r="M27" s="2"/>
      <c r="N27" s="2"/>
      <c r="O27" s="2"/>
      <c r="P27" s="2"/>
      <c r="Q27" s="2"/>
      <c r="R27" s="2"/>
      <c r="S27" s="2"/>
      <c r="T27" s="3"/>
    </row>
    <row r="28" spans="1:20" x14ac:dyDescent="0.35">
      <c r="A28" s="5" t="s">
        <v>23</v>
      </c>
      <c r="B28" s="63" t="s">
        <v>24</v>
      </c>
      <c r="C28" s="63"/>
      <c r="D28" s="63"/>
      <c r="E28" s="63"/>
      <c r="F28" s="63"/>
      <c r="G28" s="63"/>
      <c r="H28" s="63"/>
      <c r="I28" s="63"/>
      <c r="J28" s="63"/>
      <c r="K28" s="63"/>
      <c r="L28" s="63"/>
      <c r="M28" s="63"/>
      <c r="N28" s="63"/>
      <c r="O28" s="63"/>
      <c r="P28" s="63"/>
      <c r="Q28" s="63"/>
      <c r="R28" s="63"/>
      <c r="S28" s="63"/>
      <c r="T28" s="64"/>
    </row>
    <row r="29" spans="1:20" x14ac:dyDescent="0.35">
      <c r="A29" s="5"/>
      <c r="B29" s="2"/>
      <c r="C29" s="2"/>
      <c r="D29" s="2"/>
      <c r="E29" s="2"/>
      <c r="F29" s="2"/>
      <c r="G29" s="2"/>
      <c r="H29" s="2"/>
      <c r="I29" s="2"/>
      <c r="J29" s="2"/>
      <c r="K29" s="2"/>
      <c r="L29" s="2"/>
      <c r="M29" s="2"/>
      <c r="N29" s="2"/>
      <c r="O29" s="2"/>
      <c r="P29" s="2"/>
      <c r="Q29" s="2"/>
      <c r="R29" s="2"/>
      <c r="S29" s="2"/>
      <c r="T29" s="3"/>
    </row>
    <row r="30" spans="1:20" x14ac:dyDescent="0.35">
      <c r="A30" s="5" t="s">
        <v>25</v>
      </c>
      <c r="B30" s="63" t="s">
        <v>26</v>
      </c>
      <c r="C30" s="63"/>
      <c r="D30" s="63"/>
      <c r="E30" s="63"/>
      <c r="F30" s="63"/>
      <c r="G30" s="63"/>
      <c r="H30" s="63"/>
      <c r="I30" s="63"/>
      <c r="J30" s="63"/>
      <c r="K30" s="63"/>
      <c r="L30" s="63"/>
      <c r="M30" s="63"/>
      <c r="N30" s="63"/>
      <c r="O30" s="63"/>
      <c r="P30" s="63"/>
      <c r="Q30" s="63"/>
      <c r="R30" s="63"/>
      <c r="S30" s="63"/>
      <c r="T30" s="64"/>
    </row>
    <row r="31" spans="1:20" x14ac:dyDescent="0.35">
      <c r="A31" s="8" t="s">
        <v>27</v>
      </c>
      <c r="B31" s="69" t="s">
        <v>28</v>
      </c>
      <c r="C31" s="69"/>
      <c r="D31" s="69"/>
      <c r="E31" s="69"/>
      <c r="F31" s="69"/>
      <c r="G31" s="69"/>
      <c r="H31" s="69"/>
      <c r="I31" s="69"/>
      <c r="J31" s="69"/>
      <c r="K31" s="69"/>
      <c r="L31" s="69"/>
      <c r="M31" s="69"/>
      <c r="N31" s="69"/>
      <c r="O31" s="69"/>
      <c r="P31" s="69"/>
      <c r="Q31" s="69"/>
      <c r="R31" s="69"/>
      <c r="S31" s="69"/>
      <c r="T31" s="70"/>
    </row>
    <row r="33" spans="1:22" x14ac:dyDescent="0.35">
      <c r="A33" s="59" t="s">
        <v>29</v>
      </c>
      <c r="B33" s="60"/>
      <c r="C33" s="60"/>
      <c r="D33" s="60"/>
      <c r="E33" s="60"/>
      <c r="F33" s="60"/>
      <c r="G33" s="60"/>
      <c r="H33" s="60"/>
      <c r="I33" s="60"/>
      <c r="J33" s="60"/>
      <c r="K33" s="60"/>
      <c r="L33" s="60"/>
      <c r="M33" s="60"/>
      <c r="N33" s="60"/>
      <c r="O33" s="60"/>
      <c r="P33" s="60"/>
      <c r="Q33" s="60"/>
      <c r="R33" s="60"/>
      <c r="S33" s="60"/>
      <c r="T33" s="61"/>
    </row>
    <row r="34" spans="1:22" x14ac:dyDescent="0.35">
      <c r="A34" s="62" t="s">
        <v>0</v>
      </c>
      <c r="B34" s="63"/>
      <c r="C34" s="63"/>
      <c r="D34" s="63"/>
      <c r="E34" s="63"/>
      <c r="F34" s="63"/>
      <c r="G34" s="63"/>
      <c r="H34" s="63"/>
      <c r="I34" s="63"/>
      <c r="J34" s="63"/>
      <c r="K34" s="63"/>
      <c r="L34" s="63"/>
      <c r="M34" s="63"/>
      <c r="N34" s="63"/>
      <c r="O34" s="63"/>
      <c r="P34" s="63"/>
      <c r="Q34" s="63"/>
      <c r="R34" s="63"/>
      <c r="S34" s="63"/>
      <c r="T34" s="64"/>
    </row>
    <row r="35" spans="1:22" x14ac:dyDescent="0.35">
      <c r="A35" s="1"/>
      <c r="B35" s="2"/>
      <c r="C35" s="2"/>
      <c r="D35" s="2"/>
      <c r="E35" s="2"/>
      <c r="F35" s="2"/>
      <c r="G35" s="2"/>
      <c r="H35" s="2"/>
      <c r="I35" s="2"/>
      <c r="J35" s="2"/>
      <c r="K35" s="2"/>
      <c r="L35" s="2"/>
      <c r="M35" s="2"/>
      <c r="N35" s="2"/>
      <c r="O35" s="2"/>
      <c r="P35" s="2"/>
      <c r="Q35" s="2"/>
      <c r="R35" s="2"/>
      <c r="S35" s="2"/>
      <c r="T35" s="3"/>
    </row>
    <row r="36" spans="1:22" x14ac:dyDescent="0.35">
      <c r="A36" s="62" t="s">
        <v>30</v>
      </c>
      <c r="B36" s="63"/>
      <c r="C36" s="63"/>
      <c r="D36" s="63"/>
      <c r="E36" s="63"/>
      <c r="F36" s="63"/>
      <c r="G36" s="63"/>
      <c r="H36" s="63"/>
      <c r="I36" s="63"/>
      <c r="J36" s="63"/>
      <c r="K36" s="63"/>
      <c r="L36" s="63"/>
      <c r="M36" s="63"/>
      <c r="N36" s="63"/>
      <c r="O36" s="63"/>
      <c r="P36" s="63"/>
      <c r="Q36" s="63"/>
      <c r="R36" s="63"/>
      <c r="S36" s="63"/>
      <c r="T36" s="64"/>
    </row>
    <row r="37" spans="1:22" x14ac:dyDescent="0.35">
      <c r="A37" s="10"/>
      <c r="B37" s="66" t="s">
        <v>31</v>
      </c>
      <c r="C37" s="66"/>
      <c r="D37" s="66"/>
      <c r="E37" s="66"/>
      <c r="F37" s="66" t="s">
        <v>32</v>
      </c>
      <c r="G37" s="66"/>
      <c r="H37" s="66"/>
      <c r="I37" s="66"/>
      <c r="J37" s="66"/>
      <c r="K37" s="66"/>
      <c r="M37" s="66" t="s">
        <v>33</v>
      </c>
      <c r="N37" s="66"/>
      <c r="O37" s="66"/>
      <c r="R37"/>
      <c r="S37"/>
      <c r="T37" s="11"/>
      <c r="U37"/>
      <c r="V37"/>
    </row>
    <row r="38" spans="1:22" x14ac:dyDescent="0.35">
      <c r="A38" s="10"/>
      <c r="B38" s="65" t="s">
        <v>34</v>
      </c>
      <c r="C38" s="65"/>
      <c r="D38" s="65"/>
      <c r="E38" s="65"/>
      <c r="F38" s="65" t="s">
        <v>35</v>
      </c>
      <c r="G38" s="65"/>
      <c r="H38" s="65"/>
      <c r="I38" s="65"/>
      <c r="J38" s="65"/>
      <c r="K38" s="65"/>
      <c r="M38" s="65" t="s">
        <v>36</v>
      </c>
      <c r="N38" s="65"/>
      <c r="O38" s="65"/>
      <c r="R38"/>
      <c r="S38"/>
      <c r="T38" s="11"/>
      <c r="U38"/>
      <c r="V38"/>
    </row>
    <row r="39" spans="1:22" x14ac:dyDescent="0.35">
      <c r="A39" s="10"/>
      <c r="B39" s="65" t="s">
        <v>37</v>
      </c>
      <c r="C39" s="65"/>
      <c r="D39" s="65"/>
      <c r="E39" s="65"/>
      <c r="F39" s="65" t="s">
        <v>38</v>
      </c>
      <c r="G39" s="65"/>
      <c r="H39" s="65"/>
      <c r="I39" s="65"/>
      <c r="J39" s="65"/>
      <c r="K39" s="65"/>
      <c r="M39" s="65" t="s">
        <v>39</v>
      </c>
      <c r="N39" s="65"/>
      <c r="O39" s="65"/>
      <c r="R39"/>
      <c r="S39"/>
      <c r="T39" s="11"/>
      <c r="U39"/>
      <c r="V39"/>
    </row>
    <row r="40" spans="1:22" x14ac:dyDescent="0.35">
      <c r="A40" s="10"/>
      <c r="B40" s="65" t="s">
        <v>40</v>
      </c>
      <c r="C40" s="65"/>
      <c r="D40" s="65"/>
      <c r="E40" s="65"/>
      <c r="F40" s="65" t="s">
        <v>41</v>
      </c>
      <c r="G40" s="65"/>
      <c r="H40" s="65"/>
      <c r="I40" s="65"/>
      <c r="J40" s="65"/>
      <c r="K40" s="65"/>
      <c r="M40" s="65" t="s">
        <v>42</v>
      </c>
      <c r="N40" s="65"/>
      <c r="O40" s="65"/>
      <c r="R40"/>
      <c r="S40"/>
      <c r="T40" s="11"/>
      <c r="U40"/>
      <c r="V40"/>
    </row>
    <row r="41" spans="1:22" x14ac:dyDescent="0.35">
      <c r="A41" s="10"/>
      <c r="B41" s="65" t="s">
        <v>43</v>
      </c>
      <c r="C41" s="65"/>
      <c r="D41" s="65"/>
      <c r="E41" s="65"/>
      <c r="F41" s="65" t="s">
        <v>44</v>
      </c>
      <c r="G41" s="65"/>
      <c r="H41" s="65"/>
      <c r="I41" s="65"/>
      <c r="J41" s="65"/>
      <c r="K41" s="65"/>
      <c r="M41" s="65" t="s">
        <v>45</v>
      </c>
      <c r="N41" s="65"/>
      <c r="O41" s="65"/>
      <c r="R41"/>
      <c r="S41"/>
      <c r="T41" s="11"/>
      <c r="U41"/>
      <c r="V41"/>
    </row>
    <row r="42" spans="1:22" x14ac:dyDescent="0.35">
      <c r="A42" s="10"/>
      <c r="B42" s="65"/>
      <c r="C42" s="65"/>
      <c r="D42" s="65"/>
      <c r="E42" s="65"/>
      <c r="F42" s="65"/>
      <c r="G42" s="65"/>
      <c r="H42" s="65"/>
      <c r="I42" s="65"/>
      <c r="J42" s="65"/>
      <c r="K42" s="65"/>
      <c r="M42" s="65" t="s">
        <v>46</v>
      </c>
      <c r="N42" s="65"/>
      <c r="O42" s="65"/>
      <c r="R42"/>
      <c r="S42"/>
      <c r="T42" s="11"/>
      <c r="U42"/>
      <c r="V42"/>
    </row>
    <row r="43" spans="1:22" x14ac:dyDescent="0.35">
      <c r="A43" s="10"/>
      <c r="B43" s="66" t="s">
        <v>47</v>
      </c>
      <c r="C43" s="66"/>
      <c r="D43" s="66"/>
      <c r="E43" s="66"/>
      <c r="F43" s="66" t="s">
        <v>48</v>
      </c>
      <c r="G43" s="66"/>
      <c r="H43" s="66"/>
      <c r="I43" s="66"/>
      <c r="J43" s="66"/>
      <c r="K43" s="66"/>
      <c r="M43" s="65" t="s">
        <v>49</v>
      </c>
      <c r="N43" s="65"/>
      <c r="O43" s="65"/>
      <c r="R43"/>
      <c r="S43"/>
      <c r="T43" s="11"/>
      <c r="U43"/>
      <c r="V43"/>
    </row>
    <row r="44" spans="1:22" x14ac:dyDescent="0.35">
      <c r="A44" s="10"/>
      <c r="B44" s="65" t="s">
        <v>50</v>
      </c>
      <c r="C44" s="65"/>
      <c r="D44" s="65"/>
      <c r="E44" s="65"/>
      <c r="F44" s="65" t="s">
        <v>51</v>
      </c>
      <c r="G44" s="65"/>
      <c r="H44" s="65"/>
      <c r="I44" s="65"/>
      <c r="J44" s="65"/>
      <c r="K44" s="65"/>
      <c r="M44" s="65" t="s">
        <v>52</v>
      </c>
      <c r="N44" s="65"/>
      <c r="O44" s="65"/>
      <c r="R44"/>
      <c r="S44"/>
      <c r="T44" s="11"/>
      <c r="U44"/>
      <c r="V44"/>
    </row>
    <row r="45" spans="1:22" x14ac:dyDescent="0.35">
      <c r="A45" s="10"/>
      <c r="B45" s="65" t="s">
        <v>53</v>
      </c>
      <c r="C45" s="65"/>
      <c r="D45" s="65"/>
      <c r="E45" s="65"/>
      <c r="F45" s="65" t="s">
        <v>54</v>
      </c>
      <c r="G45" s="65"/>
      <c r="H45" s="65"/>
      <c r="I45" s="65"/>
      <c r="J45" s="65"/>
      <c r="K45" s="65"/>
      <c r="M45" s="65" t="s">
        <v>55</v>
      </c>
      <c r="N45" s="65"/>
      <c r="O45" s="65"/>
      <c r="R45"/>
      <c r="S45"/>
      <c r="T45" s="11"/>
      <c r="U45"/>
      <c r="V45"/>
    </row>
    <row r="46" spans="1:22" x14ac:dyDescent="0.35">
      <c r="A46" s="10"/>
      <c r="B46" s="65" t="s">
        <v>56</v>
      </c>
      <c r="C46" s="65"/>
      <c r="D46" s="65"/>
      <c r="E46" s="65"/>
      <c r="F46" s="65" t="s">
        <v>57</v>
      </c>
      <c r="G46" s="65"/>
      <c r="H46" s="65"/>
      <c r="I46" s="65"/>
      <c r="J46" s="65"/>
      <c r="K46" s="65"/>
      <c r="M46" s="65" t="s">
        <v>58</v>
      </c>
      <c r="N46" s="65"/>
      <c r="O46" s="65"/>
      <c r="R46"/>
      <c r="S46"/>
      <c r="T46" s="11"/>
      <c r="U46"/>
      <c r="V46"/>
    </row>
    <row r="47" spans="1:22" x14ac:dyDescent="0.35">
      <c r="A47" s="10"/>
      <c r="B47" s="65" t="s">
        <v>59</v>
      </c>
      <c r="C47" s="65"/>
      <c r="D47" s="65"/>
      <c r="E47" s="65"/>
      <c r="F47" s="65" t="s">
        <v>60</v>
      </c>
      <c r="G47" s="65"/>
      <c r="H47" s="65"/>
      <c r="I47" s="65"/>
      <c r="J47" s="65"/>
      <c r="K47" s="65"/>
      <c r="M47" s="65" t="s">
        <v>61</v>
      </c>
      <c r="N47" s="65"/>
      <c r="O47" s="65"/>
      <c r="R47"/>
      <c r="S47"/>
      <c r="T47" s="11"/>
      <c r="U47"/>
      <c r="V47"/>
    </row>
    <row r="48" spans="1:22" x14ac:dyDescent="0.35">
      <c r="A48" s="10"/>
      <c r="B48" s="65" t="s">
        <v>62</v>
      </c>
      <c r="C48" s="65"/>
      <c r="D48" s="65"/>
      <c r="E48" s="65"/>
      <c r="F48" s="65" t="s">
        <v>63</v>
      </c>
      <c r="G48" s="65"/>
      <c r="H48" s="65"/>
      <c r="I48" s="65"/>
      <c r="J48" s="65"/>
      <c r="K48" s="65"/>
      <c r="M48" s="65" t="s">
        <v>64</v>
      </c>
      <c r="N48" s="65"/>
      <c r="O48" s="65"/>
      <c r="R48"/>
      <c r="S48"/>
      <c r="T48" s="11"/>
      <c r="U48"/>
      <c r="V48"/>
    </row>
    <row r="49" spans="1:22" x14ac:dyDescent="0.35">
      <c r="A49" s="10"/>
      <c r="B49" s="65" t="s">
        <v>65</v>
      </c>
      <c r="C49" s="65"/>
      <c r="D49" s="65"/>
      <c r="E49" s="65"/>
      <c r="F49" s="65" t="s">
        <v>66</v>
      </c>
      <c r="G49" s="65"/>
      <c r="H49" s="65"/>
      <c r="I49" s="65"/>
      <c r="J49" s="65"/>
      <c r="K49" s="65"/>
      <c r="M49" s="65" t="s">
        <v>67</v>
      </c>
      <c r="N49" s="65"/>
      <c r="O49" s="65"/>
      <c r="R49"/>
      <c r="S49"/>
      <c r="T49" s="11"/>
      <c r="U49"/>
      <c r="V49"/>
    </row>
    <row r="50" spans="1:22" x14ac:dyDescent="0.35">
      <c r="A50" s="10"/>
      <c r="B50" s="65"/>
      <c r="C50" s="65"/>
      <c r="D50" s="65"/>
      <c r="E50" s="65"/>
      <c r="F50"/>
      <c r="G50"/>
      <c r="H50"/>
      <c r="I50"/>
      <c r="J50"/>
      <c r="K50"/>
      <c r="M50" s="65"/>
      <c r="N50" s="65"/>
      <c r="O50" s="65"/>
      <c r="R50"/>
      <c r="S50"/>
      <c r="T50" s="11"/>
      <c r="U50"/>
      <c r="V50"/>
    </row>
    <row r="51" spans="1:22" x14ac:dyDescent="0.35">
      <c r="A51" s="10"/>
      <c r="B51" s="66" t="s">
        <v>68</v>
      </c>
      <c r="C51" s="66"/>
      <c r="D51" s="66"/>
      <c r="E51" s="66"/>
      <c r="F51" s="12" t="s">
        <v>69</v>
      </c>
      <c r="G51"/>
      <c r="H51"/>
      <c r="I51"/>
      <c r="J51"/>
      <c r="K51"/>
      <c r="M51" s="66" t="s">
        <v>70</v>
      </c>
      <c r="N51" s="66"/>
      <c r="O51" s="66"/>
      <c r="R51"/>
      <c r="S51"/>
      <c r="T51" s="11"/>
      <c r="U51"/>
      <c r="V51"/>
    </row>
    <row r="52" spans="1:22" x14ac:dyDescent="0.35">
      <c r="A52" s="10"/>
      <c r="B52" s="65" t="s">
        <v>71</v>
      </c>
      <c r="C52" s="65"/>
      <c r="D52" s="65"/>
      <c r="E52" s="65"/>
      <c r="F52" t="s">
        <v>72</v>
      </c>
      <c r="G52"/>
      <c r="H52"/>
      <c r="I52"/>
      <c r="J52"/>
      <c r="K52"/>
      <c r="M52" s="65" t="s">
        <v>70</v>
      </c>
      <c r="N52" s="65"/>
      <c r="O52" s="65"/>
      <c r="R52"/>
      <c r="S52"/>
      <c r="T52" s="11"/>
      <c r="U52"/>
      <c r="V52"/>
    </row>
    <row r="53" spans="1:22" x14ac:dyDescent="0.35">
      <c r="A53" s="10"/>
      <c r="B53" s="65" t="s">
        <v>73</v>
      </c>
      <c r="C53" s="65"/>
      <c r="D53" s="65"/>
      <c r="E53" s="65"/>
      <c r="F53" t="s">
        <v>74</v>
      </c>
      <c r="G53"/>
      <c r="H53"/>
      <c r="I53"/>
      <c r="J53"/>
      <c r="K53"/>
      <c r="M53" s="65" t="s">
        <v>75</v>
      </c>
      <c r="N53" s="65"/>
      <c r="O53" s="65"/>
      <c r="R53"/>
      <c r="S53"/>
      <c r="T53" s="11"/>
      <c r="U53"/>
      <c r="V53"/>
    </row>
    <row r="54" spans="1:22" x14ac:dyDescent="0.35">
      <c r="A54" s="10"/>
      <c r="B54" s="65" t="s">
        <v>76</v>
      </c>
      <c r="C54" s="65"/>
      <c r="D54" s="65"/>
      <c r="E54" s="65"/>
      <c r="F54"/>
      <c r="G54"/>
      <c r="H54"/>
      <c r="I54"/>
      <c r="J54"/>
      <c r="K54"/>
      <c r="M54" s="65" t="s">
        <v>77</v>
      </c>
      <c r="N54" s="65"/>
      <c r="O54" s="65"/>
      <c r="R54"/>
      <c r="S54"/>
      <c r="T54" s="11"/>
      <c r="U54"/>
      <c r="V54"/>
    </row>
    <row r="55" spans="1:22" x14ac:dyDescent="0.35">
      <c r="A55" s="10"/>
      <c r="B55" s="65" t="s">
        <v>78</v>
      </c>
      <c r="C55" s="65"/>
      <c r="D55" s="65"/>
      <c r="E55" s="65"/>
      <c r="F55"/>
      <c r="G55"/>
      <c r="H55"/>
      <c r="I55"/>
      <c r="J55"/>
      <c r="K55"/>
      <c r="L55"/>
      <c r="M55"/>
      <c r="N55"/>
      <c r="O55"/>
      <c r="P55"/>
      <c r="Q55"/>
      <c r="R55"/>
      <c r="S55"/>
      <c r="T55" s="11"/>
      <c r="U55"/>
      <c r="V55"/>
    </row>
    <row r="56" spans="1:22" x14ac:dyDescent="0.35">
      <c r="A56" s="62" t="s">
        <v>79</v>
      </c>
      <c r="B56" s="63"/>
      <c r="C56" s="63"/>
      <c r="D56" s="63"/>
      <c r="E56" s="63"/>
      <c r="F56" s="63"/>
      <c r="G56" s="63"/>
      <c r="H56" s="63"/>
      <c r="I56" s="63"/>
      <c r="J56" s="63"/>
      <c r="K56" s="63"/>
      <c r="L56" s="63"/>
      <c r="M56" s="63"/>
      <c r="N56" s="63"/>
      <c r="O56" s="63"/>
      <c r="P56" s="63"/>
      <c r="Q56" s="63"/>
      <c r="R56" s="63"/>
      <c r="S56" s="63"/>
      <c r="T56" s="64"/>
    </row>
    <row r="57" spans="1:22" x14ac:dyDescent="0.35">
      <c r="A57" s="62" t="s">
        <v>80</v>
      </c>
      <c r="B57" s="63"/>
      <c r="C57" s="63"/>
      <c r="D57" s="63"/>
      <c r="E57" s="63"/>
      <c r="F57" s="63"/>
      <c r="G57" s="63"/>
      <c r="H57" s="63"/>
      <c r="I57" s="63"/>
      <c r="J57" s="63"/>
      <c r="K57" s="63"/>
      <c r="L57" s="63"/>
      <c r="M57" s="63"/>
      <c r="N57" s="63"/>
      <c r="O57" s="63"/>
      <c r="P57" s="63"/>
      <c r="Q57" s="63"/>
      <c r="R57" s="63"/>
      <c r="S57" s="63"/>
      <c r="T57" s="64"/>
    </row>
    <row r="58" spans="1:22" x14ac:dyDescent="0.35">
      <c r="A58" s="1"/>
      <c r="B58" s="2"/>
      <c r="C58" s="2"/>
      <c r="D58" s="2"/>
      <c r="E58" s="2"/>
      <c r="F58" s="2"/>
      <c r="G58" s="2"/>
      <c r="H58" s="2"/>
      <c r="I58" s="2"/>
      <c r="J58" s="2"/>
      <c r="K58" s="2"/>
      <c r="L58" s="2"/>
      <c r="M58" s="2"/>
      <c r="N58" s="2"/>
      <c r="O58" s="2"/>
      <c r="P58" s="2"/>
      <c r="Q58" s="2"/>
      <c r="R58" s="2"/>
      <c r="S58" s="2"/>
      <c r="T58" s="3"/>
    </row>
    <row r="59" spans="1:22" x14ac:dyDescent="0.35">
      <c r="A59" s="62" t="s">
        <v>81</v>
      </c>
      <c r="B59" s="63"/>
      <c r="C59" s="63"/>
      <c r="D59" s="63"/>
      <c r="E59" s="63"/>
      <c r="F59" s="63"/>
      <c r="G59" s="63"/>
      <c r="H59" s="63"/>
      <c r="I59" s="63"/>
      <c r="J59" s="63"/>
      <c r="K59" s="63"/>
      <c r="L59" s="63"/>
      <c r="M59" s="63"/>
      <c r="N59" s="63"/>
      <c r="O59" s="63"/>
      <c r="P59" s="63"/>
      <c r="Q59" s="63"/>
      <c r="R59" s="63"/>
      <c r="S59" s="63"/>
      <c r="T59" s="64"/>
    </row>
    <row r="60" spans="1:22" x14ac:dyDescent="0.35">
      <c r="A60" s="1"/>
      <c r="B60" s="2"/>
      <c r="C60" s="2"/>
      <c r="D60" s="2"/>
      <c r="E60" s="2"/>
      <c r="F60" s="2"/>
      <c r="G60" s="2"/>
      <c r="H60" s="2"/>
      <c r="I60" s="2"/>
      <c r="J60" s="2"/>
      <c r="K60" s="2"/>
      <c r="L60" s="2"/>
      <c r="M60" s="2"/>
      <c r="N60" s="2"/>
      <c r="O60" s="2"/>
      <c r="P60" s="2"/>
      <c r="Q60" s="2"/>
      <c r="R60" s="2"/>
      <c r="S60" s="2"/>
      <c r="T60" s="3"/>
    </row>
    <row r="61" spans="1:22" x14ac:dyDescent="0.35">
      <c r="A61" s="62" t="s">
        <v>82</v>
      </c>
      <c r="B61" s="63"/>
      <c r="C61" s="63"/>
      <c r="D61" s="63"/>
      <c r="E61" s="63"/>
      <c r="F61" s="63"/>
      <c r="G61" s="63"/>
      <c r="H61" s="63"/>
      <c r="I61" s="63"/>
      <c r="J61" s="63"/>
      <c r="K61" s="63"/>
      <c r="L61" s="63"/>
      <c r="M61" s="63"/>
      <c r="N61" s="63"/>
      <c r="O61" s="63"/>
      <c r="P61" s="63"/>
      <c r="Q61" s="63"/>
      <c r="R61" s="63"/>
      <c r="S61" s="63"/>
      <c r="T61" s="64"/>
    </row>
    <row r="62" spans="1:22" x14ac:dyDescent="0.35">
      <c r="A62" s="1"/>
      <c r="B62" s="2"/>
      <c r="C62" s="2"/>
      <c r="D62" s="2"/>
      <c r="E62" s="2"/>
      <c r="F62" s="2"/>
      <c r="G62" s="2"/>
      <c r="H62" s="2"/>
      <c r="I62" s="2"/>
      <c r="J62" s="2"/>
      <c r="K62" s="2"/>
      <c r="L62" s="2"/>
      <c r="M62" s="2"/>
      <c r="N62" s="2"/>
      <c r="O62" s="2"/>
      <c r="P62" s="2"/>
      <c r="Q62" s="2"/>
      <c r="R62" s="2"/>
      <c r="S62" s="2"/>
      <c r="T62" s="3"/>
    </row>
    <row r="63" spans="1:22" x14ac:dyDescent="0.35">
      <c r="A63" s="62" t="s">
        <v>83</v>
      </c>
      <c r="B63" s="63"/>
      <c r="C63" s="63"/>
      <c r="D63" s="63"/>
      <c r="E63" s="63"/>
      <c r="F63" s="63"/>
      <c r="G63" s="63"/>
      <c r="H63" s="63"/>
      <c r="I63" s="63"/>
      <c r="J63" s="63"/>
      <c r="K63" s="63"/>
      <c r="L63" s="63"/>
      <c r="M63" s="63"/>
      <c r="N63" s="63"/>
      <c r="O63" s="63"/>
      <c r="P63" s="63"/>
      <c r="Q63" s="63"/>
      <c r="R63" s="63"/>
      <c r="S63" s="63"/>
      <c r="T63" s="64"/>
    </row>
    <row r="64" spans="1:22" x14ac:dyDescent="0.35">
      <c r="A64" s="1"/>
      <c r="B64" s="2"/>
      <c r="C64" s="2"/>
      <c r="D64" s="2"/>
      <c r="E64" s="2"/>
      <c r="F64" s="2"/>
      <c r="G64" s="2"/>
      <c r="H64" s="2"/>
      <c r="I64" s="2"/>
      <c r="J64" s="2"/>
      <c r="K64" s="2"/>
      <c r="L64" s="2"/>
      <c r="M64" s="2"/>
      <c r="N64" s="2"/>
      <c r="O64" s="2"/>
      <c r="P64" s="2"/>
      <c r="Q64" s="2"/>
      <c r="R64" s="2"/>
      <c r="S64" s="2"/>
      <c r="T64" s="3"/>
    </row>
    <row r="65" spans="1:20" x14ac:dyDescent="0.35">
      <c r="A65" s="62" t="s">
        <v>84</v>
      </c>
      <c r="B65" s="63"/>
      <c r="C65" s="63"/>
      <c r="D65" s="63"/>
      <c r="E65" s="63"/>
      <c r="F65" s="63"/>
      <c r="G65" s="63"/>
      <c r="H65" s="63"/>
      <c r="I65" s="63"/>
      <c r="J65" s="63"/>
      <c r="K65" s="63"/>
      <c r="L65" s="63"/>
      <c r="M65" s="63"/>
      <c r="N65" s="63"/>
      <c r="O65" s="63"/>
      <c r="P65" s="63"/>
      <c r="Q65" s="63"/>
      <c r="R65" s="63"/>
      <c r="S65" s="63"/>
      <c r="T65" s="64"/>
    </row>
    <row r="66" spans="1:20" x14ac:dyDescent="0.35">
      <c r="A66" s="1"/>
      <c r="B66" s="2"/>
      <c r="C66" s="2"/>
      <c r="D66" s="2"/>
      <c r="E66" s="2"/>
      <c r="F66" s="2"/>
      <c r="G66" s="2"/>
      <c r="H66" s="2"/>
      <c r="I66" s="2"/>
      <c r="J66" s="2"/>
      <c r="K66" s="2"/>
      <c r="L66" s="2"/>
      <c r="M66" s="2"/>
      <c r="N66" s="2"/>
      <c r="O66" s="2"/>
      <c r="P66" s="2"/>
      <c r="Q66" s="2"/>
      <c r="R66" s="2"/>
      <c r="S66" s="2"/>
      <c r="T66" s="3"/>
    </row>
    <row r="67" spans="1:20" x14ac:dyDescent="0.35">
      <c r="A67" s="62" t="s">
        <v>85</v>
      </c>
      <c r="B67" s="63"/>
      <c r="C67" s="63"/>
      <c r="D67" s="63"/>
      <c r="E67" s="63"/>
      <c r="F67" s="63"/>
      <c r="G67" s="63"/>
      <c r="H67" s="63"/>
      <c r="I67" s="63"/>
      <c r="J67" s="63"/>
      <c r="K67" s="63"/>
      <c r="L67" s="63"/>
      <c r="M67" s="63"/>
      <c r="N67" s="63"/>
      <c r="O67" s="63"/>
      <c r="P67" s="63"/>
      <c r="Q67" s="63"/>
      <c r="R67" s="63"/>
      <c r="S67" s="63"/>
      <c r="T67" s="64"/>
    </row>
    <row r="68" spans="1:20" x14ac:dyDescent="0.35">
      <c r="A68" s="1"/>
      <c r="B68" s="2"/>
      <c r="C68" s="2"/>
      <c r="D68" s="2"/>
      <c r="E68" s="2"/>
      <c r="F68" s="2"/>
      <c r="G68" s="2"/>
      <c r="H68" s="2"/>
      <c r="I68" s="2"/>
      <c r="J68" s="2"/>
      <c r="K68" s="2"/>
      <c r="L68" s="2"/>
      <c r="M68" s="2"/>
      <c r="N68" s="2"/>
      <c r="O68" s="2"/>
      <c r="P68" s="2"/>
      <c r="Q68" s="2"/>
      <c r="R68" s="2"/>
      <c r="S68" s="2"/>
      <c r="T68" s="3"/>
    </row>
    <row r="69" spans="1:20" x14ac:dyDescent="0.35">
      <c r="A69" s="62" t="s">
        <v>86</v>
      </c>
      <c r="B69" s="63"/>
      <c r="C69" s="63"/>
      <c r="D69" s="63"/>
      <c r="E69" s="63"/>
      <c r="F69" s="63"/>
      <c r="G69" s="63"/>
      <c r="H69" s="63"/>
      <c r="I69" s="63"/>
      <c r="J69" s="63"/>
      <c r="K69" s="63"/>
      <c r="L69" s="63"/>
      <c r="M69" s="63"/>
      <c r="N69" s="63"/>
      <c r="O69" s="63"/>
      <c r="P69" s="63"/>
      <c r="Q69" s="63"/>
      <c r="R69" s="63"/>
      <c r="S69" s="63"/>
      <c r="T69" s="64"/>
    </row>
    <row r="70" spans="1:20" x14ac:dyDescent="0.35">
      <c r="A70" s="1"/>
      <c r="B70" s="2"/>
      <c r="C70" s="2"/>
      <c r="D70" s="2"/>
      <c r="E70" s="2"/>
      <c r="F70" s="2"/>
      <c r="G70" s="2"/>
      <c r="H70" s="2"/>
      <c r="I70" s="2"/>
      <c r="J70" s="2"/>
      <c r="K70" s="2"/>
      <c r="L70" s="2"/>
      <c r="M70" s="2"/>
      <c r="N70" s="2"/>
      <c r="O70" s="2"/>
      <c r="P70" s="2"/>
      <c r="Q70" s="2"/>
      <c r="R70" s="2"/>
      <c r="S70" s="2"/>
      <c r="T70" s="3"/>
    </row>
    <row r="71" spans="1:20" x14ac:dyDescent="0.35">
      <c r="A71" s="5" t="s">
        <v>87</v>
      </c>
      <c r="T71" s="7"/>
    </row>
    <row r="72" spans="1:20" x14ac:dyDescent="0.35">
      <c r="A72" s="5"/>
      <c r="T72" s="7"/>
    </row>
    <row r="73" spans="1:20" x14ac:dyDescent="0.35">
      <c r="A73" s="62" t="s">
        <v>88</v>
      </c>
      <c r="B73" s="63"/>
      <c r="C73" s="63"/>
      <c r="D73" s="63"/>
      <c r="E73" s="63"/>
      <c r="F73" s="63"/>
      <c r="G73" s="63"/>
      <c r="H73" s="63"/>
      <c r="I73" s="63"/>
      <c r="J73" s="63"/>
      <c r="K73" s="63"/>
      <c r="L73" s="63"/>
      <c r="M73" s="63"/>
      <c r="N73" s="63"/>
      <c r="O73" s="63"/>
      <c r="P73" s="63"/>
      <c r="Q73" s="63"/>
      <c r="R73" s="63"/>
      <c r="S73" s="63"/>
      <c r="T73" s="64"/>
    </row>
    <row r="74" spans="1:20" x14ac:dyDescent="0.35">
      <c r="A74" s="1"/>
      <c r="B74" s="2"/>
      <c r="C74" s="2"/>
      <c r="D74" s="2"/>
      <c r="E74" s="2"/>
      <c r="F74" s="2"/>
      <c r="G74" s="2"/>
      <c r="H74" s="2"/>
      <c r="I74" s="2"/>
      <c r="J74" s="2"/>
      <c r="K74" s="2"/>
      <c r="L74" s="2"/>
      <c r="M74" s="2"/>
      <c r="N74" s="2"/>
      <c r="O74" s="2"/>
      <c r="P74" s="2"/>
      <c r="Q74" s="2"/>
      <c r="R74" s="2"/>
      <c r="S74" s="2"/>
      <c r="T74" s="3"/>
    </row>
    <row r="75" spans="1:20" x14ac:dyDescent="0.35">
      <c r="A75" s="62" t="s">
        <v>89</v>
      </c>
      <c r="B75" s="63"/>
      <c r="C75" s="63"/>
      <c r="D75" s="63"/>
      <c r="E75" s="63"/>
      <c r="F75" s="63"/>
      <c r="G75" s="63"/>
      <c r="H75" s="63"/>
      <c r="I75" s="63"/>
      <c r="J75" s="63"/>
      <c r="K75" s="63"/>
      <c r="L75" s="63"/>
      <c r="M75" s="63"/>
      <c r="N75" s="63"/>
      <c r="O75" s="63"/>
      <c r="P75" s="63"/>
      <c r="Q75" s="63"/>
      <c r="R75" s="63"/>
      <c r="S75" s="63"/>
      <c r="T75" s="64"/>
    </row>
    <row r="76" spans="1:20" x14ac:dyDescent="0.35">
      <c r="A76" s="1"/>
      <c r="B76" s="2"/>
      <c r="C76" s="2"/>
      <c r="D76" s="2"/>
      <c r="E76" s="2"/>
      <c r="F76" s="2"/>
      <c r="G76" s="2"/>
      <c r="H76" s="2"/>
      <c r="I76" s="2"/>
      <c r="J76" s="2"/>
      <c r="K76" s="2"/>
      <c r="L76" s="2"/>
      <c r="M76" s="2"/>
      <c r="N76" s="2"/>
      <c r="O76" s="2"/>
      <c r="P76" s="2"/>
      <c r="Q76" s="2"/>
      <c r="R76" s="2"/>
      <c r="S76" s="2"/>
      <c r="T76" s="3"/>
    </row>
    <row r="77" spans="1:20" x14ac:dyDescent="0.35">
      <c r="A77" s="62" t="s">
        <v>90</v>
      </c>
      <c r="B77" s="63"/>
      <c r="C77" s="63"/>
      <c r="D77" s="63"/>
      <c r="E77" s="63"/>
      <c r="F77" s="63"/>
      <c r="G77" s="63"/>
      <c r="H77" s="63"/>
      <c r="I77" s="63"/>
      <c r="J77" s="63"/>
      <c r="K77" s="63"/>
      <c r="L77" s="63"/>
      <c r="M77" s="63"/>
      <c r="N77" s="63"/>
      <c r="O77" s="63"/>
      <c r="P77" s="63"/>
      <c r="Q77" s="63"/>
      <c r="R77" s="63"/>
      <c r="S77" s="63"/>
      <c r="T77" s="64"/>
    </row>
    <row r="78" spans="1:20" x14ac:dyDescent="0.35">
      <c r="A78" s="56" t="s">
        <v>91</v>
      </c>
      <c r="B78" s="57"/>
      <c r="C78" s="57"/>
      <c r="D78" s="57"/>
      <c r="E78" s="57"/>
      <c r="F78" s="57"/>
      <c r="G78" s="57"/>
      <c r="H78" s="57"/>
      <c r="I78" s="57"/>
      <c r="J78" s="57"/>
      <c r="K78" s="57"/>
      <c r="L78" s="57"/>
      <c r="M78" s="57"/>
      <c r="N78" s="57"/>
      <c r="O78" s="57"/>
      <c r="P78" s="57"/>
      <c r="Q78" s="57"/>
      <c r="R78" s="57"/>
      <c r="S78" s="57"/>
      <c r="T78" s="58"/>
    </row>
    <row r="80" spans="1:20" x14ac:dyDescent="0.35">
      <c r="A80" s="59"/>
      <c r="B80" s="60"/>
      <c r="C80" s="60"/>
      <c r="D80" s="60"/>
      <c r="E80" s="60"/>
      <c r="F80" s="60"/>
      <c r="G80" s="60"/>
      <c r="H80" s="60"/>
      <c r="I80" s="60"/>
      <c r="J80" s="60"/>
      <c r="K80" s="60"/>
      <c r="L80" s="60"/>
      <c r="M80" s="60"/>
      <c r="N80" s="60"/>
      <c r="O80" s="60"/>
      <c r="P80" s="60"/>
      <c r="Q80" s="60"/>
      <c r="R80" s="60"/>
      <c r="S80" s="60"/>
      <c r="T80" s="61"/>
    </row>
  </sheetData>
  <sheetProtection algorithmName="SHA-512" hashValue="z4SwcRjMZLFyOOclD0a7Ar5T0Oo0/SDraVO7ZuI2XtW6O0lv/AXfPc0B7TqEhtORaABIGd6TQj+dTGrcPPydOQ==" saltValue="L89Qk3XUFBLOhIreXc6FKw==" spinCount="100000" sheet="1" objects="1" scenarios="1"/>
  <mergeCells count="81">
    <mergeCell ref="A1:T1"/>
    <mergeCell ref="B2:T2"/>
    <mergeCell ref="B8:T8"/>
    <mergeCell ref="B10:T10"/>
    <mergeCell ref="B12:T12"/>
    <mergeCell ref="A34:T34"/>
    <mergeCell ref="B14:T14"/>
    <mergeCell ref="B16:T16"/>
    <mergeCell ref="B18:T18"/>
    <mergeCell ref="B20:T20"/>
    <mergeCell ref="B22:T22"/>
    <mergeCell ref="B24:T24"/>
    <mergeCell ref="B26:T26"/>
    <mergeCell ref="B28:T28"/>
    <mergeCell ref="B30:T30"/>
    <mergeCell ref="B31:T31"/>
    <mergeCell ref="A33:T33"/>
    <mergeCell ref="A36:T36"/>
    <mergeCell ref="B37:E37"/>
    <mergeCell ref="F37:K37"/>
    <mergeCell ref="M37:O37"/>
    <mergeCell ref="B38:E38"/>
    <mergeCell ref="F38:K38"/>
    <mergeCell ref="M38:O38"/>
    <mergeCell ref="B39:E39"/>
    <mergeCell ref="F39:K39"/>
    <mergeCell ref="M39:O39"/>
    <mergeCell ref="B40:E40"/>
    <mergeCell ref="F40:K40"/>
    <mergeCell ref="M40:O40"/>
    <mergeCell ref="B41:E41"/>
    <mergeCell ref="F41:K41"/>
    <mergeCell ref="M41:O41"/>
    <mergeCell ref="B42:E42"/>
    <mergeCell ref="F42:K42"/>
    <mergeCell ref="M42:O42"/>
    <mergeCell ref="B43:E43"/>
    <mergeCell ref="F43:K43"/>
    <mergeCell ref="M43:O43"/>
    <mergeCell ref="B44:E44"/>
    <mergeCell ref="F44:K44"/>
    <mergeCell ref="M44:O44"/>
    <mergeCell ref="B45:E45"/>
    <mergeCell ref="F45:K45"/>
    <mergeCell ref="M45:O45"/>
    <mergeCell ref="B46:E46"/>
    <mergeCell ref="F46:K46"/>
    <mergeCell ref="M46:O46"/>
    <mergeCell ref="B51:E51"/>
    <mergeCell ref="M51:O51"/>
    <mergeCell ref="B47:E47"/>
    <mergeCell ref="F47:K47"/>
    <mergeCell ref="M47:O47"/>
    <mergeCell ref="B48:E48"/>
    <mergeCell ref="F48:K48"/>
    <mergeCell ref="M48:O48"/>
    <mergeCell ref="B49:E49"/>
    <mergeCell ref="F49:K49"/>
    <mergeCell ref="M49:O49"/>
    <mergeCell ref="B50:E50"/>
    <mergeCell ref="M50:O50"/>
    <mergeCell ref="A63:T63"/>
    <mergeCell ref="B52:E52"/>
    <mergeCell ref="M52:O52"/>
    <mergeCell ref="B53:E53"/>
    <mergeCell ref="M53:O53"/>
    <mergeCell ref="B54:E54"/>
    <mergeCell ref="M54:O54"/>
    <mergeCell ref="B55:E55"/>
    <mergeCell ref="A56:T56"/>
    <mergeCell ref="A57:T57"/>
    <mergeCell ref="A59:T59"/>
    <mergeCell ref="A61:T61"/>
    <mergeCell ref="A78:T78"/>
    <mergeCell ref="A80:T80"/>
    <mergeCell ref="A65:T65"/>
    <mergeCell ref="A67:T67"/>
    <mergeCell ref="A69:T69"/>
    <mergeCell ref="A73:T73"/>
    <mergeCell ref="A75:T75"/>
    <mergeCell ref="A77:T7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F0873-A616-4BDC-8CD1-CAE41A15A09C}">
  <dimension ref="A1:P24"/>
  <sheetViews>
    <sheetView workbookViewId="0"/>
  </sheetViews>
  <sheetFormatPr defaultColWidth="9.08984375" defaultRowHeight="14.5" x14ac:dyDescent="0.35"/>
  <cols>
    <col min="1" max="1" width="13.90625" style="32" customWidth="1"/>
    <col min="2" max="2" width="14" style="32" customWidth="1"/>
    <col min="3" max="4" width="16.453125" style="32" customWidth="1"/>
    <col min="5" max="5" width="13.453125" style="32" customWidth="1"/>
    <col min="6" max="6" width="12.90625" style="32" customWidth="1"/>
    <col min="7" max="7" width="15" style="32" customWidth="1"/>
    <col min="8" max="8" width="15.54296875" style="32" customWidth="1"/>
    <col min="9" max="9" width="20.36328125" style="32" customWidth="1"/>
    <col min="10" max="10" width="19.453125" style="32" customWidth="1"/>
    <col min="11" max="11" width="18.36328125" style="32" customWidth="1"/>
    <col min="12" max="12" width="18.453125" style="32" customWidth="1"/>
    <col min="13" max="13" width="22" style="32" customWidth="1"/>
    <col min="14" max="14" width="18.6328125" style="32" customWidth="1"/>
    <col min="15" max="15" width="19.36328125" style="32" customWidth="1"/>
    <col min="16" max="16384" width="9.08984375" style="32"/>
  </cols>
  <sheetData>
    <row r="1" spans="1:16" ht="101.5" x14ac:dyDescent="0.35">
      <c r="A1" s="31" t="s">
        <v>174</v>
      </c>
      <c r="B1" s="31" t="s">
        <v>113</v>
      </c>
      <c r="C1" s="31" t="s">
        <v>139</v>
      </c>
      <c r="D1" s="31" t="s">
        <v>140</v>
      </c>
      <c r="E1" s="31" t="s">
        <v>114</v>
      </c>
      <c r="F1" s="31" t="s">
        <v>115</v>
      </c>
      <c r="G1" s="31" t="s">
        <v>116</v>
      </c>
      <c r="H1" s="31" t="s">
        <v>117</v>
      </c>
      <c r="I1" s="31" t="s">
        <v>118</v>
      </c>
      <c r="J1" s="31" t="s">
        <v>119</v>
      </c>
      <c r="K1" s="31" t="s">
        <v>120</v>
      </c>
      <c r="L1" s="31" t="s">
        <v>121</v>
      </c>
      <c r="M1" s="31" t="s">
        <v>122</v>
      </c>
      <c r="N1" s="31" t="s">
        <v>123</v>
      </c>
      <c r="O1" s="31" t="s">
        <v>124</v>
      </c>
    </row>
    <row r="2" spans="1:16" s="39" customFormat="1" ht="58" x14ac:dyDescent="0.35">
      <c r="A2" s="35" t="s">
        <v>237</v>
      </c>
      <c r="B2" s="34" t="s">
        <v>126</v>
      </c>
      <c r="C2" s="34" t="s">
        <v>126</v>
      </c>
      <c r="D2" s="34" t="s">
        <v>126</v>
      </c>
      <c r="E2" s="34" t="s">
        <v>126</v>
      </c>
      <c r="F2" s="34" t="s">
        <v>126</v>
      </c>
      <c r="G2" s="34" t="s">
        <v>126</v>
      </c>
      <c r="H2" s="35">
        <v>2</v>
      </c>
      <c r="I2" s="35">
        <v>0</v>
      </c>
      <c r="J2" s="36">
        <v>0</v>
      </c>
      <c r="K2" s="37" t="s">
        <v>127</v>
      </c>
      <c r="L2" s="35">
        <v>0</v>
      </c>
      <c r="M2" s="35">
        <v>0</v>
      </c>
      <c r="N2" s="35">
        <v>0</v>
      </c>
      <c r="O2" s="37" t="s">
        <v>127</v>
      </c>
      <c r="P2" s="38"/>
    </row>
    <row r="3" spans="1:16" s="39" customFormat="1" ht="58" x14ac:dyDescent="0.35">
      <c r="A3" s="35" t="s">
        <v>238</v>
      </c>
      <c r="B3" s="34" t="s">
        <v>126</v>
      </c>
      <c r="C3" s="34" t="s">
        <v>126</v>
      </c>
      <c r="D3" s="34" t="s">
        <v>126</v>
      </c>
      <c r="E3" s="34" t="s">
        <v>126</v>
      </c>
      <c r="F3" s="34" t="s">
        <v>126</v>
      </c>
      <c r="G3" s="34" t="s">
        <v>126</v>
      </c>
      <c r="H3" s="35">
        <v>2</v>
      </c>
      <c r="I3" s="35">
        <v>0</v>
      </c>
      <c r="J3" s="36">
        <v>0</v>
      </c>
      <c r="K3" s="37" t="s">
        <v>127</v>
      </c>
      <c r="L3" s="35">
        <v>0</v>
      </c>
      <c r="M3" s="35">
        <v>0</v>
      </c>
      <c r="N3" s="35">
        <v>0</v>
      </c>
      <c r="O3" s="37" t="s">
        <v>127</v>
      </c>
      <c r="P3" s="38"/>
    </row>
    <row r="4" spans="1:16" s="39" customFormat="1" ht="58" x14ac:dyDescent="0.35">
      <c r="A4" s="35" t="s">
        <v>239</v>
      </c>
      <c r="B4" s="34" t="s">
        <v>126</v>
      </c>
      <c r="C4" s="34" t="s">
        <v>126</v>
      </c>
      <c r="D4" s="34" t="s">
        <v>126</v>
      </c>
      <c r="E4" s="34" t="s">
        <v>126</v>
      </c>
      <c r="F4" s="34" t="s">
        <v>126</v>
      </c>
      <c r="G4" s="34" t="s">
        <v>126</v>
      </c>
      <c r="H4" s="35">
        <v>2</v>
      </c>
      <c r="I4" s="35">
        <v>0</v>
      </c>
      <c r="J4" s="36">
        <v>0</v>
      </c>
      <c r="K4" s="37" t="s">
        <v>127</v>
      </c>
      <c r="L4" s="35">
        <v>0</v>
      </c>
      <c r="M4" s="35">
        <v>0</v>
      </c>
      <c r="N4" s="35">
        <v>0</v>
      </c>
      <c r="O4" s="37" t="s">
        <v>127</v>
      </c>
      <c r="P4" s="38"/>
    </row>
    <row r="5" spans="1:16" s="39" customFormat="1" ht="58" x14ac:dyDescent="0.35">
      <c r="A5" s="35" t="s">
        <v>240</v>
      </c>
      <c r="B5" s="34" t="s">
        <v>126</v>
      </c>
      <c r="C5" s="34" t="s">
        <v>126</v>
      </c>
      <c r="D5" s="34" t="s">
        <v>126</v>
      </c>
      <c r="E5" s="34" t="s">
        <v>126</v>
      </c>
      <c r="F5" s="34" t="s">
        <v>126</v>
      </c>
      <c r="G5" s="34" t="s">
        <v>126</v>
      </c>
      <c r="H5" s="35">
        <v>3</v>
      </c>
      <c r="I5" s="35">
        <v>0</v>
      </c>
      <c r="J5" s="36">
        <v>0</v>
      </c>
      <c r="K5" s="37" t="s">
        <v>127</v>
      </c>
      <c r="L5" s="35">
        <v>0</v>
      </c>
      <c r="M5" s="35">
        <v>0</v>
      </c>
      <c r="N5" s="35">
        <v>0</v>
      </c>
      <c r="O5" s="37" t="s">
        <v>127</v>
      </c>
      <c r="P5" s="38"/>
    </row>
    <row r="6" spans="1:16" s="39" customFormat="1" ht="58" x14ac:dyDescent="0.35">
      <c r="A6" s="35" t="s">
        <v>241</v>
      </c>
      <c r="B6" s="34" t="s">
        <v>126</v>
      </c>
      <c r="C6" s="34" t="s">
        <v>126</v>
      </c>
      <c r="D6" s="34" t="s">
        <v>126</v>
      </c>
      <c r="E6" s="34" t="s">
        <v>126</v>
      </c>
      <c r="F6" s="34" t="s">
        <v>126</v>
      </c>
      <c r="G6" s="34" t="s">
        <v>126</v>
      </c>
      <c r="H6" s="35">
        <v>1</v>
      </c>
      <c r="I6" s="35">
        <v>0</v>
      </c>
      <c r="J6" s="36">
        <v>0</v>
      </c>
      <c r="K6" s="37" t="s">
        <v>127</v>
      </c>
      <c r="L6" s="35">
        <v>0</v>
      </c>
      <c r="M6" s="35">
        <v>0</v>
      </c>
      <c r="N6" s="35">
        <v>0</v>
      </c>
      <c r="O6" s="37" t="s">
        <v>127</v>
      </c>
      <c r="P6" s="38"/>
    </row>
    <row r="7" spans="1:16" s="39" customFormat="1" ht="58" x14ac:dyDescent="0.35">
      <c r="A7" s="35" t="s">
        <v>242</v>
      </c>
      <c r="B7" s="34" t="s">
        <v>126</v>
      </c>
      <c r="C7" s="34" t="s">
        <v>126</v>
      </c>
      <c r="D7" s="34" t="s">
        <v>126</v>
      </c>
      <c r="E7" s="34" t="s">
        <v>126</v>
      </c>
      <c r="F7" s="34" t="s">
        <v>126</v>
      </c>
      <c r="G7" s="34" t="s">
        <v>126</v>
      </c>
      <c r="H7" s="35">
        <v>1</v>
      </c>
      <c r="I7" s="35">
        <v>0</v>
      </c>
      <c r="J7" s="36">
        <v>0</v>
      </c>
      <c r="K7" s="37" t="s">
        <v>127</v>
      </c>
      <c r="L7" s="35">
        <v>0</v>
      </c>
      <c r="M7" s="35">
        <v>0</v>
      </c>
      <c r="N7" s="35">
        <v>0</v>
      </c>
      <c r="O7" s="37" t="s">
        <v>127</v>
      </c>
      <c r="P7" s="38"/>
    </row>
    <row r="8" spans="1:16" s="39" customFormat="1" ht="58" x14ac:dyDescent="0.35">
      <c r="A8" s="35" t="s">
        <v>243</v>
      </c>
      <c r="B8" s="34" t="s">
        <v>126</v>
      </c>
      <c r="C8" s="34" t="s">
        <v>126</v>
      </c>
      <c r="D8" s="34" t="s">
        <v>126</v>
      </c>
      <c r="E8" s="34" t="s">
        <v>126</v>
      </c>
      <c r="F8" s="34" t="s">
        <v>126</v>
      </c>
      <c r="G8" s="34" t="s">
        <v>126</v>
      </c>
      <c r="H8" s="35">
        <v>3</v>
      </c>
      <c r="I8" s="35">
        <v>0</v>
      </c>
      <c r="J8" s="36">
        <v>0</v>
      </c>
      <c r="K8" s="37" t="s">
        <v>127</v>
      </c>
      <c r="L8" s="35">
        <v>0</v>
      </c>
      <c r="M8" s="35">
        <v>0</v>
      </c>
      <c r="N8" s="35">
        <v>0</v>
      </c>
      <c r="O8" s="37" t="s">
        <v>127</v>
      </c>
      <c r="P8" s="38"/>
    </row>
    <row r="9" spans="1:16" s="39" customFormat="1" ht="58" x14ac:dyDescent="0.35">
      <c r="A9" s="35" t="s">
        <v>244</v>
      </c>
      <c r="B9" s="34" t="s">
        <v>126</v>
      </c>
      <c r="C9" s="34" t="s">
        <v>126</v>
      </c>
      <c r="D9" s="34" t="s">
        <v>126</v>
      </c>
      <c r="E9" s="34" t="s">
        <v>126</v>
      </c>
      <c r="F9" s="34" t="s">
        <v>126</v>
      </c>
      <c r="G9" s="34" t="s">
        <v>126</v>
      </c>
      <c r="H9" s="35">
        <v>1</v>
      </c>
      <c r="I9" s="35">
        <v>0</v>
      </c>
      <c r="J9" s="36">
        <v>0</v>
      </c>
      <c r="K9" s="37" t="s">
        <v>127</v>
      </c>
      <c r="L9" s="35">
        <v>0</v>
      </c>
      <c r="M9" s="35">
        <v>0</v>
      </c>
      <c r="N9" s="35">
        <v>0</v>
      </c>
      <c r="O9" s="37" t="s">
        <v>127</v>
      </c>
      <c r="P9" s="38"/>
    </row>
    <row r="10" spans="1:16" ht="30.9" customHeight="1" x14ac:dyDescent="0.35"/>
    <row r="11" spans="1:16" ht="39.65" customHeight="1" x14ac:dyDescent="0.35">
      <c r="A11" s="81" t="s">
        <v>173</v>
      </c>
      <c r="B11" s="82"/>
    </row>
    <row r="12" spans="1:16" ht="42" customHeight="1" x14ac:dyDescent="0.35">
      <c r="A12" s="41" t="s">
        <v>298</v>
      </c>
      <c r="B12" s="35" t="s">
        <v>145</v>
      </c>
    </row>
    <row r="13" spans="1:16" ht="42" customHeight="1" x14ac:dyDescent="0.35">
      <c r="A13" s="41" t="s">
        <v>317</v>
      </c>
      <c r="B13" s="35">
        <v>16</v>
      </c>
    </row>
    <row r="14" spans="1:16" ht="87" x14ac:dyDescent="0.35">
      <c r="A14" s="41" t="s">
        <v>128</v>
      </c>
      <c r="B14" s="35">
        <v>59</v>
      </c>
    </row>
    <row r="15" spans="1:16" ht="58" x14ac:dyDescent="0.35">
      <c r="A15" s="41" t="s">
        <v>129</v>
      </c>
      <c r="B15" s="35">
        <v>15</v>
      </c>
    </row>
    <row r="16" spans="1:16" ht="101.5" x14ac:dyDescent="0.35">
      <c r="A16" s="41" t="s">
        <v>130</v>
      </c>
      <c r="B16" s="35">
        <v>0</v>
      </c>
    </row>
    <row r="17" spans="1:2" ht="87" x14ac:dyDescent="0.35">
      <c r="A17" s="41" t="s">
        <v>131</v>
      </c>
      <c r="B17" s="35">
        <v>0</v>
      </c>
    </row>
    <row r="18" spans="1:2" ht="145" x14ac:dyDescent="0.35">
      <c r="A18" s="41" t="s">
        <v>132</v>
      </c>
      <c r="B18" s="35">
        <v>0</v>
      </c>
    </row>
    <row r="19" spans="1:2" ht="72.5" x14ac:dyDescent="0.35">
      <c r="A19" s="41" t="s">
        <v>133</v>
      </c>
      <c r="B19" s="35">
        <v>0</v>
      </c>
    </row>
    <row r="20" spans="1:2" ht="87" x14ac:dyDescent="0.35">
      <c r="A20" s="41" t="s">
        <v>134</v>
      </c>
      <c r="B20" s="35">
        <v>0</v>
      </c>
    </row>
    <row r="21" spans="1:2" ht="101.5" x14ac:dyDescent="0.35">
      <c r="A21" s="41" t="s">
        <v>135</v>
      </c>
      <c r="B21" s="35">
        <v>0</v>
      </c>
    </row>
    <row r="22" spans="1:2" ht="101.5" x14ac:dyDescent="0.35">
      <c r="A22" s="41" t="s">
        <v>136</v>
      </c>
      <c r="B22" s="35">
        <v>0</v>
      </c>
    </row>
    <row r="23" spans="1:2" ht="101.5" x14ac:dyDescent="0.35">
      <c r="A23" s="41" t="s">
        <v>137</v>
      </c>
      <c r="B23" s="35">
        <v>0</v>
      </c>
    </row>
    <row r="24" spans="1:2" ht="145" x14ac:dyDescent="0.35">
      <c r="A24" s="44" t="s">
        <v>138</v>
      </c>
      <c r="B24" s="35">
        <v>0</v>
      </c>
    </row>
  </sheetData>
  <sheetProtection algorithmName="SHA-512" hashValue="sKvNyca4hYTRZbrlWKkMnGuJN8qs0HnfEjB0rQJZNkPMBIiburpuw3RvsDzb/IuqpomizhcogHZ6If84TNUucQ==" saltValue="6aKxkzbVzaGK8WjRAjclHw==" spinCount="100000" sheet="1" objects="1" scenarios="1"/>
  <mergeCells count="1">
    <mergeCell ref="A11:B11"/>
  </mergeCells>
  <phoneticPr fontId="8" type="noConversion"/>
  <dataValidations count="6">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H2:H9" xr:uid="{7558492D-183C-4086-BF2D-438DF4F83F2F}">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I2:I9" xr:uid="{263CB72D-E9C0-4985-8169-0447A3645BDE}">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J2:J9" xr:uid="{D5821DF5-3AD6-4DEB-B2D7-666F4F7C33A8}">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L2:L9" xr:uid="{8D8FCC21-81E5-48B5-8013-1DD1231A61E6}">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M2:M9" xr:uid="{79C07A5E-1BD7-4B27-A51A-8BBB511E0051}">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N2:N9" xr:uid="{B4073630-0623-4CC9-A4F1-50EB858F3916}">
      <formula1>0</formula1>
      <formula2>3000</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6981D-BE63-404A-98E9-B371EAEB79D5}">
  <dimension ref="A1:O18"/>
  <sheetViews>
    <sheetView workbookViewId="0"/>
  </sheetViews>
  <sheetFormatPr defaultColWidth="9.08984375" defaultRowHeight="14.5" x14ac:dyDescent="0.35"/>
  <cols>
    <col min="1" max="1" width="13.90625" style="23" customWidth="1"/>
    <col min="2" max="2" width="14" style="23" customWidth="1"/>
    <col min="3" max="4" width="16.453125" style="23" customWidth="1"/>
    <col min="5" max="5" width="13.453125" style="23" customWidth="1"/>
    <col min="6" max="6" width="12.90625" style="23" customWidth="1"/>
    <col min="7" max="7" width="15" style="23" customWidth="1"/>
    <col min="8" max="8" width="15.54296875" style="23" customWidth="1"/>
    <col min="9" max="9" width="20.36328125" style="23" customWidth="1"/>
    <col min="10" max="10" width="19.453125" style="23" customWidth="1"/>
    <col min="11" max="11" width="18.36328125" style="23" customWidth="1"/>
    <col min="12" max="12" width="18.453125" style="23" customWidth="1"/>
    <col min="13" max="13" width="22" style="23" customWidth="1"/>
    <col min="14" max="14" width="18.6328125" style="23" customWidth="1"/>
    <col min="15" max="15" width="19.36328125" style="23" customWidth="1"/>
    <col min="16" max="16384" width="9.08984375" style="23"/>
  </cols>
  <sheetData>
    <row r="1" spans="1:15" ht="101.5" x14ac:dyDescent="0.35">
      <c r="A1" s="19" t="s">
        <v>175</v>
      </c>
      <c r="B1" s="19" t="s">
        <v>113</v>
      </c>
      <c r="C1" s="19" t="s">
        <v>139</v>
      </c>
      <c r="D1" s="19" t="s">
        <v>140</v>
      </c>
      <c r="E1" s="19" t="s">
        <v>114</v>
      </c>
      <c r="F1" s="19" t="s">
        <v>115</v>
      </c>
      <c r="G1" s="19" t="s">
        <v>116</v>
      </c>
      <c r="H1" s="19" t="s">
        <v>117</v>
      </c>
      <c r="I1" s="19" t="s">
        <v>118</v>
      </c>
      <c r="J1" s="19" t="s">
        <v>119</v>
      </c>
      <c r="K1" s="19" t="s">
        <v>120</v>
      </c>
      <c r="L1" s="19" t="s">
        <v>121</v>
      </c>
      <c r="M1" s="19" t="s">
        <v>122</v>
      </c>
      <c r="N1" s="19" t="s">
        <v>123</v>
      </c>
      <c r="O1" s="19" t="s">
        <v>124</v>
      </c>
    </row>
    <row r="2" spans="1:15" s="24" customFormat="1" ht="21" x14ac:dyDescent="0.35">
      <c r="A2" s="74" t="s">
        <v>233</v>
      </c>
      <c r="B2" s="75"/>
      <c r="C2" s="75"/>
      <c r="D2" s="75"/>
      <c r="E2" s="75"/>
      <c r="F2" s="75"/>
      <c r="G2" s="75"/>
      <c r="H2" s="75"/>
      <c r="I2" s="75"/>
      <c r="J2" s="75"/>
      <c r="K2" s="75"/>
      <c r="L2" s="75"/>
      <c r="M2" s="75"/>
      <c r="N2" s="75"/>
      <c r="O2" s="76"/>
    </row>
    <row r="3" spans="1:15" ht="30.9" customHeight="1" x14ac:dyDescent="0.35"/>
    <row r="4" spans="1:15" ht="21" customHeight="1" x14ac:dyDescent="0.35">
      <c r="A4" s="72" t="s">
        <v>176</v>
      </c>
      <c r="B4" s="73"/>
      <c r="C4" s="25"/>
      <c r="D4" s="25"/>
    </row>
    <row r="5" spans="1:15" ht="42" customHeight="1" x14ac:dyDescent="0.35">
      <c r="A5" s="20" t="s">
        <v>298</v>
      </c>
      <c r="B5" s="15" t="s">
        <v>145</v>
      </c>
      <c r="C5" s="25"/>
    </row>
    <row r="6" spans="1:15" ht="42" customHeight="1" x14ac:dyDescent="0.35">
      <c r="A6" s="20" t="s">
        <v>317</v>
      </c>
      <c r="B6" s="15">
        <v>1</v>
      </c>
      <c r="C6" s="25"/>
    </row>
    <row r="7" spans="1:15" ht="87" x14ac:dyDescent="0.35">
      <c r="A7" s="20" t="s">
        <v>128</v>
      </c>
      <c r="B7" s="15">
        <v>3</v>
      </c>
      <c r="C7" s="26"/>
      <c r="D7" s="27"/>
    </row>
    <row r="8" spans="1:15" ht="58" x14ac:dyDescent="0.35">
      <c r="A8" s="20" t="s">
        <v>129</v>
      </c>
      <c r="B8" s="15">
        <v>0</v>
      </c>
      <c r="C8" s="26"/>
      <c r="D8" s="26"/>
    </row>
    <row r="9" spans="1:15" ht="101.5" x14ac:dyDescent="0.35">
      <c r="A9" s="20" t="s">
        <v>130</v>
      </c>
      <c r="B9" s="15">
        <v>0</v>
      </c>
      <c r="C9" s="26"/>
      <c r="D9" s="26"/>
    </row>
    <row r="10" spans="1:15" ht="87" x14ac:dyDescent="0.35">
      <c r="A10" s="20" t="s">
        <v>131</v>
      </c>
      <c r="B10" s="15">
        <v>0</v>
      </c>
      <c r="C10" s="26"/>
      <c r="D10" s="26"/>
    </row>
    <row r="11" spans="1:15" ht="145" x14ac:dyDescent="0.35">
      <c r="A11" s="20" t="s">
        <v>132</v>
      </c>
      <c r="B11" s="15">
        <v>0</v>
      </c>
      <c r="C11" s="26"/>
      <c r="D11" s="26"/>
    </row>
    <row r="12" spans="1:15" ht="72.5" x14ac:dyDescent="0.35">
      <c r="A12" s="20" t="s">
        <v>133</v>
      </c>
      <c r="B12" s="15">
        <v>0</v>
      </c>
      <c r="C12" s="26"/>
      <c r="D12" s="26"/>
    </row>
    <row r="13" spans="1:15" ht="87" x14ac:dyDescent="0.35">
      <c r="A13" s="20" t="s">
        <v>134</v>
      </c>
      <c r="B13" s="15">
        <v>0</v>
      </c>
      <c r="C13" s="26"/>
      <c r="D13" s="26"/>
    </row>
    <row r="14" spans="1:15" ht="101.5" x14ac:dyDescent="0.35">
      <c r="A14" s="20" t="s">
        <v>135</v>
      </c>
      <c r="B14" s="15">
        <v>0</v>
      </c>
      <c r="C14" s="26"/>
      <c r="D14" s="26"/>
    </row>
    <row r="15" spans="1:15" ht="101.5" x14ac:dyDescent="0.35">
      <c r="A15" s="20" t="s">
        <v>136</v>
      </c>
      <c r="B15" s="15">
        <v>0</v>
      </c>
      <c r="C15" s="26"/>
      <c r="D15" s="26"/>
    </row>
    <row r="16" spans="1:15" ht="101.5" x14ac:dyDescent="0.35">
      <c r="A16" s="20" t="s">
        <v>137</v>
      </c>
      <c r="B16" s="15">
        <v>0</v>
      </c>
      <c r="C16" s="26"/>
      <c r="D16" s="26"/>
    </row>
    <row r="17" spans="1:4" ht="145" x14ac:dyDescent="0.35">
      <c r="A17" s="21" t="s">
        <v>138</v>
      </c>
      <c r="B17" s="15">
        <v>0</v>
      </c>
      <c r="C17" s="26"/>
      <c r="D17" s="26"/>
    </row>
    <row r="18" spans="1:4" x14ac:dyDescent="0.35">
      <c r="D18" s="26"/>
    </row>
  </sheetData>
  <sheetProtection algorithmName="SHA-512" hashValue="6QGecctxflhegP0BEFSel4rbqgWHSkh92PzyFgvzwBYWeJ7gZlX0Y4422a4RK+rr8etuESANBGbAhNL3OO6Swg==" saltValue="CN/S21Q9WwjU33l8sdJOVQ==" spinCount="100000" sheet="1" objects="1" scenarios="1"/>
  <mergeCells count="2">
    <mergeCell ref="A4:B4"/>
    <mergeCell ref="A2:O2"/>
  </mergeCells>
  <dataValidations count="6">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H2" xr:uid="{8650664E-08A0-43F1-AA6D-B0841BDDCB22}">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I2" xr:uid="{466157E3-75D6-4D9D-9231-F46AF29C3D68}">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J2" xr:uid="{A6A663C5-E902-4B47-B040-9762BDB15CCF}">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L2" xr:uid="{4630A418-D66C-4013-A305-71D1EFB2EDBA}">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M2" xr:uid="{3939C73A-645C-49B4-A6C9-B67DCA73051D}">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N2" xr:uid="{79518FE9-B309-4D66-A0B7-50EA85A6A742}">
      <formula1>0</formula1>
      <formula2>3000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3C240-3508-4A00-A665-840431846F94}">
  <dimension ref="A1:P21"/>
  <sheetViews>
    <sheetView workbookViewId="0"/>
  </sheetViews>
  <sheetFormatPr defaultColWidth="9.08984375" defaultRowHeight="14.5" x14ac:dyDescent="0.35"/>
  <cols>
    <col min="1" max="1" width="13.90625" style="32" customWidth="1"/>
    <col min="2" max="2" width="14" style="32" customWidth="1"/>
    <col min="3" max="4" width="16.453125" style="32" customWidth="1"/>
    <col min="5" max="5" width="13.453125" style="32" customWidth="1"/>
    <col min="6" max="6" width="12.90625" style="32" customWidth="1"/>
    <col min="7" max="7" width="15" style="32" customWidth="1"/>
    <col min="8" max="8" width="15.54296875" style="32" customWidth="1"/>
    <col min="9" max="9" width="20.36328125" style="32" customWidth="1"/>
    <col min="10" max="10" width="19.453125" style="32" customWidth="1"/>
    <col min="11" max="11" width="18.36328125" style="32" customWidth="1"/>
    <col min="12" max="12" width="18.453125" style="32" customWidth="1"/>
    <col min="13" max="13" width="22" style="32" customWidth="1"/>
    <col min="14" max="14" width="18.6328125" style="32" customWidth="1"/>
    <col min="15" max="15" width="19.36328125" style="32" customWidth="1"/>
    <col min="16" max="16384" width="9.08984375" style="32"/>
  </cols>
  <sheetData>
    <row r="1" spans="1:16" ht="101.5" x14ac:dyDescent="0.35">
      <c r="A1" s="31" t="s">
        <v>147</v>
      </c>
      <c r="B1" s="31" t="s">
        <v>113</v>
      </c>
      <c r="C1" s="31" t="s">
        <v>139</v>
      </c>
      <c r="D1" s="31" t="s">
        <v>140</v>
      </c>
      <c r="E1" s="31" t="s">
        <v>114</v>
      </c>
      <c r="F1" s="31" t="s">
        <v>115</v>
      </c>
      <c r="G1" s="31" t="s">
        <v>116</v>
      </c>
      <c r="H1" s="31" t="s">
        <v>117</v>
      </c>
      <c r="I1" s="31" t="s">
        <v>118</v>
      </c>
      <c r="J1" s="31" t="s">
        <v>119</v>
      </c>
      <c r="K1" s="31" t="s">
        <v>120</v>
      </c>
      <c r="L1" s="31" t="s">
        <v>121</v>
      </c>
      <c r="M1" s="31" t="s">
        <v>122</v>
      </c>
      <c r="N1" s="31" t="s">
        <v>123</v>
      </c>
      <c r="O1" s="31" t="s">
        <v>124</v>
      </c>
    </row>
    <row r="2" spans="1:16" s="39" customFormat="1" ht="58" x14ac:dyDescent="0.35">
      <c r="A2" s="37" t="s">
        <v>148</v>
      </c>
      <c r="B2" s="34" t="s">
        <v>126</v>
      </c>
      <c r="C2" s="34" t="s">
        <v>126</v>
      </c>
      <c r="D2" s="34" t="s">
        <v>126</v>
      </c>
      <c r="E2" s="34" t="s">
        <v>126</v>
      </c>
      <c r="F2" s="34" t="s">
        <v>126</v>
      </c>
      <c r="G2" s="34" t="s">
        <v>126</v>
      </c>
      <c r="H2" s="37">
        <v>1</v>
      </c>
      <c r="I2" s="37">
        <v>0</v>
      </c>
      <c r="J2" s="37">
        <v>0</v>
      </c>
      <c r="K2" s="37" t="s">
        <v>127</v>
      </c>
      <c r="L2" s="37">
        <v>0</v>
      </c>
      <c r="M2" s="37">
        <v>0</v>
      </c>
      <c r="N2" s="37">
        <v>0</v>
      </c>
      <c r="O2" s="37" t="s">
        <v>127</v>
      </c>
      <c r="P2" s="38"/>
    </row>
    <row r="3" spans="1:16" s="39" customFormat="1" ht="174" x14ac:dyDescent="0.35">
      <c r="A3" s="37" t="s">
        <v>157</v>
      </c>
      <c r="B3" s="34" t="s">
        <v>126</v>
      </c>
      <c r="C3" s="34" t="s">
        <v>126</v>
      </c>
      <c r="D3" s="34" t="s">
        <v>126</v>
      </c>
      <c r="E3" s="34" t="s">
        <v>126</v>
      </c>
      <c r="F3" s="34" t="s">
        <v>126</v>
      </c>
      <c r="G3" s="34" t="s">
        <v>126</v>
      </c>
      <c r="H3" s="37">
        <v>37</v>
      </c>
      <c r="I3" s="37">
        <v>0</v>
      </c>
      <c r="J3" s="37">
        <v>0</v>
      </c>
      <c r="K3" s="37" t="s">
        <v>152</v>
      </c>
      <c r="L3" s="37">
        <v>0</v>
      </c>
      <c r="M3" s="37">
        <v>0</v>
      </c>
      <c r="N3" s="37">
        <v>0</v>
      </c>
      <c r="O3" s="37" t="s">
        <v>127</v>
      </c>
      <c r="P3" s="38"/>
    </row>
    <row r="4" spans="1:16" s="39" customFormat="1" ht="174" x14ac:dyDescent="0.35">
      <c r="A4" s="37" t="s">
        <v>158</v>
      </c>
      <c r="B4" s="34" t="s">
        <v>126</v>
      </c>
      <c r="C4" s="34" t="s">
        <v>126</v>
      </c>
      <c r="D4" s="34" t="s">
        <v>126</v>
      </c>
      <c r="E4" s="34" t="s">
        <v>126</v>
      </c>
      <c r="F4" s="34" t="s">
        <v>126</v>
      </c>
      <c r="G4" s="34" t="s">
        <v>126</v>
      </c>
      <c r="H4" s="37">
        <v>4</v>
      </c>
      <c r="I4" s="37">
        <v>0</v>
      </c>
      <c r="J4" s="37">
        <v>0</v>
      </c>
      <c r="K4" s="37" t="s">
        <v>156</v>
      </c>
      <c r="L4" s="37">
        <v>0</v>
      </c>
      <c r="M4" s="37">
        <v>0</v>
      </c>
      <c r="N4" s="37">
        <v>0</v>
      </c>
      <c r="O4" s="37" t="s">
        <v>127</v>
      </c>
      <c r="P4" s="38"/>
    </row>
    <row r="5" spans="1:16" s="39" customFormat="1" ht="58" x14ac:dyDescent="0.35">
      <c r="A5" s="37" t="s">
        <v>159</v>
      </c>
      <c r="B5" s="34" t="s">
        <v>126</v>
      </c>
      <c r="C5" s="34" t="s">
        <v>126</v>
      </c>
      <c r="D5" s="34" t="s">
        <v>126</v>
      </c>
      <c r="E5" s="34" t="s">
        <v>126</v>
      </c>
      <c r="F5" s="34" t="s">
        <v>126</v>
      </c>
      <c r="G5" s="34" t="s">
        <v>126</v>
      </c>
      <c r="H5" s="37">
        <v>3</v>
      </c>
      <c r="I5" s="37">
        <v>0</v>
      </c>
      <c r="J5" s="37">
        <v>0</v>
      </c>
      <c r="K5" s="37" t="s">
        <v>127</v>
      </c>
      <c r="L5" s="37">
        <v>0</v>
      </c>
      <c r="M5" s="37">
        <v>0</v>
      </c>
      <c r="N5" s="37">
        <v>0</v>
      </c>
      <c r="O5" s="37" t="s">
        <v>127</v>
      </c>
      <c r="P5" s="38"/>
    </row>
    <row r="6" spans="1:16" ht="30.9" customHeight="1" x14ac:dyDescent="0.35"/>
    <row r="7" spans="1:16" ht="21" x14ac:dyDescent="0.35">
      <c r="A7" s="77" t="s">
        <v>150</v>
      </c>
      <c r="B7" s="78"/>
      <c r="C7" s="40"/>
      <c r="D7" s="40"/>
    </row>
    <row r="8" spans="1:16" ht="42" customHeight="1" x14ac:dyDescent="0.35">
      <c r="A8" s="41" t="s">
        <v>298</v>
      </c>
      <c r="B8" s="35" t="s">
        <v>145</v>
      </c>
      <c r="C8" s="40"/>
    </row>
    <row r="9" spans="1:16" ht="42" customHeight="1" x14ac:dyDescent="0.35">
      <c r="A9" s="41" t="s">
        <v>317</v>
      </c>
      <c r="B9" s="35">
        <v>5</v>
      </c>
      <c r="C9" s="40"/>
    </row>
    <row r="10" spans="1:16" ht="87" x14ac:dyDescent="0.35">
      <c r="A10" s="41" t="s">
        <v>128</v>
      </c>
      <c r="B10" s="35">
        <v>13</v>
      </c>
      <c r="C10" s="42"/>
      <c r="D10" s="43"/>
    </row>
    <row r="11" spans="1:16" ht="58" x14ac:dyDescent="0.35">
      <c r="A11" s="41" t="s">
        <v>129</v>
      </c>
      <c r="B11" s="35">
        <v>45</v>
      </c>
      <c r="C11" s="42"/>
      <c r="D11" s="42"/>
    </row>
    <row r="12" spans="1:16" ht="101.5" x14ac:dyDescent="0.35">
      <c r="A12" s="41" t="s">
        <v>130</v>
      </c>
      <c r="B12" s="35">
        <v>0</v>
      </c>
      <c r="C12" s="42"/>
      <c r="D12" s="42"/>
    </row>
    <row r="13" spans="1:16" ht="87" x14ac:dyDescent="0.35">
      <c r="A13" s="41" t="s">
        <v>131</v>
      </c>
      <c r="B13" s="35">
        <v>2</v>
      </c>
      <c r="C13" s="42"/>
      <c r="D13" s="42"/>
    </row>
    <row r="14" spans="1:16" ht="145" x14ac:dyDescent="0.35">
      <c r="A14" s="41" t="s">
        <v>132</v>
      </c>
      <c r="B14" s="35">
        <v>0</v>
      </c>
      <c r="C14" s="42"/>
      <c r="D14" s="42"/>
    </row>
    <row r="15" spans="1:16" ht="72.5" x14ac:dyDescent="0.35">
      <c r="A15" s="41" t="s">
        <v>133</v>
      </c>
      <c r="B15" s="35">
        <v>0</v>
      </c>
      <c r="C15" s="42"/>
      <c r="D15" s="42"/>
    </row>
    <row r="16" spans="1:16" ht="87" x14ac:dyDescent="0.35">
      <c r="A16" s="41" t="s">
        <v>134</v>
      </c>
      <c r="B16" s="35">
        <v>0</v>
      </c>
      <c r="C16" s="42"/>
      <c r="D16" s="42"/>
    </row>
    <row r="17" spans="1:4" ht="101.5" x14ac:dyDescent="0.35">
      <c r="A17" s="41" t="s">
        <v>135</v>
      </c>
      <c r="B17" s="35">
        <v>0</v>
      </c>
      <c r="C17" s="42"/>
      <c r="D17" s="42"/>
    </row>
    <row r="18" spans="1:4" ht="101.5" x14ac:dyDescent="0.35">
      <c r="A18" s="41" t="s">
        <v>136</v>
      </c>
      <c r="B18" s="35">
        <v>0</v>
      </c>
      <c r="C18" s="42"/>
      <c r="D18" s="42"/>
    </row>
    <row r="19" spans="1:4" ht="101.5" x14ac:dyDescent="0.35">
      <c r="A19" s="41" t="s">
        <v>137</v>
      </c>
      <c r="B19" s="35">
        <v>0</v>
      </c>
      <c r="C19" s="42"/>
      <c r="D19" s="42"/>
    </row>
    <row r="20" spans="1:4" ht="145" x14ac:dyDescent="0.35">
      <c r="A20" s="44" t="s">
        <v>138</v>
      </c>
      <c r="B20" s="35">
        <v>0</v>
      </c>
      <c r="C20" s="42"/>
      <c r="D20" s="42"/>
    </row>
    <row r="21" spans="1:4" x14ac:dyDescent="0.35">
      <c r="D21" s="42"/>
    </row>
  </sheetData>
  <sheetProtection algorithmName="SHA-512" hashValue="WNWspcTp6DkKKkJdMpgMQEyr6x+fZFzTa1/qMF7YQvzewFQDBnkkKqQ5BYDLM5qLwjzjxBS053/vXtPN6HXskg==" saltValue="Sc7lOeiJVq2U+Zm5ByfL7g==" spinCount="100000" sheet="1" objects="1" scenarios="1"/>
  <mergeCells count="1">
    <mergeCell ref="A7:B7"/>
  </mergeCells>
  <phoneticPr fontId="8" type="noConversion"/>
  <dataValidations count="6">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H2:H5" xr:uid="{3E61B45A-A7DE-4EDE-A531-CA02CC2CF693}">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I2:I5" xr:uid="{A52EFE33-6028-4078-919D-E49AC39E38CE}">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J2:J5" xr:uid="{26483F66-70E3-4D0A-877B-7768222DC3A0}">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L2:L5" xr:uid="{D702202F-24C5-48EA-B861-B763F5E51613}">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M2:M5" xr:uid="{CB727ABF-7532-46D0-B081-1D29F13E64BC}">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N2:N5" xr:uid="{4E65782E-CA38-4D54-85ED-23DACBF314F3}">
      <formula1>0</formula1>
      <formula2>3000</formula2>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48E17-D6CF-4EF1-9069-F54C156C5DA3}">
  <dimension ref="A1:O18"/>
  <sheetViews>
    <sheetView workbookViewId="0"/>
  </sheetViews>
  <sheetFormatPr defaultColWidth="9.08984375" defaultRowHeight="14.5" x14ac:dyDescent="0.35"/>
  <cols>
    <col min="1" max="1" width="13.90625" style="23" customWidth="1"/>
    <col min="2" max="2" width="14" style="23" customWidth="1"/>
    <col min="3" max="4" width="16.453125" style="23" customWidth="1"/>
    <col min="5" max="5" width="13.453125" style="23" customWidth="1"/>
    <col min="6" max="6" width="12.90625" style="23" customWidth="1"/>
    <col min="7" max="7" width="15" style="23" customWidth="1"/>
    <col min="8" max="8" width="15.54296875" style="23" customWidth="1"/>
    <col min="9" max="9" width="20.36328125" style="23" customWidth="1"/>
    <col min="10" max="10" width="19.453125" style="23" customWidth="1"/>
    <col min="11" max="11" width="18.36328125" style="23" customWidth="1"/>
    <col min="12" max="12" width="18.453125" style="23" customWidth="1"/>
    <col min="13" max="13" width="22" style="23" customWidth="1"/>
    <col min="14" max="14" width="18.6328125" style="23" customWidth="1"/>
    <col min="15" max="15" width="19.36328125" style="23" customWidth="1"/>
    <col min="16" max="16384" width="9.08984375" style="23"/>
  </cols>
  <sheetData>
    <row r="1" spans="1:15" ht="101.5" x14ac:dyDescent="0.35">
      <c r="A1" s="19" t="s">
        <v>177</v>
      </c>
      <c r="B1" s="19" t="s">
        <v>113</v>
      </c>
      <c r="C1" s="19" t="s">
        <v>139</v>
      </c>
      <c r="D1" s="19" t="s">
        <v>140</v>
      </c>
      <c r="E1" s="19" t="s">
        <v>114</v>
      </c>
      <c r="F1" s="19" t="s">
        <v>115</v>
      </c>
      <c r="G1" s="19" t="s">
        <v>116</v>
      </c>
      <c r="H1" s="19" t="s">
        <v>117</v>
      </c>
      <c r="I1" s="19" t="s">
        <v>118</v>
      </c>
      <c r="J1" s="19" t="s">
        <v>119</v>
      </c>
      <c r="K1" s="19" t="s">
        <v>120</v>
      </c>
      <c r="L1" s="19" t="s">
        <v>121</v>
      </c>
      <c r="M1" s="19" t="s">
        <v>122</v>
      </c>
      <c r="N1" s="19" t="s">
        <v>123</v>
      </c>
      <c r="O1" s="19" t="s">
        <v>124</v>
      </c>
    </row>
    <row r="2" spans="1:15" s="24" customFormat="1" ht="21" x14ac:dyDescent="0.35">
      <c r="A2" s="74" t="s">
        <v>233</v>
      </c>
      <c r="B2" s="75"/>
      <c r="C2" s="75"/>
      <c r="D2" s="75"/>
      <c r="E2" s="75"/>
      <c r="F2" s="75"/>
      <c r="G2" s="75"/>
      <c r="H2" s="75"/>
      <c r="I2" s="75"/>
      <c r="J2" s="75"/>
      <c r="K2" s="75"/>
      <c r="L2" s="75"/>
      <c r="M2" s="75"/>
      <c r="N2" s="75"/>
      <c r="O2" s="76"/>
    </row>
    <row r="3" spans="1:15" ht="30.9" customHeight="1" x14ac:dyDescent="0.35"/>
    <row r="4" spans="1:15" ht="21" customHeight="1" x14ac:dyDescent="0.35">
      <c r="A4" s="72" t="s">
        <v>178</v>
      </c>
      <c r="B4" s="73"/>
      <c r="C4" s="25"/>
      <c r="D4" s="25"/>
    </row>
    <row r="5" spans="1:15" ht="42" customHeight="1" x14ac:dyDescent="0.35">
      <c r="A5" s="20" t="s">
        <v>298</v>
      </c>
      <c r="B5" s="15" t="s">
        <v>145</v>
      </c>
      <c r="C5" s="25"/>
    </row>
    <row r="6" spans="1:15" ht="42" customHeight="1" x14ac:dyDescent="0.35">
      <c r="A6" s="20" t="s">
        <v>317</v>
      </c>
      <c r="B6" s="15">
        <v>1</v>
      </c>
      <c r="C6" s="25"/>
    </row>
    <row r="7" spans="1:15" ht="87" x14ac:dyDescent="0.35">
      <c r="A7" s="20" t="s">
        <v>128</v>
      </c>
      <c r="B7" s="15">
        <v>3</v>
      </c>
      <c r="C7" s="26"/>
      <c r="D7" s="27"/>
    </row>
    <row r="8" spans="1:15" ht="58" x14ac:dyDescent="0.35">
      <c r="A8" s="20" t="s">
        <v>129</v>
      </c>
      <c r="B8" s="15">
        <v>0</v>
      </c>
      <c r="C8" s="26"/>
      <c r="D8" s="26"/>
    </row>
    <row r="9" spans="1:15" ht="101.5" x14ac:dyDescent="0.35">
      <c r="A9" s="20" t="s">
        <v>130</v>
      </c>
      <c r="B9" s="15">
        <v>0</v>
      </c>
      <c r="C9" s="26"/>
      <c r="D9" s="26"/>
    </row>
    <row r="10" spans="1:15" ht="87" x14ac:dyDescent="0.35">
      <c r="A10" s="20" t="s">
        <v>131</v>
      </c>
      <c r="B10" s="15">
        <v>0</v>
      </c>
      <c r="C10" s="26"/>
      <c r="D10" s="26"/>
    </row>
    <row r="11" spans="1:15" ht="145" x14ac:dyDescent="0.35">
      <c r="A11" s="20" t="s">
        <v>132</v>
      </c>
      <c r="B11" s="15">
        <v>0</v>
      </c>
      <c r="C11" s="26"/>
      <c r="D11" s="26"/>
    </row>
    <row r="12" spans="1:15" ht="72.5" x14ac:dyDescent="0.35">
      <c r="A12" s="20" t="s">
        <v>133</v>
      </c>
      <c r="B12" s="15">
        <v>0</v>
      </c>
      <c r="C12" s="26"/>
      <c r="D12" s="26"/>
    </row>
    <row r="13" spans="1:15" ht="87" x14ac:dyDescent="0.35">
      <c r="A13" s="20" t="s">
        <v>134</v>
      </c>
      <c r="B13" s="15">
        <v>0</v>
      </c>
      <c r="C13" s="26"/>
      <c r="D13" s="26"/>
    </row>
    <row r="14" spans="1:15" ht="101.5" x14ac:dyDescent="0.35">
      <c r="A14" s="20" t="s">
        <v>135</v>
      </c>
      <c r="B14" s="15">
        <v>0</v>
      </c>
      <c r="C14" s="26"/>
      <c r="D14" s="26"/>
    </row>
    <row r="15" spans="1:15" ht="101.5" x14ac:dyDescent="0.35">
      <c r="A15" s="20" t="s">
        <v>136</v>
      </c>
      <c r="B15" s="15">
        <v>0</v>
      </c>
      <c r="C15" s="26"/>
      <c r="D15" s="26"/>
    </row>
    <row r="16" spans="1:15" ht="101.5" x14ac:dyDescent="0.35">
      <c r="A16" s="20" t="s">
        <v>137</v>
      </c>
      <c r="B16" s="15">
        <v>0</v>
      </c>
      <c r="C16" s="26"/>
      <c r="D16" s="26"/>
    </row>
    <row r="17" spans="1:4" ht="145" x14ac:dyDescent="0.35">
      <c r="A17" s="21" t="s">
        <v>138</v>
      </c>
      <c r="B17" s="15">
        <v>0</v>
      </c>
      <c r="C17" s="26"/>
      <c r="D17" s="26"/>
    </row>
    <row r="18" spans="1:4" x14ac:dyDescent="0.35">
      <c r="D18" s="26"/>
    </row>
  </sheetData>
  <sheetProtection algorithmName="SHA-512" hashValue="4pmo7dsbj0SCkiVb2h4YxhtIaZSLjtYK7n5MtIXxNADIw3tnNFShflSXRA0bcW1JXn+6Yk0u0SyR2pKF5mhDHA==" saltValue="SgCfULve6s25UZMIIWdgFw==" spinCount="100000" sheet="1" objects="1" scenarios="1"/>
  <mergeCells count="2">
    <mergeCell ref="A4:B4"/>
    <mergeCell ref="A2:O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E64A0-EBBD-4072-828D-67F45D77CDE9}">
  <dimension ref="A1:O18"/>
  <sheetViews>
    <sheetView workbookViewId="0"/>
  </sheetViews>
  <sheetFormatPr defaultColWidth="9.08984375" defaultRowHeight="14.5" x14ac:dyDescent="0.35"/>
  <cols>
    <col min="1" max="1" width="13.90625" style="32" customWidth="1"/>
    <col min="2" max="2" width="14" style="32" customWidth="1"/>
    <col min="3" max="4" width="16.453125" style="32" customWidth="1"/>
    <col min="5" max="5" width="13.453125" style="32" customWidth="1"/>
    <col min="6" max="6" width="12.90625" style="32" customWidth="1"/>
    <col min="7" max="7" width="15" style="32" customWidth="1"/>
    <col min="8" max="8" width="15.54296875" style="32" customWidth="1"/>
    <col min="9" max="9" width="20.36328125" style="32" customWidth="1"/>
    <col min="10" max="10" width="19.453125" style="32" customWidth="1"/>
    <col min="11" max="11" width="18.36328125" style="32" customWidth="1"/>
    <col min="12" max="12" width="18.453125" style="32" customWidth="1"/>
    <col min="13" max="13" width="22" style="32" customWidth="1"/>
    <col min="14" max="14" width="18.6328125" style="32" customWidth="1"/>
    <col min="15" max="15" width="19.36328125" style="32" customWidth="1"/>
    <col min="16" max="16384" width="9.08984375" style="32"/>
  </cols>
  <sheetData>
    <row r="1" spans="1:15" ht="101.5" x14ac:dyDescent="0.35">
      <c r="A1" s="31" t="s">
        <v>179</v>
      </c>
      <c r="B1" s="31" t="s">
        <v>113</v>
      </c>
      <c r="C1" s="31" t="s">
        <v>139</v>
      </c>
      <c r="D1" s="31" t="s">
        <v>140</v>
      </c>
      <c r="E1" s="31" t="s">
        <v>114</v>
      </c>
      <c r="F1" s="31" t="s">
        <v>115</v>
      </c>
      <c r="G1" s="31" t="s">
        <v>116</v>
      </c>
      <c r="H1" s="31" t="s">
        <v>117</v>
      </c>
      <c r="I1" s="31" t="s">
        <v>118</v>
      </c>
      <c r="J1" s="31" t="s">
        <v>119</v>
      </c>
      <c r="K1" s="31" t="s">
        <v>120</v>
      </c>
      <c r="L1" s="31" t="s">
        <v>121</v>
      </c>
      <c r="M1" s="31" t="s">
        <v>122</v>
      </c>
      <c r="N1" s="31" t="s">
        <v>123</v>
      </c>
      <c r="O1" s="31" t="s">
        <v>124</v>
      </c>
    </row>
    <row r="2" spans="1:15" s="38" customFormat="1" ht="58" x14ac:dyDescent="0.35">
      <c r="A2" s="37" t="s">
        <v>161</v>
      </c>
      <c r="B2" s="34" t="s">
        <v>126</v>
      </c>
      <c r="C2" s="34" t="s">
        <v>126</v>
      </c>
      <c r="D2" s="34" t="s">
        <v>126</v>
      </c>
      <c r="E2" s="34" t="s">
        <v>126</v>
      </c>
      <c r="F2" s="34" t="s">
        <v>126</v>
      </c>
      <c r="G2" s="34" t="s">
        <v>126</v>
      </c>
      <c r="H2" s="37">
        <v>2</v>
      </c>
      <c r="I2" s="37">
        <v>0</v>
      </c>
      <c r="J2" s="47">
        <v>0</v>
      </c>
      <c r="K2" s="37" t="s">
        <v>127</v>
      </c>
      <c r="L2" s="37">
        <v>0</v>
      </c>
      <c r="M2" s="37">
        <v>0</v>
      </c>
      <c r="N2" s="37">
        <v>0</v>
      </c>
      <c r="O2" s="37" t="s">
        <v>127</v>
      </c>
    </row>
    <row r="3" spans="1:15" ht="30.9" customHeight="1" x14ac:dyDescent="0.35"/>
    <row r="4" spans="1:15" ht="21" customHeight="1" x14ac:dyDescent="0.35">
      <c r="A4" s="77" t="s">
        <v>160</v>
      </c>
      <c r="B4" s="78"/>
      <c r="C4" s="40"/>
      <c r="D4" s="40"/>
    </row>
    <row r="5" spans="1:15" ht="42" customHeight="1" x14ac:dyDescent="0.35">
      <c r="A5" s="41" t="s">
        <v>298</v>
      </c>
      <c r="B5" s="35" t="s">
        <v>145</v>
      </c>
      <c r="C5" s="40"/>
    </row>
    <row r="6" spans="1:15" ht="42" customHeight="1" x14ac:dyDescent="0.35">
      <c r="A6" s="41" t="s">
        <v>317</v>
      </c>
      <c r="B6" s="35">
        <v>1</v>
      </c>
      <c r="C6" s="40"/>
    </row>
    <row r="7" spans="1:15" ht="87" x14ac:dyDescent="0.35">
      <c r="A7" s="41" t="s">
        <v>128</v>
      </c>
      <c r="B7" s="35">
        <v>4</v>
      </c>
      <c r="C7" s="42"/>
      <c r="D7" s="43"/>
    </row>
    <row r="8" spans="1:15" ht="58" x14ac:dyDescent="0.35">
      <c r="A8" s="41" t="s">
        <v>129</v>
      </c>
      <c r="B8" s="35">
        <v>2</v>
      </c>
      <c r="C8" s="42"/>
      <c r="D8" s="42"/>
    </row>
    <row r="9" spans="1:15" ht="101.5" x14ac:dyDescent="0.35">
      <c r="A9" s="41" t="s">
        <v>130</v>
      </c>
      <c r="B9" s="35">
        <v>0</v>
      </c>
      <c r="C9" s="42"/>
      <c r="D9" s="42"/>
    </row>
    <row r="10" spans="1:15" ht="87" x14ac:dyDescent="0.35">
      <c r="A10" s="41" t="s">
        <v>131</v>
      </c>
      <c r="B10" s="35">
        <v>0</v>
      </c>
      <c r="C10" s="42"/>
      <c r="D10" s="42"/>
    </row>
    <row r="11" spans="1:15" ht="145" x14ac:dyDescent="0.35">
      <c r="A11" s="41" t="s">
        <v>132</v>
      </c>
      <c r="B11" s="35">
        <v>0</v>
      </c>
      <c r="C11" s="42"/>
      <c r="D11" s="42"/>
    </row>
    <row r="12" spans="1:15" ht="72.5" x14ac:dyDescent="0.35">
      <c r="A12" s="41" t="s">
        <v>133</v>
      </c>
      <c r="B12" s="35">
        <v>0</v>
      </c>
      <c r="C12" s="42"/>
      <c r="D12" s="42"/>
    </row>
    <row r="13" spans="1:15" ht="87" x14ac:dyDescent="0.35">
      <c r="A13" s="41" t="s">
        <v>134</v>
      </c>
      <c r="B13" s="35">
        <v>0</v>
      </c>
      <c r="C13" s="42"/>
      <c r="D13" s="42"/>
    </row>
    <row r="14" spans="1:15" ht="101.5" x14ac:dyDescent="0.35">
      <c r="A14" s="41" t="s">
        <v>135</v>
      </c>
      <c r="B14" s="35">
        <v>0</v>
      </c>
      <c r="C14" s="42"/>
      <c r="D14" s="42"/>
    </row>
    <row r="15" spans="1:15" ht="101.5" x14ac:dyDescent="0.35">
      <c r="A15" s="41" t="s">
        <v>136</v>
      </c>
      <c r="B15" s="35">
        <v>0</v>
      </c>
      <c r="C15" s="42"/>
      <c r="D15" s="42"/>
    </row>
    <row r="16" spans="1:15" ht="101.5" x14ac:dyDescent="0.35">
      <c r="A16" s="41" t="s">
        <v>137</v>
      </c>
      <c r="B16" s="35">
        <v>0</v>
      </c>
      <c r="C16" s="42"/>
      <c r="D16" s="42"/>
    </row>
    <row r="17" spans="1:4" ht="145" x14ac:dyDescent="0.35">
      <c r="A17" s="44" t="s">
        <v>138</v>
      </c>
      <c r="B17" s="35">
        <v>0</v>
      </c>
      <c r="C17" s="42"/>
      <c r="D17" s="42"/>
    </row>
    <row r="18" spans="1:4" x14ac:dyDescent="0.35">
      <c r="D18" s="42"/>
    </row>
  </sheetData>
  <sheetProtection algorithmName="SHA-512" hashValue="2xoL3teqZL5sQBKbxNEKa4v3T5X0Pe3VSy7Xt1jLm/fwfUREJQQwU0pwsKEdaKEdqfgmIiV8JdGUw+iP3NyvNg==" saltValue="CMDRYwhMPMqLc1+ZZnr3KQ==" spinCount="100000" sheet="1" objects="1" scenarios="1"/>
  <mergeCells count="1">
    <mergeCell ref="A4:B4"/>
  </mergeCells>
  <dataValidations count="6">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H2" xr:uid="{4CF3FAD5-7A9F-4739-86B5-96CC31A1390D}">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I2" xr:uid="{8F331B5E-C7E5-4109-8305-323FE468CA87}">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J2" xr:uid="{71F08C0F-F391-4005-8A9B-34F7026045F0}">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L2" xr:uid="{6CEE3DA1-5EC4-4A5D-80BD-975CD1E75E2B}">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M2" xr:uid="{947D5ED9-392F-4FA5-9301-C299355FE4E5}">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N2" xr:uid="{38E8A7E7-7AB3-4A60-9807-84EA974AC414}">
      <formula1>0</formula1>
      <formula2>3000</formula2>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8B5EF-CC13-4AC7-9F2E-40FC9EA7A4BE}">
  <dimension ref="A1:O18"/>
  <sheetViews>
    <sheetView workbookViewId="0"/>
  </sheetViews>
  <sheetFormatPr defaultColWidth="9.08984375" defaultRowHeight="14.5" x14ac:dyDescent="0.35"/>
  <cols>
    <col min="1" max="1" width="13.90625" style="32" customWidth="1"/>
    <col min="2" max="2" width="14" style="32" customWidth="1"/>
    <col min="3" max="4" width="16.453125" style="32" customWidth="1"/>
    <col min="5" max="5" width="13.453125" style="32" customWidth="1"/>
    <col min="6" max="6" width="12.90625" style="32" customWidth="1"/>
    <col min="7" max="7" width="15" style="32" customWidth="1"/>
    <col min="8" max="8" width="15.54296875" style="32" customWidth="1"/>
    <col min="9" max="9" width="20.36328125" style="32" customWidth="1"/>
    <col min="10" max="10" width="19.453125" style="32" customWidth="1"/>
    <col min="11" max="11" width="18.36328125" style="32" customWidth="1"/>
    <col min="12" max="12" width="18.453125" style="32" customWidth="1"/>
    <col min="13" max="13" width="22" style="32" customWidth="1"/>
    <col min="14" max="14" width="18.6328125" style="32" customWidth="1"/>
    <col min="15" max="15" width="19.36328125" style="32" customWidth="1"/>
    <col min="16" max="16384" width="9.08984375" style="32"/>
  </cols>
  <sheetData>
    <row r="1" spans="1:15" ht="101.5" x14ac:dyDescent="0.35">
      <c r="A1" s="31" t="s">
        <v>180</v>
      </c>
      <c r="B1" s="31" t="s">
        <v>113</v>
      </c>
      <c r="C1" s="31" t="s">
        <v>139</v>
      </c>
      <c r="D1" s="31" t="s">
        <v>140</v>
      </c>
      <c r="E1" s="31" t="s">
        <v>114</v>
      </c>
      <c r="F1" s="31" t="s">
        <v>115</v>
      </c>
      <c r="G1" s="31" t="s">
        <v>116</v>
      </c>
      <c r="H1" s="31" t="s">
        <v>117</v>
      </c>
      <c r="I1" s="31" t="s">
        <v>118</v>
      </c>
      <c r="J1" s="31" t="s">
        <v>119</v>
      </c>
      <c r="K1" s="31" t="s">
        <v>120</v>
      </c>
      <c r="L1" s="31" t="s">
        <v>121</v>
      </c>
      <c r="M1" s="31" t="s">
        <v>122</v>
      </c>
      <c r="N1" s="31" t="s">
        <v>123</v>
      </c>
      <c r="O1" s="31" t="s">
        <v>124</v>
      </c>
    </row>
    <row r="2" spans="1:15" s="38" customFormat="1" ht="58" x14ac:dyDescent="0.35">
      <c r="A2" s="54" t="s">
        <v>246</v>
      </c>
      <c r="B2" s="34" t="s">
        <v>126</v>
      </c>
      <c r="C2" s="34" t="s">
        <v>126</v>
      </c>
      <c r="D2" s="34" t="s">
        <v>126</v>
      </c>
      <c r="E2" s="34" t="s">
        <v>126</v>
      </c>
      <c r="F2" s="34" t="s">
        <v>126</v>
      </c>
      <c r="G2" s="34" t="s">
        <v>126</v>
      </c>
      <c r="H2" s="37">
        <v>3</v>
      </c>
      <c r="I2" s="37">
        <v>0</v>
      </c>
      <c r="J2" s="47">
        <v>0</v>
      </c>
      <c r="K2" s="37" t="s">
        <v>127</v>
      </c>
      <c r="L2" s="37">
        <v>0</v>
      </c>
      <c r="M2" s="37">
        <v>0</v>
      </c>
      <c r="N2" s="37">
        <v>0</v>
      </c>
      <c r="O2" s="37" t="s">
        <v>127</v>
      </c>
    </row>
    <row r="3" spans="1:15" s="38" customFormat="1" ht="58" x14ac:dyDescent="0.35">
      <c r="A3" s="54" t="s">
        <v>247</v>
      </c>
      <c r="B3" s="34" t="s">
        <v>126</v>
      </c>
      <c r="C3" s="34" t="s">
        <v>126</v>
      </c>
      <c r="D3" s="34" t="s">
        <v>126</v>
      </c>
      <c r="E3" s="34" t="s">
        <v>126</v>
      </c>
      <c r="F3" s="34" t="s">
        <v>126</v>
      </c>
      <c r="G3" s="34" t="s">
        <v>126</v>
      </c>
      <c r="H3" s="37">
        <v>2</v>
      </c>
      <c r="I3" s="37">
        <v>0</v>
      </c>
      <c r="J3" s="47">
        <v>0</v>
      </c>
      <c r="K3" s="37" t="s">
        <v>127</v>
      </c>
      <c r="L3" s="37">
        <v>0</v>
      </c>
      <c r="M3" s="37">
        <v>0</v>
      </c>
      <c r="N3" s="37">
        <v>0</v>
      </c>
      <c r="O3" s="37" t="s">
        <v>127</v>
      </c>
    </row>
    <row r="4" spans="1:15" ht="30.9" customHeight="1" x14ac:dyDescent="0.35"/>
    <row r="5" spans="1:15" ht="21" customHeight="1" x14ac:dyDescent="0.35">
      <c r="A5" s="81" t="s">
        <v>181</v>
      </c>
      <c r="B5" s="82"/>
      <c r="C5" s="40"/>
    </row>
    <row r="6" spans="1:15" ht="42" customHeight="1" x14ac:dyDescent="0.35">
      <c r="A6" s="41" t="s">
        <v>298</v>
      </c>
      <c r="B6" s="35" t="s">
        <v>145</v>
      </c>
    </row>
    <row r="7" spans="1:15" ht="42" customHeight="1" x14ac:dyDescent="0.35">
      <c r="A7" s="41" t="s">
        <v>317</v>
      </c>
      <c r="B7" s="35">
        <v>2</v>
      </c>
    </row>
    <row r="8" spans="1:15" ht="87" x14ac:dyDescent="0.35">
      <c r="A8" s="41" t="s">
        <v>128</v>
      </c>
      <c r="B8" s="35">
        <v>6</v>
      </c>
      <c r="C8" s="42"/>
    </row>
    <row r="9" spans="1:15" ht="58" x14ac:dyDescent="0.35">
      <c r="A9" s="41" t="s">
        <v>129</v>
      </c>
      <c r="B9" s="35">
        <v>5</v>
      </c>
      <c r="C9" s="42"/>
    </row>
    <row r="10" spans="1:15" ht="101.5" x14ac:dyDescent="0.35">
      <c r="A10" s="41" t="s">
        <v>130</v>
      </c>
      <c r="B10" s="35">
        <v>0</v>
      </c>
      <c r="C10" s="42"/>
    </row>
    <row r="11" spans="1:15" ht="87" x14ac:dyDescent="0.35">
      <c r="A11" s="41" t="s">
        <v>131</v>
      </c>
      <c r="B11" s="35">
        <v>0</v>
      </c>
      <c r="C11" s="42"/>
    </row>
    <row r="12" spans="1:15" ht="145" x14ac:dyDescent="0.35">
      <c r="A12" s="41" t="s">
        <v>132</v>
      </c>
      <c r="B12" s="35">
        <v>0</v>
      </c>
      <c r="C12" s="42"/>
    </row>
    <row r="13" spans="1:15" ht="72.5" x14ac:dyDescent="0.35">
      <c r="A13" s="41" t="s">
        <v>133</v>
      </c>
      <c r="B13" s="35">
        <v>0</v>
      </c>
      <c r="C13" s="42"/>
    </row>
    <row r="14" spans="1:15" ht="87" x14ac:dyDescent="0.35">
      <c r="A14" s="41" t="s">
        <v>134</v>
      </c>
      <c r="B14" s="35">
        <v>0</v>
      </c>
      <c r="C14" s="42"/>
    </row>
    <row r="15" spans="1:15" ht="101.5" x14ac:dyDescent="0.35">
      <c r="A15" s="41" t="s">
        <v>135</v>
      </c>
      <c r="B15" s="35">
        <v>0</v>
      </c>
      <c r="C15" s="42"/>
    </row>
    <row r="16" spans="1:15" ht="101.5" x14ac:dyDescent="0.35">
      <c r="A16" s="41" t="s">
        <v>136</v>
      </c>
      <c r="B16" s="35">
        <v>0</v>
      </c>
      <c r="C16" s="42"/>
    </row>
    <row r="17" spans="1:3" ht="101.5" x14ac:dyDescent="0.35">
      <c r="A17" s="41" t="s">
        <v>137</v>
      </c>
      <c r="B17" s="35">
        <v>0</v>
      </c>
      <c r="C17" s="42"/>
    </row>
    <row r="18" spans="1:3" ht="145" x14ac:dyDescent="0.35">
      <c r="A18" s="44" t="s">
        <v>138</v>
      </c>
      <c r="B18" s="35">
        <v>0</v>
      </c>
      <c r="C18" s="42"/>
    </row>
  </sheetData>
  <sheetProtection algorithmName="SHA-512" hashValue="t9j9RqBNtkeW+x75Cm8F4vnnXjeopTpB7mDsO/5MDNM0IYQ5GvWgcqKSw/bMuV2beKdiXXvXLxN4uEKUO9xm5Q==" saltValue="Cob5Ozke1D4uMYTzNlQcjQ==" spinCount="100000" sheet="1" objects="1" scenarios="1"/>
  <mergeCells count="1">
    <mergeCell ref="A5:B5"/>
  </mergeCells>
  <phoneticPr fontId="8" type="noConversion"/>
  <dataValidations count="6">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H2:H3" xr:uid="{AE6F2ED8-FA68-4118-B76F-69F091593D45}">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I2:I3" xr:uid="{D21A1766-7A27-4C2E-8D8D-7E872EDA5E0A}">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J2:J3" xr:uid="{EA08B8F9-1E64-4745-B0D6-E8F7803F9DE4}">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L2:L3" xr:uid="{EB71E8D1-FC98-42FE-BB09-C57DB05FD9F9}">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M2:M3" xr:uid="{3C6215A3-4C42-48BC-AAC9-D8CE8AEDEB3C}">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N2:N3" xr:uid="{4DF09804-D849-4156-AC67-712CEE4FC979}">
      <formula1>0</formula1>
      <formula2>3000</formula2>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868D9-5378-4E58-8A56-6DDBC3FAF341}">
  <dimension ref="A1:O19"/>
  <sheetViews>
    <sheetView workbookViewId="0"/>
  </sheetViews>
  <sheetFormatPr defaultColWidth="9.08984375" defaultRowHeight="14.5" x14ac:dyDescent="0.35"/>
  <cols>
    <col min="1" max="1" width="13.90625" style="32" customWidth="1"/>
    <col min="2" max="2" width="14" style="32" customWidth="1"/>
    <col min="3" max="4" width="16.453125" style="32" customWidth="1"/>
    <col min="5" max="5" width="13.453125" style="32" customWidth="1"/>
    <col min="6" max="6" width="12.90625" style="32" customWidth="1"/>
    <col min="7" max="7" width="15" style="32" customWidth="1"/>
    <col min="8" max="8" width="15.54296875" style="32" customWidth="1"/>
    <col min="9" max="9" width="20.36328125" style="32" customWidth="1"/>
    <col min="10" max="10" width="19.453125" style="32" customWidth="1"/>
    <col min="11" max="11" width="18.36328125" style="32" customWidth="1"/>
    <col min="12" max="12" width="18.453125" style="32" customWidth="1"/>
    <col min="13" max="13" width="22" style="32" customWidth="1"/>
    <col min="14" max="14" width="18.6328125" style="32" customWidth="1"/>
    <col min="15" max="15" width="19.36328125" style="32" customWidth="1"/>
    <col min="16" max="16384" width="9.08984375" style="32"/>
  </cols>
  <sheetData>
    <row r="1" spans="1:15" ht="101.5" x14ac:dyDescent="0.35">
      <c r="A1" s="31" t="s">
        <v>182</v>
      </c>
      <c r="B1" s="31" t="s">
        <v>113</v>
      </c>
      <c r="C1" s="31" t="s">
        <v>139</v>
      </c>
      <c r="D1" s="31" t="s">
        <v>140</v>
      </c>
      <c r="E1" s="31" t="s">
        <v>114</v>
      </c>
      <c r="F1" s="31" t="s">
        <v>115</v>
      </c>
      <c r="G1" s="31" t="s">
        <v>116</v>
      </c>
      <c r="H1" s="31" t="s">
        <v>117</v>
      </c>
      <c r="I1" s="31" t="s">
        <v>118</v>
      </c>
      <c r="J1" s="31" t="s">
        <v>119</v>
      </c>
      <c r="K1" s="31" t="s">
        <v>120</v>
      </c>
      <c r="L1" s="31" t="s">
        <v>121</v>
      </c>
      <c r="M1" s="31" t="s">
        <v>122</v>
      </c>
      <c r="N1" s="31" t="s">
        <v>123</v>
      </c>
      <c r="O1" s="31" t="s">
        <v>124</v>
      </c>
    </row>
    <row r="2" spans="1:15" ht="58" x14ac:dyDescent="0.35">
      <c r="A2" s="37" t="s">
        <v>231</v>
      </c>
      <c r="B2" s="34" t="s">
        <v>126</v>
      </c>
      <c r="C2" s="34" t="s">
        <v>126</v>
      </c>
      <c r="D2" s="34" t="s">
        <v>126</v>
      </c>
      <c r="E2" s="34" t="s">
        <v>126</v>
      </c>
      <c r="F2" s="34" t="s">
        <v>126</v>
      </c>
      <c r="G2" s="34" t="s">
        <v>126</v>
      </c>
      <c r="H2" s="35">
        <v>1</v>
      </c>
      <c r="I2" s="35">
        <v>0</v>
      </c>
      <c r="J2" s="35">
        <v>0</v>
      </c>
      <c r="K2" s="37" t="s">
        <v>127</v>
      </c>
      <c r="L2" s="35">
        <v>0</v>
      </c>
      <c r="M2" s="35">
        <v>0</v>
      </c>
      <c r="N2" s="35">
        <v>0</v>
      </c>
      <c r="O2" s="37" t="s">
        <v>127</v>
      </c>
    </row>
    <row r="3" spans="1:15" ht="58" x14ac:dyDescent="0.35">
      <c r="A3" s="37" t="s">
        <v>232</v>
      </c>
      <c r="B3" s="34" t="s">
        <v>126</v>
      </c>
      <c r="C3" s="34" t="s">
        <v>126</v>
      </c>
      <c r="D3" s="34" t="s">
        <v>126</v>
      </c>
      <c r="E3" s="34" t="s">
        <v>126</v>
      </c>
      <c r="F3" s="34" t="s">
        <v>126</v>
      </c>
      <c r="G3" s="34" t="s">
        <v>126</v>
      </c>
      <c r="H3" s="35">
        <v>1</v>
      </c>
      <c r="I3" s="35">
        <v>0</v>
      </c>
      <c r="J3" s="35">
        <v>0</v>
      </c>
      <c r="K3" s="37" t="s">
        <v>127</v>
      </c>
      <c r="L3" s="35">
        <v>0</v>
      </c>
      <c r="M3" s="35">
        <v>0</v>
      </c>
      <c r="N3" s="35">
        <v>0</v>
      </c>
      <c r="O3" s="37" t="s">
        <v>127</v>
      </c>
    </row>
    <row r="5" spans="1:15" ht="21" customHeight="1" x14ac:dyDescent="0.35">
      <c r="A5" s="83" t="s">
        <v>183</v>
      </c>
      <c r="B5" s="84"/>
      <c r="C5" s="84"/>
    </row>
    <row r="6" spans="1:15" ht="33" customHeight="1" x14ac:dyDescent="0.35">
      <c r="A6" s="52"/>
      <c r="B6" s="53" t="s">
        <v>318</v>
      </c>
      <c r="C6" s="53" t="s">
        <v>319</v>
      </c>
    </row>
    <row r="7" spans="1:15" ht="42" customHeight="1" x14ac:dyDescent="0.35">
      <c r="A7" s="41" t="s">
        <v>298</v>
      </c>
      <c r="B7" s="35" t="s">
        <v>145</v>
      </c>
      <c r="C7" s="35" t="s">
        <v>145</v>
      </c>
    </row>
    <row r="8" spans="1:15" ht="42" customHeight="1" x14ac:dyDescent="0.35">
      <c r="A8" s="41" t="s">
        <v>317</v>
      </c>
      <c r="B8" s="35">
        <v>2</v>
      </c>
      <c r="C8" s="35">
        <v>6</v>
      </c>
    </row>
    <row r="9" spans="1:15" ht="87" x14ac:dyDescent="0.35">
      <c r="A9" s="41" t="s">
        <v>128</v>
      </c>
      <c r="B9" s="35">
        <v>5</v>
      </c>
      <c r="C9" s="35">
        <v>9</v>
      </c>
    </row>
    <row r="10" spans="1:15" ht="58" x14ac:dyDescent="0.35">
      <c r="A10" s="41" t="s">
        <v>129</v>
      </c>
      <c r="B10" s="35">
        <v>1</v>
      </c>
      <c r="C10" s="35">
        <v>1</v>
      </c>
    </row>
    <row r="11" spans="1:15" ht="101.5" x14ac:dyDescent="0.35">
      <c r="A11" s="41" t="s">
        <v>130</v>
      </c>
      <c r="B11" s="35">
        <v>0</v>
      </c>
      <c r="C11" s="35">
        <v>0</v>
      </c>
    </row>
    <row r="12" spans="1:15" ht="87" x14ac:dyDescent="0.35">
      <c r="A12" s="41" t="s">
        <v>131</v>
      </c>
      <c r="B12" s="35">
        <v>0</v>
      </c>
      <c r="C12" s="35">
        <v>0</v>
      </c>
    </row>
    <row r="13" spans="1:15" ht="145" x14ac:dyDescent="0.35">
      <c r="A13" s="41" t="s">
        <v>132</v>
      </c>
      <c r="B13" s="35">
        <v>0</v>
      </c>
      <c r="C13" s="35">
        <v>0</v>
      </c>
    </row>
    <row r="14" spans="1:15" ht="72.5" x14ac:dyDescent="0.35">
      <c r="A14" s="41" t="s">
        <v>133</v>
      </c>
      <c r="B14" s="35">
        <v>0</v>
      </c>
      <c r="C14" s="35">
        <v>0</v>
      </c>
    </row>
    <row r="15" spans="1:15" ht="87" x14ac:dyDescent="0.35">
      <c r="A15" s="41" t="s">
        <v>134</v>
      </c>
      <c r="B15" s="35">
        <v>0</v>
      </c>
      <c r="C15" s="35">
        <v>0</v>
      </c>
    </row>
    <row r="16" spans="1:15" ht="101.5" x14ac:dyDescent="0.35">
      <c r="A16" s="41" t="s">
        <v>135</v>
      </c>
      <c r="B16" s="35">
        <v>0</v>
      </c>
      <c r="C16" s="35">
        <v>0</v>
      </c>
    </row>
    <row r="17" spans="1:3" ht="101.5" x14ac:dyDescent="0.35">
      <c r="A17" s="41" t="s">
        <v>136</v>
      </c>
      <c r="B17" s="35">
        <v>0</v>
      </c>
      <c r="C17" s="35">
        <v>0</v>
      </c>
    </row>
    <row r="18" spans="1:3" ht="101.5" x14ac:dyDescent="0.35">
      <c r="A18" s="41" t="s">
        <v>137</v>
      </c>
      <c r="B18" s="35">
        <v>0</v>
      </c>
      <c r="C18" s="35">
        <v>0</v>
      </c>
    </row>
    <row r="19" spans="1:3" ht="145" x14ac:dyDescent="0.35">
      <c r="A19" s="44" t="s">
        <v>138</v>
      </c>
      <c r="B19" s="35">
        <v>0</v>
      </c>
      <c r="C19" s="35">
        <v>0</v>
      </c>
    </row>
  </sheetData>
  <sheetProtection algorithmName="SHA-512" hashValue="dF4KjhS7XK+KNedbsgr9o1zKmes7H4bKu7LCoXrvqjeK0e0TOmfICmR6j68pIHqppSAhV5kqGJh7Ji8lt7iSYQ==" saltValue="RmY1L33LzIh2yVlfRXICQg==" spinCount="100000" sheet="1" objects="1" scenarios="1"/>
  <mergeCells count="1">
    <mergeCell ref="A5:C5"/>
  </mergeCells>
  <phoneticPr fontId="8" type="noConversion"/>
  <dataValidations count="6">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H2:H3" xr:uid="{089E1FAD-04A7-4210-B26C-4F04FED0AAC3}">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I2:I3" xr:uid="{1C30E602-3F63-451D-B7DB-03F3914CC2DF}">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J2:J3" xr:uid="{D2C01744-A465-4DB2-8888-538854FC36F7}">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L2:L3" xr:uid="{A610F730-EA95-4DF8-AE3E-B7FE39AF552B}">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M2:M3" xr:uid="{4EB7F2AF-C018-42A9-A231-3848EEF7FF4D}">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N2:N3" xr:uid="{8F908DEF-5B41-42C7-9602-75737774DE60}">
      <formula1>0</formula1>
      <formula2>3000</formula2>
    </dataValidation>
  </dataValidation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51CDE-95A1-4A2B-9D1B-065DB78905FD}">
  <dimension ref="A1:O18"/>
  <sheetViews>
    <sheetView workbookViewId="0"/>
  </sheetViews>
  <sheetFormatPr defaultColWidth="9.08984375" defaultRowHeight="14.5" x14ac:dyDescent="0.35"/>
  <cols>
    <col min="1" max="1" width="13.90625" style="23" customWidth="1"/>
    <col min="2" max="2" width="14" style="23" customWidth="1"/>
    <col min="3" max="4" width="16.453125" style="23" customWidth="1"/>
    <col min="5" max="5" width="13.453125" style="23" customWidth="1"/>
    <col min="6" max="6" width="12.90625" style="23" customWidth="1"/>
    <col min="7" max="7" width="15" style="23" customWidth="1"/>
    <col min="8" max="8" width="15.54296875" style="23" customWidth="1"/>
    <col min="9" max="9" width="20.36328125" style="23" customWidth="1"/>
    <col min="10" max="10" width="19.453125" style="23" customWidth="1"/>
    <col min="11" max="11" width="18.36328125" style="23" customWidth="1"/>
    <col min="12" max="12" width="18.453125" style="23" customWidth="1"/>
    <col min="13" max="13" width="22" style="23" customWidth="1"/>
    <col min="14" max="14" width="18.6328125" style="23" customWidth="1"/>
    <col min="15" max="15" width="19.36328125" style="23" customWidth="1"/>
    <col min="16" max="16384" width="9.08984375" style="23"/>
  </cols>
  <sheetData>
    <row r="1" spans="1:15" ht="101.5" x14ac:dyDescent="0.35">
      <c r="A1" s="19" t="s">
        <v>184</v>
      </c>
      <c r="B1" s="19" t="s">
        <v>113</v>
      </c>
      <c r="C1" s="19" t="s">
        <v>139</v>
      </c>
      <c r="D1" s="19" t="s">
        <v>140</v>
      </c>
      <c r="E1" s="19" t="s">
        <v>114</v>
      </c>
      <c r="F1" s="19" t="s">
        <v>115</v>
      </c>
      <c r="G1" s="19" t="s">
        <v>116</v>
      </c>
      <c r="H1" s="19" t="s">
        <v>117</v>
      </c>
      <c r="I1" s="19" t="s">
        <v>118</v>
      </c>
      <c r="J1" s="19" t="s">
        <v>119</v>
      </c>
      <c r="K1" s="19" t="s">
        <v>120</v>
      </c>
      <c r="L1" s="19" t="s">
        <v>121</v>
      </c>
      <c r="M1" s="19" t="s">
        <v>122</v>
      </c>
      <c r="N1" s="19" t="s">
        <v>123</v>
      </c>
      <c r="O1" s="19" t="s">
        <v>124</v>
      </c>
    </row>
    <row r="2" spans="1:15" s="24" customFormat="1" ht="21" x14ac:dyDescent="0.35">
      <c r="A2" s="74" t="s">
        <v>233</v>
      </c>
      <c r="B2" s="75"/>
      <c r="C2" s="75"/>
      <c r="D2" s="75"/>
      <c r="E2" s="75"/>
      <c r="F2" s="75"/>
      <c r="G2" s="75"/>
      <c r="H2" s="75"/>
      <c r="I2" s="75"/>
      <c r="J2" s="75"/>
      <c r="K2" s="75"/>
      <c r="L2" s="75"/>
      <c r="M2" s="75"/>
      <c r="N2" s="75"/>
      <c r="O2" s="76"/>
    </row>
    <row r="3" spans="1:15" ht="30.9" customHeight="1" x14ac:dyDescent="0.35"/>
    <row r="4" spans="1:15" ht="42" customHeight="1" x14ac:dyDescent="0.35">
      <c r="A4" s="72" t="s">
        <v>185</v>
      </c>
      <c r="B4" s="73"/>
      <c r="C4" s="25"/>
      <c r="D4" s="25"/>
    </row>
    <row r="5" spans="1:15" ht="42" customHeight="1" x14ac:dyDescent="0.35">
      <c r="A5" s="20" t="s">
        <v>298</v>
      </c>
      <c r="B5" s="15" t="s">
        <v>145</v>
      </c>
      <c r="C5" s="25"/>
    </row>
    <row r="6" spans="1:15" ht="42" customHeight="1" x14ac:dyDescent="0.35">
      <c r="A6" s="20" t="s">
        <v>317</v>
      </c>
      <c r="B6" s="15">
        <v>1</v>
      </c>
      <c r="C6" s="25"/>
    </row>
    <row r="7" spans="1:15" ht="87" x14ac:dyDescent="0.35">
      <c r="A7" s="20" t="s">
        <v>128</v>
      </c>
      <c r="B7" s="15">
        <v>4</v>
      </c>
      <c r="C7" s="26"/>
      <c r="D7" s="27"/>
    </row>
    <row r="8" spans="1:15" ht="58" x14ac:dyDescent="0.35">
      <c r="A8" s="20" t="s">
        <v>129</v>
      </c>
      <c r="B8" s="15">
        <v>0</v>
      </c>
      <c r="C8" s="26"/>
      <c r="D8" s="26"/>
    </row>
    <row r="9" spans="1:15" ht="101.5" x14ac:dyDescent="0.35">
      <c r="A9" s="20" t="s">
        <v>130</v>
      </c>
      <c r="B9" s="15">
        <v>0</v>
      </c>
      <c r="C9" s="26"/>
      <c r="D9" s="26"/>
    </row>
    <row r="10" spans="1:15" ht="87" x14ac:dyDescent="0.35">
      <c r="A10" s="20" t="s">
        <v>131</v>
      </c>
      <c r="B10" s="15">
        <v>0</v>
      </c>
      <c r="C10" s="26"/>
      <c r="D10" s="26"/>
    </row>
    <row r="11" spans="1:15" ht="145" x14ac:dyDescent="0.35">
      <c r="A11" s="20" t="s">
        <v>132</v>
      </c>
      <c r="B11" s="15">
        <v>0</v>
      </c>
      <c r="C11" s="26"/>
      <c r="D11" s="26"/>
    </row>
    <row r="12" spans="1:15" ht="72.5" x14ac:dyDescent="0.35">
      <c r="A12" s="20" t="s">
        <v>133</v>
      </c>
      <c r="B12" s="15">
        <v>0</v>
      </c>
      <c r="C12" s="26"/>
      <c r="D12" s="26"/>
    </row>
    <row r="13" spans="1:15" ht="87" x14ac:dyDescent="0.35">
      <c r="A13" s="20" t="s">
        <v>134</v>
      </c>
      <c r="B13" s="15">
        <v>0</v>
      </c>
      <c r="C13" s="26"/>
      <c r="D13" s="26"/>
    </row>
    <row r="14" spans="1:15" ht="101.5" x14ac:dyDescent="0.35">
      <c r="A14" s="20" t="s">
        <v>135</v>
      </c>
      <c r="B14" s="15">
        <v>0</v>
      </c>
      <c r="C14" s="26"/>
      <c r="D14" s="26"/>
    </row>
    <row r="15" spans="1:15" ht="101.5" x14ac:dyDescent="0.35">
      <c r="A15" s="20" t="s">
        <v>136</v>
      </c>
      <c r="B15" s="15">
        <v>0</v>
      </c>
      <c r="C15" s="26"/>
      <c r="D15" s="26"/>
    </row>
    <row r="16" spans="1:15" ht="101.5" x14ac:dyDescent="0.35">
      <c r="A16" s="20" t="s">
        <v>137</v>
      </c>
      <c r="B16" s="15">
        <v>0</v>
      </c>
      <c r="C16" s="26"/>
      <c r="D16" s="26"/>
    </row>
    <row r="17" spans="1:4" ht="145" x14ac:dyDescent="0.35">
      <c r="A17" s="21" t="s">
        <v>138</v>
      </c>
      <c r="B17" s="15">
        <v>0</v>
      </c>
      <c r="C17" s="26"/>
      <c r="D17" s="26"/>
    </row>
    <row r="18" spans="1:4" x14ac:dyDescent="0.35">
      <c r="D18" s="26"/>
    </row>
  </sheetData>
  <sheetProtection algorithmName="SHA-512" hashValue="09Oj87MsLSJRV7PyiN7ahVvXij5UT+22nYsqKWecxZbS+bHheKK+dOeItT22I4C/7J7f/+J7/uaIA7Ifo2zrsQ==" saltValue="sVk0mDA0umICREno3PM+Pw==" spinCount="100000" sheet="1" objects="1" scenarios="1"/>
  <mergeCells count="2">
    <mergeCell ref="A4:B4"/>
    <mergeCell ref="A2:O2"/>
  </mergeCells>
  <dataValidations count="6">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H2" xr:uid="{48E8ADD7-2878-49CB-85D0-8340D9A1919B}">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I2" xr:uid="{31BC0887-FF77-485E-85AA-67AA91C187ED}">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J2" xr:uid="{C016AF42-BE2E-4CE6-ADB6-6EFD9E0A6315}">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L2" xr:uid="{30E567A7-EDE8-49FB-846B-FC6D1E0AA659}">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M2" xr:uid="{BE3B6E16-F050-4FF5-B308-04B25F865156}">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N2" xr:uid="{63A2A2F5-5DB6-45F6-B565-AC93103CD1B6}">
      <formula1>0</formula1>
      <formula2>3000</formula2>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13B83-10A5-48F0-881E-40EFDB85F644}">
  <dimension ref="A1:P22"/>
  <sheetViews>
    <sheetView workbookViewId="0">
      <selection sqref="A1:XFD1048576"/>
    </sheetView>
  </sheetViews>
  <sheetFormatPr defaultColWidth="9.08984375" defaultRowHeight="14.5" x14ac:dyDescent="0.35"/>
  <cols>
    <col min="1" max="1" width="13.90625" style="32" customWidth="1"/>
    <col min="2" max="2" width="14" style="32" customWidth="1"/>
    <col min="3" max="4" width="16.453125" style="32" customWidth="1"/>
    <col min="5" max="5" width="13.453125" style="32" customWidth="1"/>
    <col min="6" max="6" width="12.90625" style="32" customWidth="1"/>
    <col min="7" max="7" width="15" style="32" customWidth="1"/>
    <col min="8" max="8" width="15.54296875" style="32" customWidth="1"/>
    <col min="9" max="9" width="20.36328125" style="32" customWidth="1"/>
    <col min="10" max="10" width="19.453125" style="32" customWidth="1"/>
    <col min="11" max="11" width="18.36328125" style="32" customWidth="1"/>
    <col min="12" max="12" width="18.453125" style="32" customWidth="1"/>
    <col min="13" max="13" width="22" style="32" customWidth="1"/>
    <col min="14" max="14" width="18.6328125" style="32" customWidth="1"/>
    <col min="15" max="15" width="19.36328125" style="32" customWidth="1"/>
    <col min="16" max="16384" width="9.08984375" style="32"/>
  </cols>
  <sheetData>
    <row r="1" spans="1:16" ht="101.5" x14ac:dyDescent="0.35">
      <c r="A1" s="31" t="s">
        <v>186</v>
      </c>
      <c r="B1" s="31" t="s">
        <v>113</v>
      </c>
      <c r="C1" s="31" t="s">
        <v>139</v>
      </c>
      <c r="D1" s="31" t="s">
        <v>140</v>
      </c>
      <c r="E1" s="31" t="s">
        <v>114</v>
      </c>
      <c r="F1" s="31" t="s">
        <v>115</v>
      </c>
      <c r="G1" s="31" t="s">
        <v>116</v>
      </c>
      <c r="H1" s="31" t="s">
        <v>117</v>
      </c>
      <c r="I1" s="31" t="s">
        <v>118</v>
      </c>
      <c r="J1" s="31" t="s">
        <v>119</v>
      </c>
      <c r="K1" s="31" t="s">
        <v>120</v>
      </c>
      <c r="L1" s="31" t="s">
        <v>121</v>
      </c>
      <c r="M1" s="31" t="s">
        <v>122</v>
      </c>
      <c r="N1" s="31" t="s">
        <v>123</v>
      </c>
      <c r="O1" s="31" t="s">
        <v>124</v>
      </c>
    </row>
    <row r="2" spans="1:16" s="39" customFormat="1" ht="101.5" x14ac:dyDescent="0.35">
      <c r="A2" s="35" t="s">
        <v>210</v>
      </c>
      <c r="B2" s="34" t="s">
        <v>126</v>
      </c>
      <c r="C2" s="34" t="s">
        <v>126</v>
      </c>
      <c r="D2" s="34" t="s">
        <v>126</v>
      </c>
      <c r="E2" s="34" t="s">
        <v>126</v>
      </c>
      <c r="F2" s="34" t="s">
        <v>126</v>
      </c>
      <c r="G2" s="34" t="s">
        <v>126</v>
      </c>
      <c r="H2" s="35">
        <v>16</v>
      </c>
      <c r="I2" s="35">
        <v>0</v>
      </c>
      <c r="J2" s="36">
        <v>0</v>
      </c>
      <c r="K2" s="37" t="s">
        <v>207</v>
      </c>
      <c r="L2" s="35">
        <v>0</v>
      </c>
      <c r="M2" s="35">
        <v>0</v>
      </c>
      <c r="N2" s="35">
        <v>0</v>
      </c>
      <c r="O2" s="37" t="s">
        <v>127</v>
      </c>
      <c r="P2" s="38"/>
    </row>
    <row r="3" spans="1:16" s="39" customFormat="1" ht="87" x14ac:dyDescent="0.35">
      <c r="A3" s="35" t="s">
        <v>211</v>
      </c>
      <c r="B3" s="34" t="s">
        <v>126</v>
      </c>
      <c r="C3" s="34" t="s">
        <v>126</v>
      </c>
      <c r="D3" s="34" t="s">
        <v>126</v>
      </c>
      <c r="E3" s="34" t="s">
        <v>126</v>
      </c>
      <c r="F3" s="34" t="s">
        <v>126</v>
      </c>
      <c r="G3" s="34" t="s">
        <v>126</v>
      </c>
      <c r="H3" s="35">
        <v>10</v>
      </c>
      <c r="I3" s="35">
        <v>0</v>
      </c>
      <c r="J3" s="36">
        <v>1</v>
      </c>
      <c r="K3" s="37" t="s">
        <v>208</v>
      </c>
      <c r="L3" s="35">
        <v>0</v>
      </c>
      <c r="M3" s="35">
        <v>0</v>
      </c>
      <c r="N3" s="35">
        <v>0</v>
      </c>
      <c r="O3" s="37" t="s">
        <v>127</v>
      </c>
      <c r="P3" s="38"/>
    </row>
    <row r="4" spans="1:16" s="39" customFormat="1" ht="58" x14ac:dyDescent="0.35">
      <c r="A4" s="35" t="s">
        <v>212</v>
      </c>
      <c r="B4" s="34" t="s">
        <v>126</v>
      </c>
      <c r="C4" s="34" t="s">
        <v>126</v>
      </c>
      <c r="D4" s="34" t="s">
        <v>126</v>
      </c>
      <c r="E4" s="34" t="s">
        <v>126</v>
      </c>
      <c r="F4" s="34" t="s">
        <v>126</v>
      </c>
      <c r="G4" s="34" t="s">
        <v>126</v>
      </c>
      <c r="H4" s="35">
        <v>3</v>
      </c>
      <c r="I4" s="35">
        <v>0</v>
      </c>
      <c r="J4" s="36">
        <v>1</v>
      </c>
      <c r="K4" s="37" t="s">
        <v>127</v>
      </c>
      <c r="L4" s="35">
        <v>0</v>
      </c>
      <c r="M4" s="35">
        <v>0</v>
      </c>
      <c r="N4" s="35">
        <v>0</v>
      </c>
      <c r="O4" s="37" t="s">
        <v>127</v>
      </c>
      <c r="P4" s="38"/>
    </row>
    <row r="5" spans="1:16" s="39" customFormat="1" ht="58" x14ac:dyDescent="0.35">
      <c r="A5" s="35" t="s">
        <v>213</v>
      </c>
      <c r="B5" s="34" t="s">
        <v>126</v>
      </c>
      <c r="C5" s="34" t="s">
        <v>126</v>
      </c>
      <c r="D5" s="34" t="s">
        <v>126</v>
      </c>
      <c r="E5" s="34" t="s">
        <v>126</v>
      </c>
      <c r="F5" s="34" t="s">
        <v>126</v>
      </c>
      <c r="G5" s="34" t="s">
        <v>126</v>
      </c>
      <c r="H5" s="35">
        <v>12</v>
      </c>
      <c r="I5" s="35">
        <v>0</v>
      </c>
      <c r="J5" s="36">
        <v>0</v>
      </c>
      <c r="K5" s="37" t="s">
        <v>209</v>
      </c>
      <c r="L5" s="35">
        <v>0</v>
      </c>
      <c r="M5" s="35">
        <v>0</v>
      </c>
      <c r="N5" s="35">
        <v>0</v>
      </c>
      <c r="O5" s="37" t="s">
        <v>127</v>
      </c>
      <c r="P5" s="38"/>
    </row>
    <row r="6" spans="1:16" s="39" customFormat="1" ht="58" x14ac:dyDescent="0.35">
      <c r="A6" s="35" t="s">
        <v>214</v>
      </c>
      <c r="B6" s="34" t="s">
        <v>126</v>
      </c>
      <c r="C6" s="34" t="s">
        <v>126</v>
      </c>
      <c r="D6" s="34" t="s">
        <v>126</v>
      </c>
      <c r="E6" s="34" t="s">
        <v>126</v>
      </c>
      <c r="F6" s="34" t="s">
        <v>126</v>
      </c>
      <c r="G6" s="34" t="s">
        <v>126</v>
      </c>
      <c r="H6" s="35">
        <v>2</v>
      </c>
      <c r="I6" s="35">
        <v>0</v>
      </c>
      <c r="J6" s="36">
        <v>0</v>
      </c>
      <c r="K6" s="37" t="s">
        <v>127</v>
      </c>
      <c r="L6" s="35">
        <v>0</v>
      </c>
      <c r="M6" s="35">
        <v>0</v>
      </c>
      <c r="N6" s="35">
        <v>0</v>
      </c>
      <c r="O6" s="37" t="s">
        <v>127</v>
      </c>
      <c r="P6" s="38"/>
    </row>
    <row r="7" spans="1:16" ht="30.9" customHeight="1" x14ac:dyDescent="0.35"/>
    <row r="8" spans="1:16" ht="38.25" customHeight="1" x14ac:dyDescent="0.35">
      <c r="A8" s="77" t="s">
        <v>187</v>
      </c>
      <c r="B8" s="78"/>
      <c r="C8" s="40"/>
      <c r="D8" s="40"/>
    </row>
    <row r="9" spans="1:16" ht="42" customHeight="1" x14ac:dyDescent="0.35">
      <c r="A9" s="41" t="s">
        <v>298</v>
      </c>
      <c r="B9" s="35" t="s">
        <v>154</v>
      </c>
      <c r="C9" s="40"/>
    </row>
    <row r="10" spans="1:16" ht="42" customHeight="1" x14ac:dyDescent="0.35">
      <c r="A10" s="41" t="s">
        <v>317</v>
      </c>
      <c r="B10" s="35">
        <v>1</v>
      </c>
      <c r="C10" s="40"/>
    </row>
    <row r="11" spans="1:16" ht="87" x14ac:dyDescent="0.35">
      <c r="A11" s="41" t="s">
        <v>128</v>
      </c>
      <c r="B11" s="35">
        <v>6</v>
      </c>
      <c r="C11" s="42"/>
      <c r="D11" s="43"/>
    </row>
    <row r="12" spans="1:16" ht="58" x14ac:dyDescent="0.35">
      <c r="A12" s="41" t="s">
        <v>129</v>
      </c>
      <c r="B12" s="35">
        <v>43</v>
      </c>
      <c r="C12" s="42"/>
      <c r="D12" s="42"/>
    </row>
    <row r="13" spans="1:16" ht="101.5" x14ac:dyDescent="0.35">
      <c r="A13" s="41" t="s">
        <v>130</v>
      </c>
      <c r="B13" s="35">
        <v>2</v>
      </c>
      <c r="C13" s="42"/>
      <c r="D13" s="42"/>
    </row>
    <row r="14" spans="1:16" ht="87" x14ac:dyDescent="0.35">
      <c r="A14" s="41" t="s">
        <v>131</v>
      </c>
      <c r="B14" s="35">
        <v>3</v>
      </c>
      <c r="C14" s="42"/>
      <c r="D14" s="42"/>
    </row>
    <row r="15" spans="1:16" ht="145" x14ac:dyDescent="0.35">
      <c r="A15" s="41" t="s">
        <v>132</v>
      </c>
      <c r="B15" s="35">
        <v>0</v>
      </c>
      <c r="C15" s="42"/>
      <c r="D15" s="42"/>
    </row>
    <row r="16" spans="1:16" ht="72.5" x14ac:dyDescent="0.35">
      <c r="A16" s="41" t="s">
        <v>133</v>
      </c>
      <c r="B16" s="35">
        <v>0</v>
      </c>
      <c r="C16" s="42"/>
      <c r="D16" s="42"/>
    </row>
    <row r="17" spans="1:4" ht="87" x14ac:dyDescent="0.35">
      <c r="A17" s="41" t="s">
        <v>134</v>
      </c>
      <c r="B17" s="35">
        <v>0</v>
      </c>
      <c r="C17" s="42"/>
      <c r="D17" s="42"/>
    </row>
    <row r="18" spans="1:4" ht="101.5" x14ac:dyDescent="0.35">
      <c r="A18" s="41" t="s">
        <v>135</v>
      </c>
      <c r="B18" s="35">
        <v>0</v>
      </c>
      <c r="C18" s="42"/>
      <c r="D18" s="42"/>
    </row>
    <row r="19" spans="1:4" ht="101.5" x14ac:dyDescent="0.35">
      <c r="A19" s="41" t="s">
        <v>136</v>
      </c>
      <c r="B19" s="35">
        <v>0</v>
      </c>
      <c r="C19" s="42"/>
      <c r="D19" s="42"/>
    </row>
    <row r="20" spans="1:4" ht="101.5" x14ac:dyDescent="0.35">
      <c r="A20" s="41" t="s">
        <v>137</v>
      </c>
      <c r="B20" s="35">
        <v>0</v>
      </c>
      <c r="C20" s="42"/>
      <c r="D20" s="42"/>
    </row>
    <row r="21" spans="1:4" ht="145" x14ac:dyDescent="0.35">
      <c r="A21" s="44" t="s">
        <v>138</v>
      </c>
      <c r="B21" s="35">
        <v>0</v>
      </c>
      <c r="C21" s="42"/>
      <c r="D21" s="42"/>
    </row>
    <row r="22" spans="1:4" x14ac:dyDescent="0.35">
      <c r="D22" s="42"/>
    </row>
  </sheetData>
  <sheetProtection algorithmName="SHA-512" hashValue="5MXpsAR+6ZvsFrbPdp8CdPiIZYr3c8MBQ5NVW32xkdl/6UhrvFWhTzyPZ3jZqNZ+fLrqsNPm5jo5w6KSdMCdwg==" saltValue="jorHnsCgzzqkPwM0x5O3AA==" spinCount="100000" sheet="1" objects="1" scenarios="1"/>
  <mergeCells count="1">
    <mergeCell ref="A8:B8"/>
  </mergeCells>
  <phoneticPr fontId="8" type="noConversion"/>
  <dataValidations count="6">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H2:H6" xr:uid="{B4086799-DE59-4235-BB48-80EF11788F87}">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I2:I6" xr:uid="{CC6B6749-2CB0-4C7B-BDF6-673A85B68DED}">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J2:J6" xr:uid="{E9DE6256-76B9-439C-8CAB-7E3915179F5E}">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L2:L6" xr:uid="{9F2A1ADE-4AA7-4551-BC6E-5DC8505283D7}">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M2:M6" xr:uid="{713B6FE2-4883-43CE-9306-109B1553C316}">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N2:N6" xr:uid="{38AEC0A9-5422-4907-9102-3B45590D792F}">
      <formula1>0</formula1>
      <formula2>3000</formula2>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6E0C4-52CA-4080-9CE9-1DF974B9B30C}">
  <dimension ref="A1:O20"/>
  <sheetViews>
    <sheetView workbookViewId="0"/>
  </sheetViews>
  <sheetFormatPr defaultColWidth="9.08984375" defaultRowHeight="14.5" x14ac:dyDescent="0.35"/>
  <cols>
    <col min="1" max="1" width="13.90625" style="32" customWidth="1"/>
    <col min="2" max="2" width="14" style="32" customWidth="1"/>
    <col min="3" max="4" width="16.453125" style="32" customWidth="1"/>
    <col min="5" max="5" width="13.453125" style="32" customWidth="1"/>
    <col min="6" max="6" width="12.90625" style="32" customWidth="1"/>
    <col min="7" max="7" width="15" style="32" customWidth="1"/>
    <col min="8" max="8" width="15.54296875" style="32" customWidth="1"/>
    <col min="9" max="9" width="20.36328125" style="32" customWidth="1"/>
    <col min="10" max="10" width="19.453125" style="32" customWidth="1"/>
    <col min="11" max="11" width="18.36328125" style="32" customWidth="1"/>
    <col min="12" max="12" width="18.453125" style="32" customWidth="1"/>
    <col min="13" max="13" width="22" style="32" customWidth="1"/>
    <col min="14" max="14" width="18.6328125" style="32" customWidth="1"/>
    <col min="15" max="15" width="19.36328125" style="32" customWidth="1"/>
    <col min="16" max="16384" width="9.08984375" style="32"/>
  </cols>
  <sheetData>
    <row r="1" spans="1:15" ht="101.5" x14ac:dyDescent="0.35">
      <c r="A1" s="31" t="s">
        <v>189</v>
      </c>
      <c r="B1" s="31" t="s">
        <v>113</v>
      </c>
      <c r="C1" s="31" t="s">
        <v>139</v>
      </c>
      <c r="D1" s="31" t="s">
        <v>140</v>
      </c>
      <c r="E1" s="31" t="s">
        <v>114</v>
      </c>
      <c r="F1" s="31" t="s">
        <v>115</v>
      </c>
      <c r="G1" s="31" t="s">
        <v>116</v>
      </c>
      <c r="H1" s="31" t="s">
        <v>117</v>
      </c>
      <c r="I1" s="31" t="s">
        <v>118</v>
      </c>
      <c r="J1" s="31" t="s">
        <v>119</v>
      </c>
      <c r="K1" s="31" t="s">
        <v>120</v>
      </c>
      <c r="L1" s="31" t="s">
        <v>121</v>
      </c>
      <c r="M1" s="31" t="s">
        <v>122</v>
      </c>
      <c r="N1" s="31" t="s">
        <v>123</v>
      </c>
      <c r="O1" s="31" t="s">
        <v>124</v>
      </c>
    </row>
    <row r="2" spans="1:15" s="39" customFormat="1" ht="87" x14ac:dyDescent="0.35">
      <c r="A2" s="35" t="s">
        <v>217</v>
      </c>
      <c r="B2" s="34" t="s">
        <v>126</v>
      </c>
      <c r="C2" s="34" t="s">
        <v>126</v>
      </c>
      <c r="D2" s="34" t="s">
        <v>126</v>
      </c>
      <c r="E2" s="34" t="s">
        <v>126</v>
      </c>
      <c r="F2" s="34" t="s">
        <v>126</v>
      </c>
      <c r="G2" s="34" t="s">
        <v>126</v>
      </c>
      <c r="H2" s="35">
        <v>8</v>
      </c>
      <c r="I2" s="35">
        <v>0</v>
      </c>
      <c r="J2" s="35">
        <v>0</v>
      </c>
      <c r="K2" s="37" t="s">
        <v>215</v>
      </c>
      <c r="L2" s="35">
        <v>0</v>
      </c>
      <c r="M2" s="35">
        <v>0</v>
      </c>
      <c r="N2" s="35">
        <v>0</v>
      </c>
      <c r="O2" s="37" t="s">
        <v>127</v>
      </c>
    </row>
    <row r="3" spans="1:15" s="39" customFormat="1" ht="87" x14ac:dyDescent="0.35">
      <c r="A3" s="35" t="s">
        <v>218</v>
      </c>
      <c r="B3" s="34" t="s">
        <v>126</v>
      </c>
      <c r="C3" s="34" t="s">
        <v>126</v>
      </c>
      <c r="D3" s="34" t="s">
        <v>126</v>
      </c>
      <c r="E3" s="34" t="s">
        <v>126</v>
      </c>
      <c r="F3" s="34" t="s">
        <v>126</v>
      </c>
      <c r="G3" s="34" t="s">
        <v>126</v>
      </c>
      <c r="H3" s="35">
        <v>11</v>
      </c>
      <c r="I3" s="35">
        <v>0</v>
      </c>
      <c r="J3" s="35">
        <v>0</v>
      </c>
      <c r="K3" s="37" t="s">
        <v>215</v>
      </c>
      <c r="L3" s="35">
        <v>0</v>
      </c>
      <c r="M3" s="35">
        <v>0</v>
      </c>
      <c r="N3" s="35">
        <v>0</v>
      </c>
      <c r="O3" s="37" t="s">
        <v>127</v>
      </c>
    </row>
    <row r="4" spans="1:15" s="39" customFormat="1" ht="130.5" x14ac:dyDescent="0.35">
      <c r="A4" s="35" t="s">
        <v>219</v>
      </c>
      <c r="B4" s="34" t="s">
        <v>126</v>
      </c>
      <c r="C4" s="34" t="s">
        <v>126</v>
      </c>
      <c r="D4" s="34" t="s">
        <v>126</v>
      </c>
      <c r="E4" s="34" t="s">
        <v>126</v>
      </c>
      <c r="F4" s="34" t="s">
        <v>126</v>
      </c>
      <c r="G4" s="34" t="s">
        <v>126</v>
      </c>
      <c r="H4" s="35">
        <v>9</v>
      </c>
      <c r="I4" s="35">
        <v>0</v>
      </c>
      <c r="J4" s="35">
        <v>0</v>
      </c>
      <c r="K4" s="37" t="s">
        <v>216</v>
      </c>
      <c r="L4" s="35">
        <v>0</v>
      </c>
      <c r="M4" s="35">
        <v>0</v>
      </c>
      <c r="N4" s="35">
        <v>0</v>
      </c>
      <c r="O4" s="37" t="s">
        <v>127</v>
      </c>
    </row>
    <row r="5" spans="1:15" ht="30.9" customHeight="1" x14ac:dyDescent="0.35"/>
    <row r="6" spans="1:15" ht="41.25" customHeight="1" x14ac:dyDescent="0.35">
      <c r="A6" s="77" t="s">
        <v>190</v>
      </c>
      <c r="B6" s="78"/>
      <c r="C6" s="40"/>
      <c r="D6" s="40"/>
    </row>
    <row r="7" spans="1:15" ht="42" customHeight="1" x14ac:dyDescent="0.35">
      <c r="A7" s="41" t="s">
        <v>298</v>
      </c>
      <c r="B7" s="35" t="s">
        <v>154</v>
      </c>
      <c r="C7" s="40"/>
    </row>
    <row r="8" spans="1:15" ht="42" customHeight="1" x14ac:dyDescent="0.35">
      <c r="A8" s="41" t="s">
        <v>317</v>
      </c>
      <c r="B8" s="35">
        <v>1</v>
      </c>
      <c r="C8" s="40"/>
    </row>
    <row r="9" spans="1:15" ht="87" x14ac:dyDescent="0.35">
      <c r="A9" s="41" t="s">
        <v>128</v>
      </c>
      <c r="B9" s="35">
        <v>7</v>
      </c>
      <c r="C9" s="42"/>
      <c r="D9" s="43"/>
    </row>
    <row r="10" spans="1:15" ht="58" x14ac:dyDescent="0.35">
      <c r="A10" s="41" t="s">
        <v>129</v>
      </c>
      <c r="B10" s="35">
        <v>28</v>
      </c>
      <c r="C10" s="42"/>
      <c r="D10" s="42"/>
    </row>
    <row r="11" spans="1:15" ht="101.5" x14ac:dyDescent="0.35">
      <c r="A11" s="41" t="s">
        <v>130</v>
      </c>
      <c r="B11" s="35">
        <v>0</v>
      </c>
      <c r="C11" s="42"/>
      <c r="D11" s="42"/>
    </row>
    <row r="12" spans="1:15" ht="87" x14ac:dyDescent="0.35">
      <c r="A12" s="41" t="s">
        <v>131</v>
      </c>
      <c r="B12" s="35">
        <v>3</v>
      </c>
      <c r="C12" s="42"/>
      <c r="D12" s="42"/>
    </row>
    <row r="13" spans="1:15" ht="145" x14ac:dyDescent="0.35">
      <c r="A13" s="41" t="s">
        <v>132</v>
      </c>
      <c r="B13" s="35">
        <v>0</v>
      </c>
      <c r="C13" s="42"/>
      <c r="D13" s="42"/>
    </row>
    <row r="14" spans="1:15" ht="72.5" x14ac:dyDescent="0.35">
      <c r="A14" s="41" t="s">
        <v>133</v>
      </c>
      <c r="B14" s="35">
        <v>0</v>
      </c>
      <c r="C14" s="42"/>
      <c r="D14" s="42"/>
    </row>
    <row r="15" spans="1:15" ht="87" x14ac:dyDescent="0.35">
      <c r="A15" s="41" t="s">
        <v>134</v>
      </c>
      <c r="B15" s="35">
        <v>0</v>
      </c>
      <c r="C15" s="42"/>
      <c r="D15" s="42"/>
    </row>
    <row r="16" spans="1:15" ht="101.5" x14ac:dyDescent="0.35">
      <c r="A16" s="41" t="s">
        <v>135</v>
      </c>
      <c r="B16" s="35">
        <v>0</v>
      </c>
      <c r="C16" s="42"/>
      <c r="D16" s="42"/>
    </row>
    <row r="17" spans="1:4" ht="101.5" x14ac:dyDescent="0.35">
      <c r="A17" s="41" t="s">
        <v>136</v>
      </c>
      <c r="B17" s="35">
        <v>0</v>
      </c>
      <c r="C17" s="42"/>
      <c r="D17" s="42"/>
    </row>
    <row r="18" spans="1:4" ht="101.5" x14ac:dyDescent="0.35">
      <c r="A18" s="41" t="s">
        <v>137</v>
      </c>
      <c r="B18" s="35">
        <v>0</v>
      </c>
      <c r="C18" s="42"/>
      <c r="D18" s="42"/>
    </row>
    <row r="19" spans="1:4" ht="145" x14ac:dyDescent="0.35">
      <c r="A19" s="44" t="s">
        <v>138</v>
      </c>
      <c r="B19" s="35">
        <v>0</v>
      </c>
      <c r="C19" s="42"/>
      <c r="D19" s="42"/>
    </row>
    <row r="20" spans="1:4" x14ac:dyDescent="0.35">
      <c r="D20" s="42"/>
    </row>
  </sheetData>
  <sheetProtection algorithmName="SHA-512" hashValue="m9OovSZNRxHfNnxYPNFQG7FaxX2fh3GG5bUC2Tn0b7Kv1Bx05kTATENkXW+qI2/Anz82WjoAkUSAxxVA2LYcIw==" saltValue="6nuYtRxylnrbJqaTZbFPDQ==" spinCount="100000" sheet="1" objects="1" scenarios="1"/>
  <mergeCells count="1">
    <mergeCell ref="A6:B6"/>
  </mergeCells>
  <phoneticPr fontId="8" type="noConversion"/>
  <dataValidations count="4">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L2:N4" xr:uid="{1E4B8EAE-5E99-445F-8B85-78B6CD703864}">
      <formula1>0</formula1>
      <formula2>3000</formula2>
    </dataValidation>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H2:H4" xr:uid="{4068D0A4-87F8-4576-9198-FC15E00DA95F}">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I2:I4" xr:uid="{B5F5EB4C-FF2A-4EC5-9BB4-B841D8FA61B6}">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J2:J4" xr:uid="{A557315F-3994-4100-AB71-B963133B14F9}">
      <formula1>0</formula1>
      <formula2>3000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845F5-B6A8-4301-BDA8-84B4969315E4}">
  <dimension ref="A1:O12"/>
  <sheetViews>
    <sheetView tabSelected="1" workbookViewId="0">
      <selection activeCell="B9" sqref="B9"/>
    </sheetView>
  </sheetViews>
  <sheetFormatPr defaultRowHeight="14.5" x14ac:dyDescent="0.35"/>
  <cols>
    <col min="1" max="1" width="20.54296875" style="17" customWidth="1"/>
    <col min="2" max="7" width="20.54296875" customWidth="1"/>
    <col min="8" max="15" width="10.54296875" customWidth="1"/>
  </cols>
  <sheetData>
    <row r="1" spans="1:15" ht="28.5" x14ac:dyDescent="0.35">
      <c r="A1" s="71" t="s">
        <v>92</v>
      </c>
      <c r="B1" s="71"/>
      <c r="C1" s="71"/>
      <c r="D1" s="71"/>
      <c r="E1" s="71"/>
      <c r="F1" s="71"/>
      <c r="G1" s="71"/>
      <c r="H1" s="71"/>
      <c r="I1" s="71"/>
      <c r="J1" s="71"/>
      <c r="K1" s="71"/>
      <c r="L1" s="71"/>
      <c r="M1" s="71"/>
      <c r="N1" s="71"/>
      <c r="O1" s="71"/>
    </row>
    <row r="2" spans="1:15" ht="101.5" x14ac:dyDescent="0.35">
      <c r="A2" s="13" t="s">
        <v>93</v>
      </c>
      <c r="B2" s="13" t="s">
        <v>94</v>
      </c>
      <c r="C2" s="13" t="s">
        <v>95</v>
      </c>
      <c r="D2" s="13" t="s">
        <v>96</v>
      </c>
      <c r="E2" s="13" t="s">
        <v>97</v>
      </c>
      <c r="F2" s="13" t="s">
        <v>98</v>
      </c>
      <c r="G2" s="13" t="s">
        <v>99</v>
      </c>
      <c r="H2" s="13" t="s">
        <v>100</v>
      </c>
      <c r="I2" s="13" t="s">
        <v>101</v>
      </c>
      <c r="J2" s="13" t="s">
        <v>102</v>
      </c>
      <c r="K2" s="13" t="s">
        <v>103</v>
      </c>
      <c r="L2" s="13" t="s">
        <v>104</v>
      </c>
      <c r="M2" s="13" t="s">
        <v>105</v>
      </c>
      <c r="N2" s="13" t="s">
        <v>106</v>
      </c>
      <c r="O2" s="13" t="s">
        <v>107</v>
      </c>
    </row>
    <row r="3" spans="1:15" ht="29" x14ac:dyDescent="0.35">
      <c r="A3" s="14" t="s">
        <v>108</v>
      </c>
      <c r="B3" s="22">
        <v>243</v>
      </c>
      <c r="C3" s="22">
        <v>13</v>
      </c>
      <c r="D3" s="28">
        <v>63</v>
      </c>
      <c r="E3" s="22" t="s">
        <v>109</v>
      </c>
      <c r="F3" s="22">
        <v>1</v>
      </c>
      <c r="G3" s="29">
        <v>17</v>
      </c>
      <c r="H3" s="22">
        <v>42</v>
      </c>
      <c r="I3" s="22">
        <v>21</v>
      </c>
      <c r="J3" s="22">
        <v>8</v>
      </c>
      <c r="K3" s="22">
        <v>2</v>
      </c>
      <c r="L3" s="22">
        <v>50</v>
      </c>
      <c r="M3" s="22">
        <v>1</v>
      </c>
      <c r="N3" s="22">
        <v>1</v>
      </c>
      <c r="O3" s="22">
        <v>1</v>
      </c>
    </row>
    <row r="4" spans="1:15" ht="29" x14ac:dyDescent="0.35">
      <c r="A4" s="16" t="s">
        <v>110</v>
      </c>
      <c r="B4" s="30">
        <v>285</v>
      </c>
      <c r="C4" s="30">
        <v>14</v>
      </c>
      <c r="D4" s="30">
        <v>46</v>
      </c>
      <c r="E4" s="30">
        <v>2</v>
      </c>
      <c r="F4" s="30">
        <v>1</v>
      </c>
      <c r="G4" s="30">
        <v>12</v>
      </c>
      <c r="H4" s="30">
        <v>30</v>
      </c>
      <c r="I4" s="30">
        <v>16</v>
      </c>
      <c r="J4" s="30">
        <v>6</v>
      </c>
      <c r="K4" s="30">
        <v>3</v>
      </c>
      <c r="L4" s="30">
        <v>34</v>
      </c>
      <c r="M4" s="30">
        <v>1</v>
      </c>
      <c r="N4" s="30">
        <v>1</v>
      </c>
      <c r="O4" s="30">
        <v>0</v>
      </c>
    </row>
    <row r="5" spans="1:15" ht="29" x14ac:dyDescent="0.35">
      <c r="A5" s="14" t="s">
        <v>111</v>
      </c>
      <c r="B5" s="22"/>
      <c r="C5" s="22"/>
      <c r="D5" s="22"/>
      <c r="E5" s="22"/>
      <c r="F5" s="22"/>
      <c r="G5" s="22"/>
      <c r="H5" s="22"/>
      <c r="I5" s="22"/>
      <c r="J5" s="22"/>
      <c r="K5" s="22"/>
      <c r="L5" s="22"/>
      <c r="M5" s="22"/>
      <c r="N5" s="22"/>
      <c r="O5" s="22"/>
    </row>
    <row r="6" spans="1:15" ht="29" x14ac:dyDescent="0.35">
      <c r="A6" s="16" t="s">
        <v>112</v>
      </c>
      <c r="B6" s="30"/>
      <c r="C6" s="30"/>
      <c r="D6" s="30"/>
      <c r="E6" s="30"/>
      <c r="F6" s="30"/>
      <c r="G6" s="30"/>
      <c r="H6" s="30"/>
      <c r="I6" s="30"/>
      <c r="J6" s="30"/>
      <c r="K6" s="30"/>
      <c r="L6" s="30"/>
      <c r="M6" s="30"/>
      <c r="N6" s="30"/>
      <c r="O6" s="30"/>
    </row>
    <row r="7" spans="1:15" x14ac:dyDescent="0.35">
      <c r="B7" s="18"/>
      <c r="C7" s="18"/>
      <c r="D7" s="18"/>
      <c r="E7" s="18"/>
      <c r="F7" s="18"/>
      <c r="G7" s="18"/>
    </row>
    <row r="8" spans="1:15" x14ac:dyDescent="0.35">
      <c r="B8" s="18"/>
      <c r="C8" s="18"/>
      <c r="D8" s="18"/>
      <c r="E8" s="18"/>
      <c r="F8" s="18"/>
      <c r="G8" s="18"/>
    </row>
    <row r="9" spans="1:15" x14ac:dyDescent="0.35">
      <c r="A9" s="17" t="s">
        <v>321</v>
      </c>
      <c r="B9" s="18" t="s">
        <v>322</v>
      </c>
      <c r="C9" s="18"/>
      <c r="D9" s="18"/>
      <c r="E9" s="18"/>
      <c r="F9" s="18"/>
      <c r="G9" s="18"/>
    </row>
    <row r="10" spans="1:15" x14ac:dyDescent="0.35">
      <c r="B10" s="18"/>
      <c r="C10" s="18"/>
      <c r="D10" s="18"/>
      <c r="E10" s="18"/>
      <c r="F10" s="18"/>
      <c r="G10" s="18"/>
    </row>
    <row r="11" spans="1:15" x14ac:dyDescent="0.35">
      <c r="B11" s="18"/>
      <c r="C11" s="18"/>
      <c r="D11" s="18"/>
      <c r="E11" s="18"/>
      <c r="F11" s="18"/>
      <c r="G11" s="18"/>
    </row>
    <row r="12" spans="1:15" x14ac:dyDescent="0.35">
      <c r="B12" s="18"/>
      <c r="C12" s="18"/>
      <c r="D12" s="18"/>
      <c r="E12" s="18"/>
      <c r="F12" s="18"/>
      <c r="G12" s="18"/>
    </row>
  </sheetData>
  <sheetProtection algorithmName="SHA-512" hashValue="BXDq/XhAw8WAX7jpfFwsj4a7TLdMyRjt4pOHm2U97CuQnA8pl8zK4M3noVUN9pVJ4gp8guWt0oiFy67aUkTIqA==" saltValue="Btm+eKCFg63Ota9ix2E4fw==" spinCount="100000" sheet="1" objects="1" scenarios="1"/>
  <mergeCells count="1">
    <mergeCell ref="A1:O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50EED-2E40-43D1-81CD-C5FBA1F3C7E9}">
  <dimension ref="A1:P19"/>
  <sheetViews>
    <sheetView workbookViewId="0"/>
  </sheetViews>
  <sheetFormatPr defaultColWidth="9.08984375" defaultRowHeight="14.5" x14ac:dyDescent="0.35"/>
  <cols>
    <col min="1" max="1" width="13.90625" style="32" customWidth="1"/>
    <col min="2" max="2" width="14" style="32" customWidth="1"/>
    <col min="3" max="4" width="16.453125" style="32" customWidth="1"/>
    <col min="5" max="5" width="13.453125" style="32" customWidth="1"/>
    <col min="6" max="6" width="12.90625" style="32" customWidth="1"/>
    <col min="7" max="7" width="15" style="32" customWidth="1"/>
    <col min="8" max="8" width="15.54296875" style="32" customWidth="1"/>
    <col min="9" max="9" width="20.36328125" style="32" customWidth="1"/>
    <col min="10" max="10" width="19.453125" style="32" customWidth="1"/>
    <col min="11" max="11" width="18.36328125" style="32" customWidth="1"/>
    <col min="12" max="12" width="18.453125" style="32" customWidth="1"/>
    <col min="13" max="13" width="22" style="32" customWidth="1"/>
    <col min="14" max="14" width="18.6328125" style="32" customWidth="1"/>
    <col min="15" max="15" width="19.36328125" style="32" customWidth="1"/>
    <col min="16" max="16384" width="9.08984375" style="32"/>
  </cols>
  <sheetData>
    <row r="1" spans="1:16" ht="101.5" x14ac:dyDescent="0.35">
      <c r="A1" s="31" t="s">
        <v>188</v>
      </c>
      <c r="B1" s="31" t="s">
        <v>113</v>
      </c>
      <c r="C1" s="31" t="s">
        <v>139</v>
      </c>
      <c r="D1" s="31" t="s">
        <v>140</v>
      </c>
      <c r="E1" s="31" t="s">
        <v>114</v>
      </c>
      <c r="F1" s="31" t="s">
        <v>115</v>
      </c>
      <c r="G1" s="31" t="s">
        <v>116</v>
      </c>
      <c r="H1" s="31" t="s">
        <v>117</v>
      </c>
      <c r="I1" s="31" t="s">
        <v>118</v>
      </c>
      <c r="J1" s="31" t="s">
        <v>119</v>
      </c>
      <c r="K1" s="31" t="s">
        <v>120</v>
      </c>
      <c r="L1" s="31" t="s">
        <v>121</v>
      </c>
      <c r="M1" s="31" t="s">
        <v>122</v>
      </c>
      <c r="N1" s="31" t="s">
        <v>123</v>
      </c>
      <c r="O1" s="31" t="s">
        <v>124</v>
      </c>
    </row>
    <row r="2" spans="1:16" s="39" customFormat="1" ht="58" x14ac:dyDescent="0.35">
      <c r="A2" s="35" t="s">
        <v>220</v>
      </c>
      <c r="B2" s="34" t="s">
        <v>126</v>
      </c>
      <c r="C2" s="34" t="s">
        <v>126</v>
      </c>
      <c r="D2" s="34" t="s">
        <v>126</v>
      </c>
      <c r="E2" s="34" t="s">
        <v>126</v>
      </c>
      <c r="F2" s="34" t="s">
        <v>126</v>
      </c>
      <c r="G2" s="34" t="s">
        <v>126</v>
      </c>
      <c r="H2" s="35">
        <v>3</v>
      </c>
      <c r="I2" s="35">
        <v>0</v>
      </c>
      <c r="J2" s="36">
        <v>0</v>
      </c>
      <c r="K2" s="37" t="s">
        <v>127</v>
      </c>
      <c r="L2" s="35">
        <v>0</v>
      </c>
      <c r="M2" s="35">
        <v>0</v>
      </c>
      <c r="N2" s="35">
        <v>0</v>
      </c>
      <c r="O2" s="37" t="s">
        <v>127</v>
      </c>
      <c r="P2" s="38"/>
    </row>
    <row r="3" spans="1:16" s="39" customFormat="1" ht="58" x14ac:dyDescent="0.35">
      <c r="A3" s="35" t="s">
        <v>221</v>
      </c>
      <c r="B3" s="34" t="s">
        <v>126</v>
      </c>
      <c r="C3" s="34" t="s">
        <v>126</v>
      </c>
      <c r="D3" s="34" t="s">
        <v>126</v>
      </c>
      <c r="E3" s="34" t="s">
        <v>126</v>
      </c>
      <c r="F3" s="34" t="s">
        <v>126</v>
      </c>
      <c r="G3" s="34" t="s">
        <v>126</v>
      </c>
      <c r="H3" s="35">
        <v>1</v>
      </c>
      <c r="I3" s="35">
        <v>0</v>
      </c>
      <c r="J3" s="36">
        <v>0</v>
      </c>
      <c r="K3" s="37" t="s">
        <v>127</v>
      </c>
      <c r="L3" s="35">
        <v>0</v>
      </c>
      <c r="M3" s="35">
        <v>0</v>
      </c>
      <c r="N3" s="35">
        <v>0</v>
      </c>
      <c r="O3" s="37" t="s">
        <v>127</v>
      </c>
      <c r="P3" s="38"/>
    </row>
    <row r="4" spans="1:16" ht="30.9" customHeight="1" x14ac:dyDescent="0.35"/>
    <row r="5" spans="1:16" ht="40.5" customHeight="1" x14ac:dyDescent="0.35">
      <c r="A5" s="77" t="s">
        <v>190</v>
      </c>
      <c r="B5" s="78"/>
      <c r="C5" s="40"/>
      <c r="D5" s="40"/>
    </row>
    <row r="6" spans="1:16" ht="42" customHeight="1" x14ac:dyDescent="0.35">
      <c r="A6" s="41" t="s">
        <v>298</v>
      </c>
      <c r="B6" s="35" t="s">
        <v>154</v>
      </c>
      <c r="C6" s="40"/>
    </row>
    <row r="7" spans="1:16" ht="42" customHeight="1" x14ac:dyDescent="0.35">
      <c r="A7" s="41" t="s">
        <v>317</v>
      </c>
      <c r="B7" s="35">
        <v>1</v>
      </c>
      <c r="C7" s="40"/>
    </row>
    <row r="8" spans="1:16" ht="87" x14ac:dyDescent="0.35">
      <c r="A8" s="41" t="s">
        <v>128</v>
      </c>
      <c r="B8" s="35">
        <v>8</v>
      </c>
      <c r="C8" s="42"/>
      <c r="D8" s="43"/>
    </row>
    <row r="9" spans="1:16" ht="58" x14ac:dyDescent="0.35">
      <c r="A9" s="41" t="s">
        <v>129</v>
      </c>
      <c r="B9" s="35">
        <v>4</v>
      </c>
      <c r="C9" s="42"/>
      <c r="D9" s="42"/>
    </row>
    <row r="10" spans="1:16" ht="101.5" x14ac:dyDescent="0.35">
      <c r="A10" s="41" t="s">
        <v>130</v>
      </c>
      <c r="B10" s="35">
        <v>0</v>
      </c>
      <c r="C10" s="42"/>
      <c r="D10" s="42"/>
    </row>
    <row r="11" spans="1:16" ht="87" x14ac:dyDescent="0.35">
      <c r="A11" s="41" t="s">
        <v>131</v>
      </c>
      <c r="B11" s="35">
        <v>0</v>
      </c>
      <c r="C11" s="42"/>
      <c r="D11" s="42"/>
    </row>
    <row r="12" spans="1:16" ht="145" x14ac:dyDescent="0.35">
      <c r="A12" s="41" t="s">
        <v>132</v>
      </c>
      <c r="B12" s="35">
        <v>0</v>
      </c>
      <c r="C12" s="42"/>
      <c r="D12" s="42"/>
    </row>
    <row r="13" spans="1:16" ht="72.5" x14ac:dyDescent="0.35">
      <c r="A13" s="41" t="s">
        <v>133</v>
      </c>
      <c r="B13" s="35">
        <v>0</v>
      </c>
      <c r="C13" s="42"/>
      <c r="D13" s="42"/>
    </row>
    <row r="14" spans="1:16" ht="87" x14ac:dyDescent="0.35">
      <c r="A14" s="41" t="s">
        <v>134</v>
      </c>
      <c r="B14" s="35">
        <v>0</v>
      </c>
      <c r="C14" s="42"/>
      <c r="D14" s="42"/>
    </row>
    <row r="15" spans="1:16" ht="101.5" x14ac:dyDescent="0.35">
      <c r="A15" s="41" t="s">
        <v>135</v>
      </c>
      <c r="B15" s="35">
        <v>0</v>
      </c>
      <c r="C15" s="42"/>
      <c r="D15" s="42"/>
    </row>
    <row r="16" spans="1:16" ht="101.5" x14ac:dyDescent="0.35">
      <c r="A16" s="41" t="s">
        <v>136</v>
      </c>
      <c r="B16" s="35">
        <v>0</v>
      </c>
      <c r="C16" s="42"/>
      <c r="D16" s="42"/>
    </row>
    <row r="17" spans="1:4" ht="101.5" x14ac:dyDescent="0.35">
      <c r="A17" s="41" t="s">
        <v>137</v>
      </c>
      <c r="B17" s="35">
        <v>0</v>
      </c>
      <c r="C17" s="42"/>
      <c r="D17" s="42"/>
    </row>
    <row r="18" spans="1:4" ht="145" x14ac:dyDescent="0.35">
      <c r="A18" s="44" t="s">
        <v>138</v>
      </c>
      <c r="B18" s="35">
        <v>0</v>
      </c>
      <c r="C18" s="42"/>
      <c r="D18" s="42"/>
    </row>
    <row r="19" spans="1:4" x14ac:dyDescent="0.35">
      <c r="D19" s="42"/>
    </row>
  </sheetData>
  <sheetProtection algorithmName="SHA-512" hashValue="9VLQqCBNG2tLmAZ9SNjCdhdR1/+wQegBDFEhflltUxeXNi0oWMRz/g1abrpdhgAlhLbqy7D5bI0wWuEmUP9TlQ==" saltValue="at68g7qsdBD6kjJ3afFnVw==" spinCount="100000" sheet="1" objects="1" scenarios="1"/>
  <mergeCells count="1">
    <mergeCell ref="A5:B5"/>
  </mergeCells>
  <phoneticPr fontId="8" type="noConversion"/>
  <dataValidations count="6">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H2:H3" xr:uid="{0A4E7F3A-C248-4269-9567-AAAD4F02BD75}">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I2:I3" xr:uid="{D1BF9059-254F-407E-82EA-2F0951F2FFEC}">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J2:J3" xr:uid="{FE9AD601-4E41-460A-8816-1D2D87DB3A4F}">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L2:L3" xr:uid="{A7313CB4-4F9C-44CD-8DDA-F207DA4D83CF}">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M2:M3" xr:uid="{214ED166-13C9-42FC-88E6-E828068484DF}">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N2:N3" xr:uid="{5BB72D00-827F-4972-A873-3F85DE42E3F7}">
      <formula1>0</formula1>
      <formula2>3000</formula2>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B16FF-ADF6-4467-BAB5-6E0BBC8D8808}">
  <dimension ref="A1:O19"/>
  <sheetViews>
    <sheetView workbookViewId="0"/>
  </sheetViews>
  <sheetFormatPr defaultColWidth="9.08984375" defaultRowHeight="14.5" x14ac:dyDescent="0.35"/>
  <cols>
    <col min="1" max="1" width="13.90625" style="32" customWidth="1"/>
    <col min="2" max="2" width="14" style="32" customWidth="1"/>
    <col min="3" max="4" width="16.453125" style="32" customWidth="1"/>
    <col min="5" max="5" width="13.453125" style="32" customWidth="1"/>
    <col min="6" max="6" width="12.90625" style="32" customWidth="1"/>
    <col min="7" max="7" width="15" style="32" customWidth="1"/>
    <col min="8" max="8" width="15.54296875" style="32" customWidth="1"/>
    <col min="9" max="9" width="20.36328125" style="32" customWidth="1"/>
    <col min="10" max="10" width="19.453125" style="32" customWidth="1"/>
    <col min="11" max="11" width="18.36328125" style="32" customWidth="1"/>
    <col min="12" max="12" width="18.453125" style="32" customWidth="1"/>
    <col min="13" max="13" width="22" style="32" customWidth="1"/>
    <col min="14" max="14" width="18.6328125" style="32" customWidth="1"/>
    <col min="15" max="15" width="19.36328125" style="32" customWidth="1"/>
    <col min="16" max="16384" width="9.08984375" style="32"/>
  </cols>
  <sheetData>
    <row r="1" spans="1:15" ht="101.5" x14ac:dyDescent="0.35">
      <c r="A1" s="31" t="s">
        <v>191</v>
      </c>
      <c r="B1" s="31" t="s">
        <v>113</v>
      </c>
      <c r="C1" s="31" t="s">
        <v>139</v>
      </c>
      <c r="D1" s="31" t="s">
        <v>140</v>
      </c>
      <c r="E1" s="31" t="s">
        <v>114</v>
      </c>
      <c r="F1" s="31" t="s">
        <v>115</v>
      </c>
      <c r="G1" s="31" t="s">
        <v>116</v>
      </c>
      <c r="H1" s="31" t="s">
        <v>117</v>
      </c>
      <c r="I1" s="31" t="s">
        <v>118</v>
      </c>
      <c r="J1" s="31" t="s">
        <v>119</v>
      </c>
      <c r="K1" s="31" t="s">
        <v>120</v>
      </c>
      <c r="L1" s="31" t="s">
        <v>121</v>
      </c>
      <c r="M1" s="31" t="s">
        <v>122</v>
      </c>
      <c r="N1" s="31" t="s">
        <v>123</v>
      </c>
      <c r="O1" s="31" t="s">
        <v>124</v>
      </c>
    </row>
    <row r="2" spans="1:15" s="38" customFormat="1" ht="58" x14ac:dyDescent="0.35">
      <c r="A2" s="37" t="s">
        <v>235</v>
      </c>
      <c r="B2" s="34" t="s">
        <v>126</v>
      </c>
      <c r="C2" s="34" t="s">
        <v>126</v>
      </c>
      <c r="D2" s="34" t="s">
        <v>126</v>
      </c>
      <c r="E2" s="34" t="s">
        <v>126</v>
      </c>
      <c r="F2" s="34" t="s">
        <v>126</v>
      </c>
      <c r="G2" s="34" t="s">
        <v>126</v>
      </c>
      <c r="H2" s="35">
        <v>18</v>
      </c>
      <c r="I2" s="35">
        <v>0</v>
      </c>
      <c r="J2" s="35">
        <v>0</v>
      </c>
      <c r="K2" s="37" t="s">
        <v>234</v>
      </c>
      <c r="L2" s="35">
        <v>0</v>
      </c>
      <c r="M2" s="35">
        <v>0</v>
      </c>
      <c r="N2" s="35">
        <v>0</v>
      </c>
      <c r="O2" s="37" t="s">
        <v>127</v>
      </c>
    </row>
    <row r="3" spans="1:15" s="38" customFormat="1" ht="58" x14ac:dyDescent="0.35">
      <c r="A3" s="37" t="s">
        <v>236</v>
      </c>
      <c r="B3" s="34" t="s">
        <v>126</v>
      </c>
      <c r="C3" s="34" t="s">
        <v>126</v>
      </c>
      <c r="D3" s="34" t="s">
        <v>126</v>
      </c>
      <c r="E3" s="34" t="s">
        <v>126</v>
      </c>
      <c r="F3" s="34" t="s">
        <v>126</v>
      </c>
      <c r="G3" s="34" t="s">
        <v>126</v>
      </c>
      <c r="H3" s="35">
        <v>1</v>
      </c>
      <c r="I3" s="35">
        <v>0</v>
      </c>
      <c r="J3" s="35">
        <v>0</v>
      </c>
      <c r="K3" s="37" t="s">
        <v>127</v>
      </c>
      <c r="L3" s="35">
        <v>0</v>
      </c>
      <c r="M3" s="35">
        <v>0</v>
      </c>
      <c r="N3" s="35">
        <v>0</v>
      </c>
      <c r="O3" s="37" t="s">
        <v>127</v>
      </c>
    </row>
    <row r="4" spans="1:15" ht="30.9" customHeight="1" x14ac:dyDescent="0.35"/>
    <row r="5" spans="1:15" ht="45" customHeight="1" x14ac:dyDescent="0.35">
      <c r="A5" s="77" t="s">
        <v>192</v>
      </c>
      <c r="B5" s="78"/>
      <c r="C5" s="40"/>
      <c r="D5" s="40"/>
    </row>
    <row r="6" spans="1:15" ht="42" customHeight="1" x14ac:dyDescent="0.35">
      <c r="A6" s="41" t="s">
        <v>298</v>
      </c>
      <c r="B6" s="35" t="s">
        <v>145</v>
      </c>
      <c r="C6" s="40"/>
    </row>
    <row r="7" spans="1:15" ht="42" customHeight="1" x14ac:dyDescent="0.35">
      <c r="A7" s="41" t="s">
        <v>317</v>
      </c>
      <c r="B7" s="35">
        <v>1</v>
      </c>
      <c r="C7" s="40"/>
    </row>
    <row r="8" spans="1:15" ht="87" x14ac:dyDescent="0.35">
      <c r="A8" s="41" t="s">
        <v>128</v>
      </c>
      <c r="B8" s="35">
        <v>3</v>
      </c>
      <c r="C8" s="42"/>
      <c r="D8" s="43"/>
    </row>
    <row r="9" spans="1:15" ht="58" x14ac:dyDescent="0.35">
      <c r="A9" s="41" t="s">
        <v>129</v>
      </c>
      <c r="B9" s="35">
        <v>19</v>
      </c>
      <c r="C9" s="42"/>
      <c r="D9" s="42"/>
    </row>
    <row r="10" spans="1:15" ht="101.5" x14ac:dyDescent="0.35">
      <c r="A10" s="41" t="s">
        <v>130</v>
      </c>
      <c r="B10" s="35">
        <v>0</v>
      </c>
      <c r="C10" s="42"/>
      <c r="D10" s="42"/>
    </row>
    <row r="11" spans="1:15" ht="87" x14ac:dyDescent="0.35">
      <c r="A11" s="41" t="s">
        <v>131</v>
      </c>
      <c r="B11" s="35">
        <v>1</v>
      </c>
      <c r="C11" s="42"/>
      <c r="D11" s="42"/>
    </row>
    <row r="12" spans="1:15" ht="145" x14ac:dyDescent="0.35">
      <c r="A12" s="41" t="s">
        <v>132</v>
      </c>
      <c r="B12" s="35">
        <v>0</v>
      </c>
      <c r="C12" s="42"/>
      <c r="D12" s="42"/>
    </row>
    <row r="13" spans="1:15" ht="72.5" x14ac:dyDescent="0.35">
      <c r="A13" s="41" t="s">
        <v>133</v>
      </c>
      <c r="B13" s="35">
        <v>0</v>
      </c>
      <c r="C13" s="42"/>
      <c r="D13" s="42"/>
    </row>
    <row r="14" spans="1:15" ht="87" x14ac:dyDescent="0.35">
      <c r="A14" s="41" t="s">
        <v>134</v>
      </c>
      <c r="B14" s="35">
        <v>0</v>
      </c>
      <c r="C14" s="42"/>
      <c r="D14" s="42"/>
    </row>
    <row r="15" spans="1:15" ht="101.5" x14ac:dyDescent="0.35">
      <c r="A15" s="41" t="s">
        <v>135</v>
      </c>
      <c r="B15" s="35">
        <v>0</v>
      </c>
      <c r="C15" s="42"/>
      <c r="D15" s="42"/>
    </row>
    <row r="16" spans="1:15" ht="101.5" x14ac:dyDescent="0.35">
      <c r="A16" s="41" t="s">
        <v>136</v>
      </c>
      <c r="B16" s="35">
        <v>0</v>
      </c>
      <c r="C16" s="42"/>
      <c r="D16" s="42"/>
    </row>
    <row r="17" spans="1:4" ht="101.5" x14ac:dyDescent="0.35">
      <c r="A17" s="41" t="s">
        <v>137</v>
      </c>
      <c r="B17" s="35">
        <v>0</v>
      </c>
      <c r="C17" s="42"/>
      <c r="D17" s="42"/>
    </row>
    <row r="18" spans="1:4" ht="145" x14ac:dyDescent="0.35">
      <c r="A18" s="44" t="s">
        <v>138</v>
      </c>
      <c r="B18" s="35">
        <v>0</v>
      </c>
      <c r="C18" s="42"/>
      <c r="D18" s="42"/>
    </row>
    <row r="19" spans="1:4" x14ac:dyDescent="0.35">
      <c r="D19" s="42"/>
    </row>
  </sheetData>
  <sheetProtection algorithmName="SHA-512" hashValue="Hx1g044Lp4khrlXj/CP7Y8f28q+mOnctsRHsXj+2+TNjqosap2HDzIxhzLNnBA5F3mZLZJWS6uTBMN9TB278lg==" saltValue="Pv3xIQABSSVN/9+4+s0r4A==" spinCount="100000" sheet="1" objects="1" scenarios="1"/>
  <mergeCells count="1">
    <mergeCell ref="A5:B5"/>
  </mergeCells>
  <phoneticPr fontId="8" type="noConversion"/>
  <dataValidations count="6">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H2:H3" xr:uid="{63345994-9B09-4295-8B03-1683A2DA8749}">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I2:I3" xr:uid="{D8962F2E-007F-4BF7-8241-FD2A056317D6}">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J2:J3" xr:uid="{439F3E6E-1616-445C-8712-DE49603A13B7}">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L2:L3" xr:uid="{9B39AAD2-AF5D-4C3C-A764-237E5FF25575}">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M2:M3" xr:uid="{20E171DB-7983-4C29-BCE3-51CA18DB85BA}">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N2:N3" xr:uid="{3DEB3856-2B6B-485F-9DC6-3448BD37D138}">
      <formula1>0</formula1>
      <formula2>3000</formula2>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0790A-DEC3-41FA-BC1A-AC42765E9226}">
  <dimension ref="A1:O18"/>
  <sheetViews>
    <sheetView topLeftCell="A4" workbookViewId="0">
      <selection activeCell="A8" sqref="A8"/>
    </sheetView>
  </sheetViews>
  <sheetFormatPr defaultColWidth="9.08984375" defaultRowHeight="14.5" x14ac:dyDescent="0.35"/>
  <cols>
    <col min="1" max="1" width="13.90625" style="32" customWidth="1"/>
    <col min="2" max="2" width="14" style="32" customWidth="1"/>
    <col min="3" max="4" width="16.453125" style="32" customWidth="1"/>
    <col min="5" max="5" width="13.453125" style="32" customWidth="1"/>
    <col min="6" max="6" width="12.90625" style="32" customWidth="1"/>
    <col min="7" max="7" width="15" style="32" customWidth="1"/>
    <col min="8" max="8" width="15.54296875" style="32" customWidth="1"/>
    <col min="9" max="9" width="20.36328125" style="32" customWidth="1"/>
    <col min="10" max="10" width="19.453125" style="32" customWidth="1"/>
    <col min="11" max="11" width="18.36328125" style="32" customWidth="1"/>
    <col min="12" max="12" width="18.453125" style="32" customWidth="1"/>
    <col min="13" max="13" width="22" style="32" customWidth="1"/>
    <col min="14" max="14" width="18.6328125" style="32" customWidth="1"/>
    <col min="15" max="15" width="19.36328125" style="32" customWidth="1"/>
    <col min="16" max="16384" width="9.08984375" style="32"/>
  </cols>
  <sheetData>
    <row r="1" spans="1:15" ht="101.5" x14ac:dyDescent="0.35">
      <c r="A1" s="31" t="s">
        <v>193</v>
      </c>
      <c r="B1" s="31" t="s">
        <v>113</v>
      </c>
      <c r="C1" s="31" t="s">
        <v>139</v>
      </c>
      <c r="D1" s="31" t="s">
        <v>140</v>
      </c>
      <c r="E1" s="31" t="s">
        <v>114</v>
      </c>
      <c r="F1" s="31" t="s">
        <v>115</v>
      </c>
      <c r="G1" s="31" t="s">
        <v>116</v>
      </c>
      <c r="H1" s="31" t="s">
        <v>117</v>
      </c>
      <c r="I1" s="31" t="s">
        <v>118</v>
      </c>
      <c r="J1" s="31" t="s">
        <v>119</v>
      </c>
      <c r="K1" s="31" t="s">
        <v>120</v>
      </c>
      <c r="L1" s="31" t="s">
        <v>121</v>
      </c>
      <c r="M1" s="31" t="s">
        <v>122</v>
      </c>
      <c r="N1" s="31" t="s">
        <v>123</v>
      </c>
      <c r="O1" s="31" t="s">
        <v>124</v>
      </c>
    </row>
    <row r="2" spans="1:15" s="38" customFormat="1" ht="217.5" x14ac:dyDescent="0.35">
      <c r="A2" s="37" t="s">
        <v>197</v>
      </c>
      <c r="B2" s="34" t="s">
        <v>126</v>
      </c>
      <c r="C2" s="34" t="s">
        <v>126</v>
      </c>
      <c r="D2" s="34" t="s">
        <v>126</v>
      </c>
      <c r="E2" s="34" t="s">
        <v>126</v>
      </c>
      <c r="F2" s="34" t="s">
        <v>126</v>
      </c>
      <c r="G2" s="34" t="s">
        <v>126</v>
      </c>
      <c r="H2" s="37">
        <v>10</v>
      </c>
      <c r="I2" s="37">
        <v>0</v>
      </c>
      <c r="J2" s="47">
        <v>0</v>
      </c>
      <c r="K2" s="37" t="s">
        <v>198</v>
      </c>
      <c r="L2" s="37">
        <v>0</v>
      </c>
      <c r="M2" s="37">
        <v>0</v>
      </c>
      <c r="N2" s="37">
        <v>0</v>
      </c>
      <c r="O2" s="37" t="s">
        <v>127</v>
      </c>
    </row>
    <row r="3" spans="1:15" ht="30.9" customHeight="1" x14ac:dyDescent="0.35"/>
    <row r="4" spans="1:15" ht="21" customHeight="1" x14ac:dyDescent="0.35">
      <c r="A4" s="77" t="s">
        <v>194</v>
      </c>
      <c r="B4" s="78"/>
      <c r="C4" s="40"/>
      <c r="D4" s="40"/>
    </row>
    <row r="5" spans="1:15" ht="42" customHeight="1" x14ac:dyDescent="0.35">
      <c r="A5" s="41" t="s">
        <v>298</v>
      </c>
      <c r="B5" s="35" t="s">
        <v>145</v>
      </c>
      <c r="C5" s="40"/>
    </row>
    <row r="6" spans="1:15" ht="42" customHeight="1" x14ac:dyDescent="0.35">
      <c r="A6" s="41" t="s">
        <v>317</v>
      </c>
      <c r="B6" s="35">
        <v>1</v>
      </c>
      <c r="C6" s="40"/>
    </row>
    <row r="7" spans="1:15" ht="87" x14ac:dyDescent="0.35">
      <c r="A7" s="41" t="s">
        <v>128</v>
      </c>
      <c r="B7" s="35">
        <v>3</v>
      </c>
      <c r="C7" s="42"/>
      <c r="D7" s="43"/>
    </row>
    <row r="8" spans="1:15" ht="58" x14ac:dyDescent="0.35">
      <c r="A8" s="41" t="s">
        <v>129</v>
      </c>
      <c r="B8" s="35">
        <v>10</v>
      </c>
      <c r="C8" s="42"/>
      <c r="D8" s="42"/>
    </row>
    <row r="9" spans="1:15" ht="101.5" x14ac:dyDescent="0.35">
      <c r="A9" s="41" t="s">
        <v>130</v>
      </c>
      <c r="B9" s="35">
        <v>0</v>
      </c>
      <c r="C9" s="42"/>
      <c r="D9" s="42"/>
    </row>
    <row r="10" spans="1:15" ht="87" x14ac:dyDescent="0.35">
      <c r="A10" s="41" t="s">
        <v>131</v>
      </c>
      <c r="B10" s="35">
        <v>1</v>
      </c>
      <c r="C10" s="42"/>
      <c r="D10" s="42"/>
    </row>
    <row r="11" spans="1:15" ht="145" x14ac:dyDescent="0.35">
      <c r="A11" s="41" t="s">
        <v>132</v>
      </c>
      <c r="B11" s="35">
        <v>0</v>
      </c>
      <c r="C11" s="42"/>
      <c r="D11" s="42"/>
    </row>
    <row r="12" spans="1:15" ht="72.5" x14ac:dyDescent="0.35">
      <c r="A12" s="41" t="s">
        <v>133</v>
      </c>
      <c r="B12" s="35">
        <v>0</v>
      </c>
      <c r="C12" s="42"/>
      <c r="D12" s="42"/>
    </row>
    <row r="13" spans="1:15" ht="87" x14ac:dyDescent="0.35">
      <c r="A13" s="41" t="s">
        <v>134</v>
      </c>
      <c r="B13" s="35">
        <v>0</v>
      </c>
      <c r="C13" s="42"/>
      <c r="D13" s="42"/>
    </row>
    <row r="14" spans="1:15" ht="101.5" x14ac:dyDescent="0.35">
      <c r="A14" s="41" t="s">
        <v>135</v>
      </c>
      <c r="B14" s="35">
        <v>0</v>
      </c>
      <c r="C14" s="42"/>
      <c r="D14" s="42"/>
    </row>
    <row r="15" spans="1:15" ht="101.5" x14ac:dyDescent="0.35">
      <c r="A15" s="41" t="s">
        <v>136</v>
      </c>
      <c r="B15" s="35">
        <v>0</v>
      </c>
      <c r="C15" s="42"/>
      <c r="D15" s="42"/>
    </row>
    <row r="16" spans="1:15" ht="101.5" x14ac:dyDescent="0.35">
      <c r="A16" s="41" t="s">
        <v>137</v>
      </c>
      <c r="B16" s="35">
        <v>0</v>
      </c>
      <c r="C16" s="42"/>
      <c r="D16" s="42"/>
    </row>
    <row r="17" spans="1:4" ht="145" x14ac:dyDescent="0.35">
      <c r="A17" s="44" t="s">
        <v>138</v>
      </c>
      <c r="B17" s="35">
        <v>0</v>
      </c>
      <c r="C17" s="42"/>
      <c r="D17" s="42"/>
    </row>
    <row r="18" spans="1:4" x14ac:dyDescent="0.35">
      <c r="D18" s="42"/>
    </row>
  </sheetData>
  <sheetProtection algorithmName="SHA-512" hashValue="iLOeWrG3UIxqB1IDna+KiAVPoEjzcBDdQ5SyLeGHObIg+0Wi54XNAetBN5ARFvUvYxUIEosnIaz0lfhYv/8UCA==" saltValue="ZLMV9XEg5aaI37iGtYeCcQ==" spinCount="100000" sheet="1" objects="1" scenarios="1"/>
  <mergeCells count="1">
    <mergeCell ref="A4:B4"/>
  </mergeCells>
  <dataValidations count="6">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N2" xr:uid="{154EB4CC-E814-42D9-B363-DA16434EC0B5}">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M2" xr:uid="{0F273B6B-03D9-4345-9D70-8E81E6FFAF2F}">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L2" xr:uid="{1910C203-4751-4D09-8213-EAC5106ADCAC}">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J2" xr:uid="{F5EB3A33-2C0E-4541-ACC3-4D2B94E3A1A2}">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I2" xr:uid="{E33FF530-CF4A-400A-9D91-F80354B489F8}">
      <formula1>0</formula1>
      <formula2>3000</formula2>
    </dataValidation>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H2" xr:uid="{1FE54B3E-B00F-4A27-9DC0-BF41A15DC830}">
      <formula1>0</formula1>
      <formula2>3000</formula2>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B9B64-4982-45C2-A511-8B629236C47B}">
  <dimension ref="A1:P19"/>
  <sheetViews>
    <sheetView workbookViewId="0"/>
  </sheetViews>
  <sheetFormatPr defaultColWidth="9.08984375" defaultRowHeight="14.5" x14ac:dyDescent="0.35"/>
  <cols>
    <col min="1" max="1" width="13.90625" style="32" customWidth="1"/>
    <col min="2" max="2" width="14" style="32" customWidth="1"/>
    <col min="3" max="4" width="16.453125" style="32" customWidth="1"/>
    <col min="5" max="5" width="13.453125" style="32" customWidth="1"/>
    <col min="6" max="6" width="12.90625" style="32" customWidth="1"/>
    <col min="7" max="7" width="15" style="32" customWidth="1"/>
    <col min="8" max="8" width="15.54296875" style="32" customWidth="1"/>
    <col min="9" max="9" width="20.36328125" style="32" customWidth="1"/>
    <col min="10" max="10" width="19.453125" style="32" customWidth="1"/>
    <col min="11" max="11" width="18.36328125" style="32" customWidth="1"/>
    <col min="12" max="12" width="18.453125" style="32" customWidth="1"/>
    <col min="13" max="13" width="22" style="32" customWidth="1"/>
    <col min="14" max="14" width="18.6328125" style="32" customWidth="1"/>
    <col min="15" max="15" width="19.36328125" style="32" customWidth="1"/>
    <col min="16" max="16384" width="9.08984375" style="32"/>
  </cols>
  <sheetData>
    <row r="1" spans="1:16" ht="101.5" x14ac:dyDescent="0.35">
      <c r="A1" s="31" t="s">
        <v>195</v>
      </c>
      <c r="B1" s="31" t="s">
        <v>113</v>
      </c>
      <c r="C1" s="31" t="s">
        <v>139</v>
      </c>
      <c r="D1" s="31" t="s">
        <v>140</v>
      </c>
      <c r="E1" s="31" t="s">
        <v>114</v>
      </c>
      <c r="F1" s="31" t="s">
        <v>115</v>
      </c>
      <c r="G1" s="31" t="s">
        <v>116</v>
      </c>
      <c r="H1" s="31" t="s">
        <v>117</v>
      </c>
      <c r="I1" s="31" t="s">
        <v>118</v>
      </c>
      <c r="J1" s="31" t="s">
        <v>119</v>
      </c>
      <c r="K1" s="31" t="s">
        <v>120</v>
      </c>
      <c r="L1" s="31" t="s">
        <v>121</v>
      </c>
      <c r="M1" s="31" t="s">
        <v>122</v>
      </c>
      <c r="N1" s="31" t="s">
        <v>123</v>
      </c>
      <c r="O1" s="31" t="s">
        <v>124</v>
      </c>
    </row>
    <row r="2" spans="1:16" s="39" customFormat="1" ht="58" x14ac:dyDescent="0.35">
      <c r="A2" s="33" t="s">
        <v>249</v>
      </c>
      <c r="B2" s="34" t="s">
        <v>126</v>
      </c>
      <c r="C2" s="34" t="s">
        <v>126</v>
      </c>
      <c r="D2" s="34" t="s">
        <v>126</v>
      </c>
      <c r="E2" s="34" t="s">
        <v>126</v>
      </c>
      <c r="F2" s="34" t="s">
        <v>126</v>
      </c>
      <c r="G2" s="34" t="s">
        <v>126</v>
      </c>
      <c r="H2" s="35">
        <v>35</v>
      </c>
      <c r="I2" s="35">
        <v>0</v>
      </c>
      <c r="J2" s="36">
        <v>0</v>
      </c>
      <c r="K2" s="37" t="s">
        <v>248</v>
      </c>
      <c r="L2" s="35">
        <v>0</v>
      </c>
      <c r="M2" s="35">
        <v>0</v>
      </c>
      <c r="N2" s="35">
        <v>0</v>
      </c>
      <c r="O2" s="37" t="s">
        <v>127</v>
      </c>
      <c r="P2" s="38"/>
    </row>
    <row r="3" spans="1:16" s="39" customFormat="1" ht="58" x14ac:dyDescent="0.35">
      <c r="A3" s="33" t="s">
        <v>250</v>
      </c>
      <c r="B3" s="34" t="s">
        <v>126</v>
      </c>
      <c r="C3" s="34" t="s">
        <v>126</v>
      </c>
      <c r="D3" s="34" t="s">
        <v>126</v>
      </c>
      <c r="E3" s="34" t="s">
        <v>126</v>
      </c>
      <c r="F3" s="34" t="s">
        <v>126</v>
      </c>
      <c r="G3" s="34" t="s">
        <v>126</v>
      </c>
      <c r="H3" s="35">
        <v>2</v>
      </c>
      <c r="I3" s="35">
        <v>0</v>
      </c>
      <c r="J3" s="36">
        <v>0</v>
      </c>
      <c r="K3" s="37" t="s">
        <v>127</v>
      </c>
      <c r="L3" s="35">
        <v>0</v>
      </c>
      <c r="M3" s="35">
        <v>0</v>
      </c>
      <c r="N3" s="35">
        <v>0</v>
      </c>
      <c r="O3" s="37" t="s">
        <v>127</v>
      </c>
      <c r="P3" s="38"/>
    </row>
    <row r="4" spans="1:16" ht="30.9" customHeight="1" x14ac:dyDescent="0.35"/>
    <row r="5" spans="1:16" ht="43.5" customHeight="1" x14ac:dyDescent="0.35">
      <c r="A5" s="77" t="s">
        <v>196</v>
      </c>
      <c r="B5" s="78"/>
      <c r="C5" s="40"/>
      <c r="D5" s="40"/>
    </row>
    <row r="6" spans="1:16" ht="42" customHeight="1" x14ac:dyDescent="0.35">
      <c r="A6" s="41" t="s">
        <v>298</v>
      </c>
      <c r="B6" s="35" t="s">
        <v>145</v>
      </c>
      <c r="C6" s="40"/>
    </row>
    <row r="7" spans="1:16" ht="42" customHeight="1" x14ac:dyDescent="0.35">
      <c r="A7" s="41" t="s">
        <v>317</v>
      </c>
      <c r="B7" s="35">
        <v>1</v>
      </c>
      <c r="C7" s="40"/>
    </row>
    <row r="8" spans="1:16" ht="87" x14ac:dyDescent="0.35">
      <c r="A8" s="41" t="s">
        <v>128</v>
      </c>
      <c r="B8" s="35">
        <v>4</v>
      </c>
      <c r="C8" s="42"/>
      <c r="D8" s="43"/>
    </row>
    <row r="9" spans="1:16" ht="58" x14ac:dyDescent="0.35">
      <c r="A9" s="41" t="s">
        <v>129</v>
      </c>
      <c r="B9" s="35">
        <v>37</v>
      </c>
      <c r="C9" s="42"/>
      <c r="D9" s="42"/>
    </row>
    <row r="10" spans="1:16" ht="101.5" x14ac:dyDescent="0.35">
      <c r="A10" s="41" t="s">
        <v>130</v>
      </c>
      <c r="B10" s="35">
        <v>0</v>
      </c>
      <c r="C10" s="42"/>
      <c r="D10" s="42"/>
    </row>
    <row r="11" spans="1:16" ht="87" x14ac:dyDescent="0.35">
      <c r="A11" s="41" t="s">
        <v>131</v>
      </c>
      <c r="B11" s="35">
        <v>1</v>
      </c>
      <c r="C11" s="42"/>
      <c r="D11" s="42"/>
    </row>
    <row r="12" spans="1:16" ht="145" x14ac:dyDescent="0.35">
      <c r="A12" s="41" t="s">
        <v>132</v>
      </c>
      <c r="B12" s="35">
        <v>0</v>
      </c>
      <c r="C12" s="42"/>
      <c r="D12" s="42"/>
    </row>
    <row r="13" spans="1:16" ht="72.5" x14ac:dyDescent="0.35">
      <c r="A13" s="41" t="s">
        <v>133</v>
      </c>
      <c r="B13" s="35">
        <v>0</v>
      </c>
      <c r="C13" s="42"/>
      <c r="D13" s="42"/>
    </row>
    <row r="14" spans="1:16" ht="87" x14ac:dyDescent="0.35">
      <c r="A14" s="41" t="s">
        <v>134</v>
      </c>
      <c r="B14" s="35">
        <v>0</v>
      </c>
      <c r="C14" s="42"/>
      <c r="D14" s="42"/>
    </row>
    <row r="15" spans="1:16" ht="101.5" x14ac:dyDescent="0.35">
      <c r="A15" s="41" t="s">
        <v>135</v>
      </c>
      <c r="B15" s="35">
        <v>0</v>
      </c>
      <c r="C15" s="42"/>
      <c r="D15" s="42"/>
    </row>
    <row r="16" spans="1:16" ht="101.5" x14ac:dyDescent="0.35">
      <c r="A16" s="41" t="s">
        <v>136</v>
      </c>
      <c r="B16" s="35">
        <v>0</v>
      </c>
      <c r="C16" s="42"/>
      <c r="D16" s="42"/>
    </row>
    <row r="17" spans="1:4" ht="101.5" x14ac:dyDescent="0.35">
      <c r="A17" s="41" t="s">
        <v>137</v>
      </c>
      <c r="B17" s="35">
        <v>0</v>
      </c>
      <c r="C17" s="42"/>
      <c r="D17" s="42"/>
    </row>
    <row r="18" spans="1:4" ht="145" x14ac:dyDescent="0.35">
      <c r="A18" s="44" t="s">
        <v>138</v>
      </c>
      <c r="B18" s="35">
        <v>0</v>
      </c>
      <c r="C18" s="42"/>
      <c r="D18" s="42"/>
    </row>
    <row r="19" spans="1:4" x14ac:dyDescent="0.35">
      <c r="D19" s="42"/>
    </row>
  </sheetData>
  <sheetProtection algorithmName="SHA-512" hashValue="17uXRAuSvlbhQb4Q2AaG3puZ7uFWWt07FcRIXr6ag7OoT790jpTOoCVVMLecMkGPnNZGJQ45mJbLjxGisgyR+A==" saltValue="zUVN7RVR5Z++M3KjdJGwww==" spinCount="100000" sheet="1" objects="1" scenarios="1"/>
  <mergeCells count="1">
    <mergeCell ref="A5:B5"/>
  </mergeCells>
  <phoneticPr fontId="8" type="noConversion"/>
  <dataValidations count="6">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H2:H3" xr:uid="{DEDE34EA-8E03-41A0-BD84-DD8859FBF88A}">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I2:I3" xr:uid="{3133C689-DEB8-4323-B250-DB2823A30878}">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J2:J3" xr:uid="{3CAB0DE5-08B3-4309-87CA-DC8A1C626B0A}">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L2:L3" xr:uid="{3D986D41-B616-4DE7-AB44-0E29CF207C59}">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M2:M3" xr:uid="{ACDCC4D5-F76A-4038-BE2F-2D50E8B38116}">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N2:N3" xr:uid="{33628DA4-5BE0-41FC-A2FB-A342FF3C8EAD}">
      <formula1>0</formula1>
      <formula2>3000</formula2>
    </dataValidation>
  </dataValidation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8B61E-905E-420A-9EFC-B976AF43090B}">
  <dimension ref="A1:AY47"/>
  <sheetViews>
    <sheetView zoomScale="80" zoomScaleNormal="80" workbookViewId="0">
      <selection sqref="A1:XFD1"/>
    </sheetView>
  </sheetViews>
  <sheetFormatPr defaultColWidth="16.453125" defaultRowHeight="14.5" x14ac:dyDescent="0.35"/>
  <cols>
    <col min="1" max="1" width="12.6328125" style="46" customWidth="1"/>
    <col min="2" max="2" width="14.90625" style="46" customWidth="1"/>
    <col min="3" max="9" width="16.453125" style="46"/>
    <col min="10" max="10" width="16.453125" style="51"/>
    <col min="11" max="11" width="16.453125" style="46"/>
    <col min="12" max="29" width="8.90625" style="46"/>
    <col min="30" max="16384" width="16.453125" style="46"/>
  </cols>
  <sheetData>
    <row r="1" spans="1:51" ht="159.5" x14ac:dyDescent="0.35">
      <c r="A1" s="31" t="s">
        <v>141</v>
      </c>
      <c r="B1" s="31" t="s">
        <v>113</v>
      </c>
      <c r="C1" s="31" t="s">
        <v>139</v>
      </c>
      <c r="D1" s="31" t="s">
        <v>140</v>
      </c>
      <c r="E1" s="31" t="s">
        <v>114</v>
      </c>
      <c r="F1" s="31" t="s">
        <v>115</v>
      </c>
      <c r="G1" s="31" t="s">
        <v>116</v>
      </c>
      <c r="H1" s="31" t="s">
        <v>117</v>
      </c>
      <c r="I1" s="31" t="s">
        <v>118</v>
      </c>
      <c r="J1" s="45" t="s">
        <v>119</v>
      </c>
      <c r="K1" s="31" t="s">
        <v>120</v>
      </c>
      <c r="L1" s="31" t="s">
        <v>299</v>
      </c>
      <c r="M1" s="31" t="s">
        <v>300</v>
      </c>
      <c r="N1" s="31" t="s">
        <v>301</v>
      </c>
      <c r="O1" s="31" t="s">
        <v>302</v>
      </c>
      <c r="P1" s="31" t="s">
        <v>303</v>
      </c>
      <c r="Q1" s="31" t="s">
        <v>304</v>
      </c>
      <c r="R1" s="31" t="s">
        <v>305</v>
      </c>
      <c r="S1" s="31" t="s">
        <v>306</v>
      </c>
      <c r="T1" s="31" t="s">
        <v>307</v>
      </c>
      <c r="U1" s="31" t="s">
        <v>308</v>
      </c>
      <c r="V1" s="31" t="s">
        <v>309</v>
      </c>
      <c r="W1" s="31" t="s">
        <v>310</v>
      </c>
      <c r="X1" s="31" t="s">
        <v>311</v>
      </c>
      <c r="Y1" s="31" t="s">
        <v>312</v>
      </c>
      <c r="Z1" s="31" t="s">
        <v>313</v>
      </c>
      <c r="AA1" s="31" t="s">
        <v>314</v>
      </c>
      <c r="AB1" s="31" t="s">
        <v>315</v>
      </c>
      <c r="AC1" s="31" t="s">
        <v>316</v>
      </c>
      <c r="AD1" s="31" t="s">
        <v>121</v>
      </c>
      <c r="AE1" s="31" t="s">
        <v>122</v>
      </c>
      <c r="AF1" s="31" t="s">
        <v>123</v>
      </c>
      <c r="AG1" s="31" t="s">
        <v>124</v>
      </c>
      <c r="AH1" s="31" t="s">
        <v>299</v>
      </c>
      <c r="AI1" s="31" t="s">
        <v>300</v>
      </c>
      <c r="AJ1" s="31" t="s">
        <v>301</v>
      </c>
      <c r="AK1" s="31" t="s">
        <v>302</v>
      </c>
      <c r="AL1" s="31" t="s">
        <v>303</v>
      </c>
      <c r="AM1" s="31" t="s">
        <v>304</v>
      </c>
      <c r="AN1" s="31" t="s">
        <v>305</v>
      </c>
      <c r="AO1" s="31" t="s">
        <v>306</v>
      </c>
      <c r="AP1" s="31" t="s">
        <v>307</v>
      </c>
      <c r="AQ1" s="31" t="s">
        <v>308</v>
      </c>
      <c r="AR1" s="31" t="s">
        <v>309</v>
      </c>
      <c r="AS1" s="31" t="s">
        <v>310</v>
      </c>
      <c r="AT1" s="31" t="s">
        <v>311</v>
      </c>
      <c r="AU1" s="31" t="s">
        <v>312</v>
      </c>
      <c r="AV1" s="31" t="s">
        <v>313</v>
      </c>
      <c r="AW1" s="31" t="s">
        <v>314</v>
      </c>
      <c r="AX1" s="31" t="s">
        <v>315</v>
      </c>
      <c r="AY1" s="31" t="s">
        <v>316</v>
      </c>
    </row>
    <row r="2" spans="1:51" s="49" customFormat="1" ht="72.5" x14ac:dyDescent="0.35">
      <c r="A2" s="37" t="s">
        <v>252</v>
      </c>
      <c r="B2" s="37" t="s">
        <v>68</v>
      </c>
      <c r="C2" s="37" t="s">
        <v>142</v>
      </c>
      <c r="D2" s="37" t="s">
        <v>142</v>
      </c>
      <c r="E2" s="37" t="s">
        <v>143</v>
      </c>
      <c r="F2" s="37" t="s">
        <v>144</v>
      </c>
      <c r="G2" s="37" t="s">
        <v>145</v>
      </c>
      <c r="H2" s="37">
        <v>1</v>
      </c>
      <c r="I2" s="37">
        <v>0</v>
      </c>
      <c r="J2" s="47">
        <v>0</v>
      </c>
      <c r="K2" s="37" t="s">
        <v>127</v>
      </c>
      <c r="L2" s="48" t="str">
        <f>IF(COUNTIF($K2,"*Three or fewer restraints/seclusion occurred during this reporting period*"),"1","0")</f>
        <v>1</v>
      </c>
      <c r="M2" s="48" t="str">
        <f>IF(COUNTIF($K2,"*Update has been made to the FBA*"),"1","0")</f>
        <v>0</v>
      </c>
      <c r="N2" s="48" t="str">
        <f>IF(COUNTIF($K2,"*Update has been made to the PBSP*"),"1","0")</f>
        <v>0</v>
      </c>
      <c r="O2" s="48" t="str">
        <f>IF(COUNTIF($K2,"*ISP Team has convened*"),"1","0")</f>
        <v>0</v>
      </c>
      <c r="P2" s="48" t="str">
        <f>IF(COUNTIF($K2,"*General retraining of staff*"),"1","0")</f>
        <v>0</v>
      </c>
      <c r="Q2" s="48" t="str">
        <f>IF(COUNTIF($K2,"*ISP Team has convened*"),"1","0")</f>
        <v>0</v>
      </c>
      <c r="R2" s="48" t="str">
        <f>IF(COUNTIF($K2,"*Changes made to the ISP*"),"1","0")</f>
        <v>0</v>
      </c>
      <c r="S2" s="48" t="str">
        <f>IF(COUNTIF($K2,"*Assistive Device/Technology added to child's ISP*"),"1","0")</f>
        <v>0</v>
      </c>
      <c r="T2" s="48" t="str">
        <f>IF(COUNTIF($K2,"*Adaptations made to meet identified sensory needs*"),"1","0")</f>
        <v>0</v>
      </c>
      <c r="U2" s="48" t="str">
        <f>IF(COUNTIF($K2,"*Consultation with psychiatrist/medication prescriber*"),"1","0")</f>
        <v>0</v>
      </c>
      <c r="V2" s="48" t="str">
        <f>IF(COUNTIF($K2,"*Consultation with Primary Care Physician/Dentist*"),"1","0")</f>
        <v>0</v>
      </c>
      <c r="W2" s="48" t="str">
        <f>IF(COUNTIF($K2,"*Environmental changes to the setting interior*"),"1","0")</f>
        <v>0</v>
      </c>
      <c r="X2" s="48" t="str">
        <f>IF(COUNTIF($K2,"*Door Window Dings Added*"),"1","0")</f>
        <v>0</v>
      </c>
      <c r="Y2" s="48" t="str">
        <f>IF(COUNTIF($K2,"*Environmental changes to the child's bedroom*"),"1","0")</f>
        <v>0</v>
      </c>
      <c r="Z2" s="48" t="str">
        <f>IF(COUNTIF($K2,"*Environmental changes to the setting exterior / property*"),"1","0")</f>
        <v>0</v>
      </c>
      <c r="AA2" s="48" t="str">
        <f>IF(COUNTIF($K2,"*Changes made to the child's schedule*"),"1","0")</f>
        <v>0</v>
      </c>
      <c r="AB2" s="48" t="str">
        <f>IF(COUNTIF($K2,"*Changes made to the child's protocols*"),"1","0")</f>
        <v>0</v>
      </c>
      <c r="AC2" s="48" t="str">
        <f>IF(COUNTIF($K2,"*Following a review of the restraints, no steps were taken to decrease the use of restraint/secusion during this reporting period*"),"1","0")</f>
        <v>0</v>
      </c>
      <c r="AD2" s="37">
        <v>0</v>
      </c>
      <c r="AE2" s="37">
        <v>0</v>
      </c>
      <c r="AF2" s="37">
        <v>0</v>
      </c>
      <c r="AG2" s="37" t="s">
        <v>127</v>
      </c>
      <c r="AH2" s="48" t="str">
        <f>IF(COUNTIF($AG2,"*Three or fewer restraints/seclusion occurred during this reporting period*"),"1","0")</f>
        <v>1</v>
      </c>
      <c r="AI2" s="48" t="str">
        <f>IF(COUNTIF($AG2,"*Update has been made to the FBA*"),"1","0")</f>
        <v>0</v>
      </c>
      <c r="AJ2" s="48" t="str">
        <f>IF(COUNTIF($AG2,"*Update has been made to the PBSP*"),"1","0")</f>
        <v>0</v>
      </c>
      <c r="AK2" s="48" t="str">
        <f>IF(COUNTIF($AG2,"*ISP Team has convened*"),"1","0")</f>
        <v>0</v>
      </c>
      <c r="AL2" s="48" t="str">
        <f>IF(COUNTIF($AG2,"*General retraining of staff*"),"1","0")</f>
        <v>0</v>
      </c>
      <c r="AM2" s="48" t="str">
        <f>IF(COUNTIF($AG2,"*ISP Team has convened*"),"1","0")</f>
        <v>0</v>
      </c>
      <c r="AN2" s="48" t="str">
        <f>IF(COUNTIF($AG2,"*Changes made to the ISP*"),"1","0")</f>
        <v>0</v>
      </c>
      <c r="AO2" s="48" t="str">
        <f>IF(COUNTIF($AG2,"*Assistive Device/Technology added to child's ISP*"),"1","0")</f>
        <v>0</v>
      </c>
      <c r="AP2" s="48" t="str">
        <f>IF(COUNTIF($AG2,"*Adaptations made to meet identified sensory needs*"),"1","0")</f>
        <v>0</v>
      </c>
      <c r="AQ2" s="48" t="str">
        <f>IF(COUNTIF($AG2,"*Consultation with psychiatrist/medication prescriber*"),"1","0")</f>
        <v>0</v>
      </c>
      <c r="AR2" s="48" t="str">
        <f>IF(COUNTIF($AG2,"*Consultation with Primary Care Physician/Dentist*"),"1","0")</f>
        <v>0</v>
      </c>
      <c r="AS2" s="48" t="str">
        <f>IF(COUNTIF($AG2,"*Environmental changes to the setting interior*"),"1","0")</f>
        <v>0</v>
      </c>
      <c r="AT2" s="48" t="str">
        <f>IF(COUNTIF($AG2,"*Door Window Dings Added*"),"1","0")</f>
        <v>0</v>
      </c>
      <c r="AU2" s="48" t="str">
        <f>IF(COUNTIF($AG2,"*Environmental changes to the child's bedroom*"),"1","0")</f>
        <v>0</v>
      </c>
      <c r="AV2" s="48" t="str">
        <f>IF(COUNTIF($AG2,"*Environmental changes to the setting exterior / property*"),"1","0")</f>
        <v>0</v>
      </c>
      <c r="AW2" s="48" t="str">
        <f>IF(COUNTIF($AG2,"*Changes made to the child's schedule*"),"1","0")</f>
        <v>0</v>
      </c>
      <c r="AX2" s="48" t="str">
        <f>IF(COUNTIF($AG2,"*Changes made to the child's protocols*"),"1","0")</f>
        <v>0</v>
      </c>
      <c r="AY2" s="48" t="str">
        <f>IF(COUNTIF($AG2,"*Following a review of the restraints, no steps were taken to decrease the use of restraint/secusion during this reporting period*"),"1","0")</f>
        <v>0</v>
      </c>
    </row>
    <row r="3" spans="1:51" s="49" customFormat="1" ht="72.5" x14ac:dyDescent="0.35">
      <c r="A3" s="37" t="s">
        <v>253</v>
      </c>
      <c r="B3" s="37" t="s">
        <v>48</v>
      </c>
      <c r="C3" s="37" t="s">
        <v>142</v>
      </c>
      <c r="D3" s="37" t="s">
        <v>142</v>
      </c>
      <c r="E3" s="37" t="s">
        <v>151</v>
      </c>
      <c r="F3" s="37" t="s">
        <v>144</v>
      </c>
      <c r="G3" s="37" t="s">
        <v>145</v>
      </c>
      <c r="H3" s="37">
        <v>1</v>
      </c>
      <c r="I3" s="37">
        <v>0</v>
      </c>
      <c r="J3" s="47">
        <v>0</v>
      </c>
      <c r="K3" s="37" t="s">
        <v>127</v>
      </c>
      <c r="L3" s="48" t="str">
        <f t="shared" ref="L3:L47" si="0">IF(COUNTIF($K3,"*Three or fewer restraints/seclusion occurred during this reporting period*"),"1","0")</f>
        <v>1</v>
      </c>
      <c r="M3" s="48" t="str">
        <f t="shared" ref="M3:M47" si="1">IF(COUNTIF($K3,"*Update has been made to the FBA*"),"1","0")</f>
        <v>0</v>
      </c>
      <c r="N3" s="48" t="str">
        <f t="shared" ref="N3:N47" si="2">IF(COUNTIF($K3,"*Update has been made to the PBSP*"),"1","0")</f>
        <v>0</v>
      </c>
      <c r="O3" s="48" t="str">
        <f t="shared" ref="O3:O47" si="3">IF(COUNTIF($K3,"*ISP Team has convened*"),"1","0")</f>
        <v>0</v>
      </c>
      <c r="P3" s="48" t="str">
        <f t="shared" ref="P3:P47" si="4">IF(COUNTIF($K3,"*General retraining of staff*"),"1","0")</f>
        <v>0</v>
      </c>
      <c r="Q3" s="48" t="str">
        <f t="shared" ref="Q3:Q47" si="5">IF(COUNTIF($K3,"*ISP Team has convened*"),"1","0")</f>
        <v>0</v>
      </c>
      <c r="R3" s="48" t="str">
        <f t="shared" ref="R3:R47" si="6">IF(COUNTIF($K3,"*Changes made to the ISP*"),"1","0")</f>
        <v>0</v>
      </c>
      <c r="S3" s="48" t="str">
        <f t="shared" ref="S3:S47" si="7">IF(COUNTIF($K3,"*Assistive Device/Technology added to child's ISP*"),"1","0")</f>
        <v>0</v>
      </c>
      <c r="T3" s="48" t="str">
        <f t="shared" ref="T3:T47" si="8">IF(COUNTIF($K3,"*Adaptations made to meet identified sensory needs*"),"1","0")</f>
        <v>0</v>
      </c>
      <c r="U3" s="48" t="str">
        <f t="shared" ref="U3:U47" si="9">IF(COUNTIF($K3,"*Consultation with psychiatrist/medication prescriber*"),"1","0")</f>
        <v>0</v>
      </c>
      <c r="V3" s="48" t="str">
        <f t="shared" ref="V3:V47" si="10">IF(COUNTIF($K3,"*Consultation with Primary Care Physician/Dentist*"),"1","0")</f>
        <v>0</v>
      </c>
      <c r="W3" s="48" t="str">
        <f t="shared" ref="W3:W47" si="11">IF(COUNTIF($K3,"*Environmental changes to the setting interior*"),"1","0")</f>
        <v>0</v>
      </c>
      <c r="X3" s="48" t="str">
        <f t="shared" ref="X3:X47" si="12">IF(COUNTIF($K3,"*Door Window Dings Added*"),"1","0")</f>
        <v>0</v>
      </c>
      <c r="Y3" s="48" t="str">
        <f t="shared" ref="Y3:Y47" si="13">IF(COUNTIF($K3,"*Environmental changes to the child's bedroom*"),"1","0")</f>
        <v>0</v>
      </c>
      <c r="Z3" s="48" t="str">
        <f t="shared" ref="Z3:Z47" si="14">IF(COUNTIF($K3,"*Environmental changes to the setting exterior / property*"),"1","0")</f>
        <v>0</v>
      </c>
      <c r="AA3" s="48" t="str">
        <f t="shared" ref="AA3:AA47" si="15">IF(COUNTIF($K3,"*Changes made to the child's schedule*"),"1","0")</f>
        <v>0</v>
      </c>
      <c r="AB3" s="48" t="str">
        <f t="shared" ref="AB3:AB47" si="16">IF(COUNTIF($K3,"*Changes made to the child's protocols*"),"1","0")</f>
        <v>0</v>
      </c>
      <c r="AC3" s="48" t="str">
        <f t="shared" ref="AC3:AC47" si="17">IF(COUNTIF($K3,"*Following a review of the restraints, no steps were taken to decrease the use of restraint/secusion during this reporting period*"),"1","0")</f>
        <v>0</v>
      </c>
      <c r="AD3" s="37">
        <v>0</v>
      </c>
      <c r="AE3" s="37">
        <v>0</v>
      </c>
      <c r="AF3" s="37">
        <v>0</v>
      </c>
      <c r="AG3" s="37" t="s">
        <v>127</v>
      </c>
      <c r="AH3" s="48" t="str">
        <f t="shared" ref="AH3:AH47" si="18">IF(COUNTIF($AG3,"*Three or fewer restraints/seclusion occurred during this reporting period*"),"1","0")</f>
        <v>1</v>
      </c>
      <c r="AI3" s="48" t="str">
        <f t="shared" ref="AI3:AI47" si="19">IF(COUNTIF($AG3,"*Update has been made to the FBA*"),"1","0")</f>
        <v>0</v>
      </c>
      <c r="AJ3" s="48" t="str">
        <f t="shared" ref="AJ3:AJ47" si="20">IF(COUNTIF($AG3,"*Update has been made to the PBSP*"),"1","0")</f>
        <v>0</v>
      </c>
      <c r="AK3" s="48" t="str">
        <f t="shared" ref="AK3:AK47" si="21">IF(COUNTIF($AG3,"*ISP Team has convened*"),"1","0")</f>
        <v>0</v>
      </c>
      <c r="AL3" s="48" t="str">
        <f t="shared" ref="AL3:AL47" si="22">IF(COUNTIF($AG3,"*General retraining of staff*"),"1","0")</f>
        <v>0</v>
      </c>
      <c r="AM3" s="48" t="str">
        <f t="shared" ref="AM3:AM47" si="23">IF(COUNTIF($AG3,"*ISP Team has convened*"),"1","0")</f>
        <v>0</v>
      </c>
      <c r="AN3" s="48" t="str">
        <f t="shared" ref="AN3:AN47" si="24">IF(COUNTIF($AG3,"*Changes made to the ISP*"),"1","0")</f>
        <v>0</v>
      </c>
      <c r="AO3" s="48" t="str">
        <f t="shared" ref="AO3:AO47" si="25">IF(COUNTIF($AG3,"*Assistive Device/Technology added to child's ISP*"),"1","0")</f>
        <v>0</v>
      </c>
      <c r="AP3" s="48" t="str">
        <f t="shared" ref="AP3:AP47" si="26">IF(COUNTIF($AG3,"*Adaptations made to meet identified sensory needs*"),"1","0")</f>
        <v>0</v>
      </c>
      <c r="AQ3" s="48" t="str">
        <f t="shared" ref="AQ3:AQ47" si="27">IF(COUNTIF($AG3,"*Consultation with psychiatrist/medication prescriber*"),"1","0")</f>
        <v>0</v>
      </c>
      <c r="AR3" s="48" t="str">
        <f t="shared" ref="AR3:AR47" si="28">IF(COUNTIF($AG3,"*Consultation with Primary Care Physician/Dentist*"),"1","0")</f>
        <v>0</v>
      </c>
      <c r="AS3" s="48" t="str">
        <f t="shared" ref="AS3:AS47" si="29">IF(COUNTIF($AG3,"*Environmental changes to the setting interior*"),"1","0")</f>
        <v>0</v>
      </c>
      <c r="AT3" s="48" t="str">
        <f t="shared" ref="AT3:AT47" si="30">IF(COUNTIF($AG3,"*Door Window Dings Added*"),"1","0")</f>
        <v>0</v>
      </c>
      <c r="AU3" s="48" t="str">
        <f t="shared" ref="AU3:AU47" si="31">IF(COUNTIF($AG3,"*Environmental changes to the child's bedroom*"),"1","0")</f>
        <v>0</v>
      </c>
      <c r="AV3" s="48" t="str">
        <f t="shared" ref="AV3:AV47" si="32">IF(COUNTIF($AG3,"*Environmental changes to the setting exterior / property*"),"1","0")</f>
        <v>0</v>
      </c>
      <c r="AW3" s="48" t="str">
        <f t="shared" ref="AW3:AW47" si="33">IF(COUNTIF($AG3,"*Changes made to the child's schedule*"),"1","0")</f>
        <v>0</v>
      </c>
      <c r="AX3" s="48" t="str">
        <f t="shared" ref="AX3:AX47" si="34">IF(COUNTIF($AG3,"*Changes made to the child's protocols*"),"1","0")</f>
        <v>0</v>
      </c>
      <c r="AY3" s="48" t="str">
        <f t="shared" ref="AY3:AY47" si="35">IF(COUNTIF($AG3,"*Following a review of the restraints, no steps were taken to decrease the use of restraint/secusion during this reporting period*"),"1","0")</f>
        <v>0</v>
      </c>
    </row>
    <row r="4" spans="1:51" s="49" customFormat="1" ht="72.5" x14ac:dyDescent="0.35">
      <c r="A4" s="37" t="s">
        <v>254</v>
      </c>
      <c r="B4" s="37" t="s">
        <v>68</v>
      </c>
      <c r="C4" s="37" t="s">
        <v>153</v>
      </c>
      <c r="D4" s="37" t="s">
        <v>153</v>
      </c>
      <c r="E4" s="37" t="s">
        <v>151</v>
      </c>
      <c r="F4" s="37" t="s">
        <v>144</v>
      </c>
      <c r="G4" s="37" t="s">
        <v>145</v>
      </c>
      <c r="H4" s="37">
        <v>1</v>
      </c>
      <c r="I4" s="37">
        <v>0</v>
      </c>
      <c r="J4" s="47">
        <v>0</v>
      </c>
      <c r="K4" s="37" t="s">
        <v>127</v>
      </c>
      <c r="L4" s="48" t="str">
        <f t="shared" si="0"/>
        <v>1</v>
      </c>
      <c r="M4" s="48" t="str">
        <f t="shared" si="1"/>
        <v>0</v>
      </c>
      <c r="N4" s="48" t="str">
        <f t="shared" si="2"/>
        <v>0</v>
      </c>
      <c r="O4" s="48" t="str">
        <f t="shared" si="3"/>
        <v>0</v>
      </c>
      <c r="P4" s="48" t="str">
        <f t="shared" si="4"/>
        <v>0</v>
      </c>
      <c r="Q4" s="48" t="str">
        <f t="shared" si="5"/>
        <v>0</v>
      </c>
      <c r="R4" s="48" t="str">
        <f t="shared" si="6"/>
        <v>0</v>
      </c>
      <c r="S4" s="48" t="str">
        <f t="shared" si="7"/>
        <v>0</v>
      </c>
      <c r="T4" s="48" t="str">
        <f t="shared" si="8"/>
        <v>0</v>
      </c>
      <c r="U4" s="48" t="str">
        <f t="shared" si="9"/>
        <v>0</v>
      </c>
      <c r="V4" s="48" t="str">
        <f t="shared" si="10"/>
        <v>0</v>
      </c>
      <c r="W4" s="48" t="str">
        <f t="shared" si="11"/>
        <v>0</v>
      </c>
      <c r="X4" s="48" t="str">
        <f t="shared" si="12"/>
        <v>0</v>
      </c>
      <c r="Y4" s="48" t="str">
        <f t="shared" si="13"/>
        <v>0</v>
      </c>
      <c r="Z4" s="48" t="str">
        <f t="shared" si="14"/>
        <v>0</v>
      </c>
      <c r="AA4" s="48" t="str">
        <f t="shared" si="15"/>
        <v>0</v>
      </c>
      <c r="AB4" s="48" t="str">
        <f t="shared" si="16"/>
        <v>0</v>
      </c>
      <c r="AC4" s="48" t="str">
        <f t="shared" si="17"/>
        <v>0</v>
      </c>
      <c r="AD4" s="37">
        <v>0</v>
      </c>
      <c r="AE4" s="37">
        <v>0</v>
      </c>
      <c r="AF4" s="37">
        <v>0</v>
      </c>
      <c r="AG4" s="37" t="s">
        <v>127</v>
      </c>
      <c r="AH4" s="48" t="str">
        <f t="shared" si="18"/>
        <v>1</v>
      </c>
      <c r="AI4" s="48" t="str">
        <f t="shared" si="19"/>
        <v>0</v>
      </c>
      <c r="AJ4" s="48" t="str">
        <f t="shared" si="20"/>
        <v>0</v>
      </c>
      <c r="AK4" s="48" t="str">
        <f t="shared" si="21"/>
        <v>0</v>
      </c>
      <c r="AL4" s="48" t="str">
        <f t="shared" si="22"/>
        <v>0</v>
      </c>
      <c r="AM4" s="48" t="str">
        <f t="shared" si="23"/>
        <v>0</v>
      </c>
      <c r="AN4" s="48" t="str">
        <f t="shared" si="24"/>
        <v>0</v>
      </c>
      <c r="AO4" s="48" t="str">
        <f t="shared" si="25"/>
        <v>0</v>
      </c>
      <c r="AP4" s="48" t="str">
        <f t="shared" si="26"/>
        <v>0</v>
      </c>
      <c r="AQ4" s="48" t="str">
        <f t="shared" si="27"/>
        <v>0</v>
      </c>
      <c r="AR4" s="48" t="str">
        <f t="shared" si="28"/>
        <v>0</v>
      </c>
      <c r="AS4" s="48" t="str">
        <f t="shared" si="29"/>
        <v>0</v>
      </c>
      <c r="AT4" s="48" t="str">
        <f t="shared" si="30"/>
        <v>0</v>
      </c>
      <c r="AU4" s="48" t="str">
        <f t="shared" si="31"/>
        <v>0</v>
      </c>
      <c r="AV4" s="48" t="str">
        <f t="shared" si="32"/>
        <v>0</v>
      </c>
      <c r="AW4" s="48" t="str">
        <f t="shared" si="33"/>
        <v>0</v>
      </c>
      <c r="AX4" s="48" t="str">
        <f t="shared" si="34"/>
        <v>0</v>
      </c>
      <c r="AY4" s="48" t="str">
        <f t="shared" si="35"/>
        <v>0</v>
      </c>
    </row>
    <row r="5" spans="1:51" s="49" customFormat="1" ht="72.5" x14ac:dyDescent="0.35">
      <c r="A5" s="37" t="s">
        <v>255</v>
      </c>
      <c r="B5" s="37" t="s">
        <v>68</v>
      </c>
      <c r="C5" s="37" t="s">
        <v>153</v>
      </c>
      <c r="D5" s="37" t="s">
        <v>153</v>
      </c>
      <c r="E5" s="37" t="s">
        <v>151</v>
      </c>
      <c r="F5" s="37" t="s">
        <v>144</v>
      </c>
      <c r="G5" s="37" t="s">
        <v>145</v>
      </c>
      <c r="H5" s="37">
        <v>1</v>
      </c>
      <c r="I5" s="37">
        <v>0</v>
      </c>
      <c r="J5" s="47">
        <v>0</v>
      </c>
      <c r="K5" s="37" t="s">
        <v>127</v>
      </c>
      <c r="L5" s="48" t="str">
        <f t="shared" si="0"/>
        <v>1</v>
      </c>
      <c r="M5" s="48" t="str">
        <f t="shared" si="1"/>
        <v>0</v>
      </c>
      <c r="N5" s="48" t="str">
        <f t="shared" si="2"/>
        <v>0</v>
      </c>
      <c r="O5" s="48" t="str">
        <f t="shared" si="3"/>
        <v>0</v>
      </c>
      <c r="P5" s="48" t="str">
        <f t="shared" si="4"/>
        <v>0</v>
      </c>
      <c r="Q5" s="48" t="str">
        <f t="shared" si="5"/>
        <v>0</v>
      </c>
      <c r="R5" s="48" t="str">
        <f t="shared" si="6"/>
        <v>0</v>
      </c>
      <c r="S5" s="48" t="str">
        <f t="shared" si="7"/>
        <v>0</v>
      </c>
      <c r="T5" s="48" t="str">
        <f t="shared" si="8"/>
        <v>0</v>
      </c>
      <c r="U5" s="48" t="str">
        <f t="shared" si="9"/>
        <v>0</v>
      </c>
      <c r="V5" s="48" t="str">
        <f t="shared" si="10"/>
        <v>0</v>
      </c>
      <c r="W5" s="48" t="str">
        <f t="shared" si="11"/>
        <v>0</v>
      </c>
      <c r="X5" s="48" t="str">
        <f t="shared" si="12"/>
        <v>0</v>
      </c>
      <c r="Y5" s="48" t="str">
        <f t="shared" si="13"/>
        <v>0</v>
      </c>
      <c r="Z5" s="48" t="str">
        <f t="shared" si="14"/>
        <v>0</v>
      </c>
      <c r="AA5" s="48" t="str">
        <f t="shared" si="15"/>
        <v>0</v>
      </c>
      <c r="AB5" s="48" t="str">
        <f t="shared" si="16"/>
        <v>0</v>
      </c>
      <c r="AC5" s="48" t="str">
        <f t="shared" si="17"/>
        <v>0</v>
      </c>
      <c r="AD5" s="37">
        <v>0</v>
      </c>
      <c r="AE5" s="37">
        <v>0</v>
      </c>
      <c r="AF5" s="37">
        <v>0</v>
      </c>
      <c r="AG5" s="37" t="s">
        <v>127</v>
      </c>
      <c r="AH5" s="48" t="str">
        <f t="shared" si="18"/>
        <v>1</v>
      </c>
      <c r="AI5" s="48" t="str">
        <f t="shared" si="19"/>
        <v>0</v>
      </c>
      <c r="AJ5" s="48" t="str">
        <f t="shared" si="20"/>
        <v>0</v>
      </c>
      <c r="AK5" s="48" t="str">
        <f t="shared" si="21"/>
        <v>0</v>
      </c>
      <c r="AL5" s="48" t="str">
        <f t="shared" si="22"/>
        <v>0</v>
      </c>
      <c r="AM5" s="48" t="str">
        <f t="shared" si="23"/>
        <v>0</v>
      </c>
      <c r="AN5" s="48" t="str">
        <f t="shared" si="24"/>
        <v>0</v>
      </c>
      <c r="AO5" s="48" t="str">
        <f t="shared" si="25"/>
        <v>0</v>
      </c>
      <c r="AP5" s="48" t="str">
        <f t="shared" si="26"/>
        <v>0</v>
      </c>
      <c r="AQ5" s="48" t="str">
        <f t="shared" si="27"/>
        <v>0</v>
      </c>
      <c r="AR5" s="48" t="str">
        <f t="shared" si="28"/>
        <v>0</v>
      </c>
      <c r="AS5" s="48" t="str">
        <f t="shared" si="29"/>
        <v>0</v>
      </c>
      <c r="AT5" s="48" t="str">
        <f t="shared" si="30"/>
        <v>0</v>
      </c>
      <c r="AU5" s="48" t="str">
        <f t="shared" si="31"/>
        <v>0</v>
      </c>
      <c r="AV5" s="48" t="str">
        <f t="shared" si="32"/>
        <v>0</v>
      </c>
      <c r="AW5" s="48" t="str">
        <f t="shared" si="33"/>
        <v>0</v>
      </c>
      <c r="AX5" s="48" t="str">
        <f t="shared" si="34"/>
        <v>0</v>
      </c>
      <c r="AY5" s="48" t="str">
        <f t="shared" si="35"/>
        <v>0</v>
      </c>
    </row>
    <row r="6" spans="1:51" ht="72.5" x14ac:dyDescent="0.35">
      <c r="A6" s="37" t="s">
        <v>256</v>
      </c>
      <c r="B6" s="37" t="s">
        <v>68</v>
      </c>
      <c r="C6" s="37" t="s">
        <v>142</v>
      </c>
      <c r="D6" s="37" t="s">
        <v>142</v>
      </c>
      <c r="E6" s="37" t="s">
        <v>151</v>
      </c>
      <c r="F6" s="37" t="s">
        <v>144</v>
      </c>
      <c r="G6" s="37" t="s">
        <v>145</v>
      </c>
      <c r="H6" s="37">
        <v>1</v>
      </c>
      <c r="I6" s="37">
        <v>0</v>
      </c>
      <c r="J6" s="47">
        <v>0</v>
      </c>
      <c r="K6" s="37" t="s">
        <v>127</v>
      </c>
      <c r="L6" s="48" t="str">
        <f t="shared" si="0"/>
        <v>1</v>
      </c>
      <c r="M6" s="48" t="str">
        <f t="shared" si="1"/>
        <v>0</v>
      </c>
      <c r="N6" s="48" t="str">
        <f t="shared" si="2"/>
        <v>0</v>
      </c>
      <c r="O6" s="48" t="str">
        <f t="shared" si="3"/>
        <v>0</v>
      </c>
      <c r="P6" s="48" t="str">
        <f t="shared" si="4"/>
        <v>0</v>
      </c>
      <c r="Q6" s="48" t="str">
        <f t="shared" si="5"/>
        <v>0</v>
      </c>
      <c r="R6" s="48" t="str">
        <f t="shared" si="6"/>
        <v>0</v>
      </c>
      <c r="S6" s="48" t="str">
        <f t="shared" si="7"/>
        <v>0</v>
      </c>
      <c r="T6" s="48" t="str">
        <f t="shared" si="8"/>
        <v>0</v>
      </c>
      <c r="U6" s="48" t="str">
        <f t="shared" si="9"/>
        <v>0</v>
      </c>
      <c r="V6" s="48" t="str">
        <f t="shared" si="10"/>
        <v>0</v>
      </c>
      <c r="W6" s="48" t="str">
        <f t="shared" si="11"/>
        <v>0</v>
      </c>
      <c r="X6" s="48" t="str">
        <f t="shared" si="12"/>
        <v>0</v>
      </c>
      <c r="Y6" s="48" t="str">
        <f t="shared" si="13"/>
        <v>0</v>
      </c>
      <c r="Z6" s="48" t="str">
        <f t="shared" si="14"/>
        <v>0</v>
      </c>
      <c r="AA6" s="48" t="str">
        <f t="shared" si="15"/>
        <v>0</v>
      </c>
      <c r="AB6" s="48" t="str">
        <f t="shared" si="16"/>
        <v>0</v>
      </c>
      <c r="AC6" s="48" t="str">
        <f t="shared" si="17"/>
        <v>0</v>
      </c>
      <c r="AD6" s="37">
        <v>0</v>
      </c>
      <c r="AE6" s="37">
        <v>0</v>
      </c>
      <c r="AF6" s="37">
        <v>0</v>
      </c>
      <c r="AG6" s="37" t="s">
        <v>127</v>
      </c>
      <c r="AH6" s="48" t="str">
        <f t="shared" si="18"/>
        <v>1</v>
      </c>
      <c r="AI6" s="48" t="str">
        <f t="shared" si="19"/>
        <v>0</v>
      </c>
      <c r="AJ6" s="48" t="str">
        <f t="shared" si="20"/>
        <v>0</v>
      </c>
      <c r="AK6" s="48" t="str">
        <f t="shared" si="21"/>
        <v>0</v>
      </c>
      <c r="AL6" s="48" t="str">
        <f t="shared" si="22"/>
        <v>0</v>
      </c>
      <c r="AM6" s="48" t="str">
        <f t="shared" si="23"/>
        <v>0</v>
      </c>
      <c r="AN6" s="48" t="str">
        <f t="shared" si="24"/>
        <v>0</v>
      </c>
      <c r="AO6" s="48" t="str">
        <f t="shared" si="25"/>
        <v>0</v>
      </c>
      <c r="AP6" s="48" t="str">
        <f t="shared" si="26"/>
        <v>0</v>
      </c>
      <c r="AQ6" s="48" t="str">
        <f t="shared" si="27"/>
        <v>0</v>
      </c>
      <c r="AR6" s="48" t="str">
        <f t="shared" si="28"/>
        <v>0</v>
      </c>
      <c r="AS6" s="48" t="str">
        <f t="shared" si="29"/>
        <v>0</v>
      </c>
      <c r="AT6" s="48" t="str">
        <f t="shared" si="30"/>
        <v>0</v>
      </c>
      <c r="AU6" s="48" t="str">
        <f t="shared" si="31"/>
        <v>0</v>
      </c>
      <c r="AV6" s="48" t="str">
        <f t="shared" si="32"/>
        <v>0</v>
      </c>
      <c r="AW6" s="48" t="str">
        <f t="shared" si="33"/>
        <v>0</v>
      </c>
      <c r="AX6" s="48" t="str">
        <f t="shared" si="34"/>
        <v>0</v>
      </c>
      <c r="AY6" s="48" t="str">
        <f t="shared" si="35"/>
        <v>0</v>
      </c>
    </row>
    <row r="7" spans="1:51" ht="72.5" x14ac:dyDescent="0.35">
      <c r="A7" s="37" t="s">
        <v>257</v>
      </c>
      <c r="B7" s="37" t="s">
        <v>68</v>
      </c>
      <c r="C7" s="37" t="s">
        <v>153</v>
      </c>
      <c r="D7" s="37" t="s">
        <v>153</v>
      </c>
      <c r="E7" s="37" t="s">
        <v>151</v>
      </c>
      <c r="F7" s="37" t="s">
        <v>144</v>
      </c>
      <c r="G7" s="37" t="s">
        <v>145</v>
      </c>
      <c r="H7" s="37">
        <v>1</v>
      </c>
      <c r="I7" s="37">
        <v>0</v>
      </c>
      <c r="J7" s="37">
        <v>0</v>
      </c>
      <c r="K7" s="37" t="s">
        <v>127</v>
      </c>
      <c r="L7" s="48" t="str">
        <f t="shared" si="0"/>
        <v>1</v>
      </c>
      <c r="M7" s="48" t="str">
        <f t="shared" si="1"/>
        <v>0</v>
      </c>
      <c r="N7" s="48" t="str">
        <f t="shared" si="2"/>
        <v>0</v>
      </c>
      <c r="O7" s="48" t="str">
        <f t="shared" si="3"/>
        <v>0</v>
      </c>
      <c r="P7" s="48" t="str">
        <f t="shared" si="4"/>
        <v>0</v>
      </c>
      <c r="Q7" s="48" t="str">
        <f t="shared" si="5"/>
        <v>0</v>
      </c>
      <c r="R7" s="48" t="str">
        <f t="shared" si="6"/>
        <v>0</v>
      </c>
      <c r="S7" s="48" t="str">
        <f t="shared" si="7"/>
        <v>0</v>
      </c>
      <c r="T7" s="48" t="str">
        <f t="shared" si="8"/>
        <v>0</v>
      </c>
      <c r="U7" s="48" t="str">
        <f t="shared" si="9"/>
        <v>0</v>
      </c>
      <c r="V7" s="48" t="str">
        <f t="shared" si="10"/>
        <v>0</v>
      </c>
      <c r="W7" s="48" t="str">
        <f t="shared" si="11"/>
        <v>0</v>
      </c>
      <c r="X7" s="48" t="str">
        <f t="shared" si="12"/>
        <v>0</v>
      </c>
      <c r="Y7" s="48" t="str">
        <f t="shared" si="13"/>
        <v>0</v>
      </c>
      <c r="Z7" s="48" t="str">
        <f t="shared" si="14"/>
        <v>0</v>
      </c>
      <c r="AA7" s="48" t="str">
        <f t="shared" si="15"/>
        <v>0</v>
      </c>
      <c r="AB7" s="48" t="str">
        <f t="shared" si="16"/>
        <v>0</v>
      </c>
      <c r="AC7" s="48" t="str">
        <f t="shared" si="17"/>
        <v>0</v>
      </c>
      <c r="AD7" s="37">
        <v>0</v>
      </c>
      <c r="AE7" s="37">
        <v>0</v>
      </c>
      <c r="AF7" s="37">
        <v>0</v>
      </c>
      <c r="AG7" s="37" t="s">
        <v>127</v>
      </c>
      <c r="AH7" s="48" t="str">
        <f t="shared" si="18"/>
        <v>1</v>
      </c>
      <c r="AI7" s="48" t="str">
        <f t="shared" si="19"/>
        <v>0</v>
      </c>
      <c r="AJ7" s="48" t="str">
        <f t="shared" si="20"/>
        <v>0</v>
      </c>
      <c r="AK7" s="48" t="str">
        <f t="shared" si="21"/>
        <v>0</v>
      </c>
      <c r="AL7" s="48" t="str">
        <f t="shared" si="22"/>
        <v>0</v>
      </c>
      <c r="AM7" s="48" t="str">
        <f t="shared" si="23"/>
        <v>0</v>
      </c>
      <c r="AN7" s="48" t="str">
        <f t="shared" si="24"/>
        <v>0</v>
      </c>
      <c r="AO7" s="48" t="str">
        <f t="shared" si="25"/>
        <v>0</v>
      </c>
      <c r="AP7" s="48" t="str">
        <f t="shared" si="26"/>
        <v>0</v>
      </c>
      <c r="AQ7" s="48" t="str">
        <f t="shared" si="27"/>
        <v>0</v>
      </c>
      <c r="AR7" s="48" t="str">
        <f t="shared" si="28"/>
        <v>0</v>
      </c>
      <c r="AS7" s="48" t="str">
        <f t="shared" si="29"/>
        <v>0</v>
      </c>
      <c r="AT7" s="48" t="str">
        <f t="shared" si="30"/>
        <v>0</v>
      </c>
      <c r="AU7" s="48" t="str">
        <f t="shared" si="31"/>
        <v>0</v>
      </c>
      <c r="AV7" s="48" t="str">
        <f t="shared" si="32"/>
        <v>0</v>
      </c>
      <c r="AW7" s="48" t="str">
        <f t="shared" si="33"/>
        <v>0</v>
      </c>
      <c r="AX7" s="48" t="str">
        <f t="shared" si="34"/>
        <v>0</v>
      </c>
      <c r="AY7" s="48" t="str">
        <f t="shared" si="35"/>
        <v>0</v>
      </c>
    </row>
    <row r="8" spans="1:51" s="49" customFormat="1" ht="72.5" x14ac:dyDescent="0.35">
      <c r="A8" s="37" t="s">
        <v>258</v>
      </c>
      <c r="B8" s="37" t="s">
        <v>68</v>
      </c>
      <c r="C8" s="37" t="s">
        <v>153</v>
      </c>
      <c r="D8" s="37" t="s">
        <v>153</v>
      </c>
      <c r="E8" s="37" t="s">
        <v>151</v>
      </c>
      <c r="F8" s="37" t="s">
        <v>144</v>
      </c>
      <c r="G8" s="37" t="s">
        <v>145</v>
      </c>
      <c r="H8" s="37">
        <v>1</v>
      </c>
      <c r="I8" s="37">
        <v>0</v>
      </c>
      <c r="J8" s="37">
        <v>0</v>
      </c>
      <c r="K8" s="37" t="s">
        <v>127</v>
      </c>
      <c r="L8" s="48" t="str">
        <f t="shared" si="0"/>
        <v>1</v>
      </c>
      <c r="M8" s="48" t="str">
        <f t="shared" si="1"/>
        <v>0</v>
      </c>
      <c r="N8" s="48" t="str">
        <f t="shared" si="2"/>
        <v>0</v>
      </c>
      <c r="O8" s="48" t="str">
        <f t="shared" si="3"/>
        <v>0</v>
      </c>
      <c r="P8" s="48" t="str">
        <f t="shared" si="4"/>
        <v>0</v>
      </c>
      <c r="Q8" s="48" t="str">
        <f t="shared" si="5"/>
        <v>0</v>
      </c>
      <c r="R8" s="48" t="str">
        <f t="shared" si="6"/>
        <v>0</v>
      </c>
      <c r="S8" s="48" t="str">
        <f t="shared" si="7"/>
        <v>0</v>
      </c>
      <c r="T8" s="48" t="str">
        <f t="shared" si="8"/>
        <v>0</v>
      </c>
      <c r="U8" s="48" t="str">
        <f t="shared" si="9"/>
        <v>0</v>
      </c>
      <c r="V8" s="48" t="str">
        <f t="shared" si="10"/>
        <v>0</v>
      </c>
      <c r="W8" s="48" t="str">
        <f t="shared" si="11"/>
        <v>0</v>
      </c>
      <c r="X8" s="48" t="str">
        <f t="shared" si="12"/>
        <v>0</v>
      </c>
      <c r="Y8" s="48" t="str">
        <f t="shared" si="13"/>
        <v>0</v>
      </c>
      <c r="Z8" s="48" t="str">
        <f t="shared" si="14"/>
        <v>0</v>
      </c>
      <c r="AA8" s="48" t="str">
        <f t="shared" si="15"/>
        <v>0</v>
      </c>
      <c r="AB8" s="48" t="str">
        <f t="shared" si="16"/>
        <v>0</v>
      </c>
      <c r="AC8" s="48" t="str">
        <f t="shared" si="17"/>
        <v>0</v>
      </c>
      <c r="AD8" s="37">
        <v>0</v>
      </c>
      <c r="AE8" s="37">
        <v>0</v>
      </c>
      <c r="AF8" s="37">
        <v>0</v>
      </c>
      <c r="AG8" s="37" t="s">
        <v>127</v>
      </c>
      <c r="AH8" s="48" t="str">
        <f t="shared" si="18"/>
        <v>1</v>
      </c>
      <c r="AI8" s="48" t="str">
        <f t="shared" si="19"/>
        <v>0</v>
      </c>
      <c r="AJ8" s="48" t="str">
        <f t="shared" si="20"/>
        <v>0</v>
      </c>
      <c r="AK8" s="48" t="str">
        <f t="shared" si="21"/>
        <v>0</v>
      </c>
      <c r="AL8" s="48" t="str">
        <f t="shared" si="22"/>
        <v>0</v>
      </c>
      <c r="AM8" s="48" t="str">
        <f t="shared" si="23"/>
        <v>0</v>
      </c>
      <c r="AN8" s="48" t="str">
        <f t="shared" si="24"/>
        <v>0</v>
      </c>
      <c r="AO8" s="48" t="str">
        <f t="shared" si="25"/>
        <v>0</v>
      </c>
      <c r="AP8" s="48" t="str">
        <f t="shared" si="26"/>
        <v>0</v>
      </c>
      <c r="AQ8" s="48" t="str">
        <f t="shared" si="27"/>
        <v>0</v>
      </c>
      <c r="AR8" s="48" t="str">
        <f t="shared" si="28"/>
        <v>0</v>
      </c>
      <c r="AS8" s="48" t="str">
        <f t="shared" si="29"/>
        <v>0</v>
      </c>
      <c r="AT8" s="48" t="str">
        <f t="shared" si="30"/>
        <v>0</v>
      </c>
      <c r="AU8" s="48" t="str">
        <f t="shared" si="31"/>
        <v>0</v>
      </c>
      <c r="AV8" s="48" t="str">
        <f t="shared" si="32"/>
        <v>0</v>
      </c>
      <c r="AW8" s="48" t="str">
        <f t="shared" si="33"/>
        <v>0</v>
      </c>
      <c r="AX8" s="48" t="str">
        <f t="shared" si="34"/>
        <v>0</v>
      </c>
      <c r="AY8" s="48" t="str">
        <f t="shared" si="35"/>
        <v>0</v>
      </c>
    </row>
    <row r="9" spans="1:51" s="49" customFormat="1" ht="72.5" x14ac:dyDescent="0.35">
      <c r="A9" s="37" t="s">
        <v>259</v>
      </c>
      <c r="B9" s="37" t="s">
        <v>68</v>
      </c>
      <c r="C9" s="37" t="s">
        <v>153</v>
      </c>
      <c r="D9" s="37" t="s">
        <v>142</v>
      </c>
      <c r="E9" s="37" t="s">
        <v>151</v>
      </c>
      <c r="F9" s="37" t="s">
        <v>144</v>
      </c>
      <c r="G9" s="37" t="s">
        <v>145</v>
      </c>
      <c r="H9" s="37">
        <v>1</v>
      </c>
      <c r="I9" s="37">
        <v>0</v>
      </c>
      <c r="J9" s="37">
        <v>0</v>
      </c>
      <c r="K9" s="37" t="s">
        <v>127</v>
      </c>
      <c r="L9" s="48" t="str">
        <f t="shared" si="0"/>
        <v>1</v>
      </c>
      <c r="M9" s="48" t="str">
        <f t="shared" si="1"/>
        <v>0</v>
      </c>
      <c r="N9" s="48" t="str">
        <f t="shared" si="2"/>
        <v>0</v>
      </c>
      <c r="O9" s="48" t="str">
        <f t="shared" si="3"/>
        <v>0</v>
      </c>
      <c r="P9" s="48" t="str">
        <f t="shared" si="4"/>
        <v>0</v>
      </c>
      <c r="Q9" s="48" t="str">
        <f t="shared" si="5"/>
        <v>0</v>
      </c>
      <c r="R9" s="48" t="str">
        <f t="shared" si="6"/>
        <v>0</v>
      </c>
      <c r="S9" s="48" t="str">
        <f t="shared" si="7"/>
        <v>0</v>
      </c>
      <c r="T9" s="48" t="str">
        <f t="shared" si="8"/>
        <v>0</v>
      </c>
      <c r="U9" s="48" t="str">
        <f t="shared" si="9"/>
        <v>0</v>
      </c>
      <c r="V9" s="48" t="str">
        <f t="shared" si="10"/>
        <v>0</v>
      </c>
      <c r="W9" s="48" t="str">
        <f t="shared" si="11"/>
        <v>0</v>
      </c>
      <c r="X9" s="48" t="str">
        <f t="shared" si="12"/>
        <v>0</v>
      </c>
      <c r="Y9" s="48" t="str">
        <f t="shared" si="13"/>
        <v>0</v>
      </c>
      <c r="Z9" s="48" t="str">
        <f t="shared" si="14"/>
        <v>0</v>
      </c>
      <c r="AA9" s="48" t="str">
        <f t="shared" si="15"/>
        <v>0</v>
      </c>
      <c r="AB9" s="48" t="str">
        <f t="shared" si="16"/>
        <v>0</v>
      </c>
      <c r="AC9" s="48" t="str">
        <f t="shared" si="17"/>
        <v>0</v>
      </c>
      <c r="AD9" s="37">
        <v>0</v>
      </c>
      <c r="AE9" s="37">
        <v>0</v>
      </c>
      <c r="AF9" s="37">
        <v>0</v>
      </c>
      <c r="AG9" s="37" t="s">
        <v>127</v>
      </c>
      <c r="AH9" s="48" t="str">
        <f t="shared" si="18"/>
        <v>1</v>
      </c>
      <c r="AI9" s="48" t="str">
        <f t="shared" si="19"/>
        <v>0</v>
      </c>
      <c r="AJ9" s="48" t="str">
        <f t="shared" si="20"/>
        <v>0</v>
      </c>
      <c r="AK9" s="48" t="str">
        <f t="shared" si="21"/>
        <v>0</v>
      </c>
      <c r="AL9" s="48" t="str">
        <f t="shared" si="22"/>
        <v>0</v>
      </c>
      <c r="AM9" s="48" t="str">
        <f t="shared" si="23"/>
        <v>0</v>
      </c>
      <c r="AN9" s="48" t="str">
        <f t="shared" si="24"/>
        <v>0</v>
      </c>
      <c r="AO9" s="48" t="str">
        <f t="shared" si="25"/>
        <v>0</v>
      </c>
      <c r="AP9" s="48" t="str">
        <f t="shared" si="26"/>
        <v>0</v>
      </c>
      <c r="AQ9" s="48" t="str">
        <f t="shared" si="27"/>
        <v>0</v>
      </c>
      <c r="AR9" s="48" t="str">
        <f t="shared" si="28"/>
        <v>0</v>
      </c>
      <c r="AS9" s="48" t="str">
        <f t="shared" si="29"/>
        <v>0</v>
      </c>
      <c r="AT9" s="48" t="str">
        <f t="shared" si="30"/>
        <v>0</v>
      </c>
      <c r="AU9" s="48" t="str">
        <f t="shared" si="31"/>
        <v>0</v>
      </c>
      <c r="AV9" s="48" t="str">
        <f t="shared" si="32"/>
        <v>0</v>
      </c>
      <c r="AW9" s="48" t="str">
        <f t="shared" si="33"/>
        <v>0</v>
      </c>
      <c r="AX9" s="48" t="str">
        <f t="shared" si="34"/>
        <v>0</v>
      </c>
      <c r="AY9" s="48" t="str">
        <f t="shared" si="35"/>
        <v>0</v>
      </c>
    </row>
    <row r="10" spans="1:51" s="49" customFormat="1" ht="72.5" x14ac:dyDescent="0.35">
      <c r="A10" s="37" t="s">
        <v>260</v>
      </c>
      <c r="B10" s="37" t="s">
        <v>68</v>
      </c>
      <c r="C10" s="37" t="s">
        <v>142</v>
      </c>
      <c r="D10" s="37" t="s">
        <v>142</v>
      </c>
      <c r="E10" s="37" t="s">
        <v>151</v>
      </c>
      <c r="F10" s="37" t="s">
        <v>144</v>
      </c>
      <c r="G10" s="37" t="s">
        <v>145</v>
      </c>
      <c r="H10" s="37">
        <v>1</v>
      </c>
      <c r="I10" s="37">
        <v>0</v>
      </c>
      <c r="J10" s="47">
        <v>0</v>
      </c>
      <c r="K10" s="37" t="s">
        <v>127</v>
      </c>
      <c r="L10" s="48" t="str">
        <f t="shared" si="0"/>
        <v>1</v>
      </c>
      <c r="M10" s="48" t="str">
        <f t="shared" si="1"/>
        <v>0</v>
      </c>
      <c r="N10" s="48" t="str">
        <f t="shared" si="2"/>
        <v>0</v>
      </c>
      <c r="O10" s="48" t="str">
        <f t="shared" si="3"/>
        <v>0</v>
      </c>
      <c r="P10" s="48" t="str">
        <f t="shared" si="4"/>
        <v>0</v>
      </c>
      <c r="Q10" s="48" t="str">
        <f t="shared" si="5"/>
        <v>0</v>
      </c>
      <c r="R10" s="48" t="str">
        <f t="shared" si="6"/>
        <v>0</v>
      </c>
      <c r="S10" s="48" t="str">
        <f t="shared" si="7"/>
        <v>0</v>
      </c>
      <c r="T10" s="48" t="str">
        <f t="shared" si="8"/>
        <v>0</v>
      </c>
      <c r="U10" s="48" t="str">
        <f t="shared" si="9"/>
        <v>0</v>
      </c>
      <c r="V10" s="48" t="str">
        <f t="shared" si="10"/>
        <v>0</v>
      </c>
      <c r="W10" s="48" t="str">
        <f t="shared" si="11"/>
        <v>0</v>
      </c>
      <c r="X10" s="48" t="str">
        <f t="shared" si="12"/>
        <v>0</v>
      </c>
      <c r="Y10" s="48" t="str">
        <f t="shared" si="13"/>
        <v>0</v>
      </c>
      <c r="Z10" s="48" t="str">
        <f t="shared" si="14"/>
        <v>0</v>
      </c>
      <c r="AA10" s="48" t="str">
        <f t="shared" si="15"/>
        <v>0</v>
      </c>
      <c r="AB10" s="48" t="str">
        <f t="shared" si="16"/>
        <v>0</v>
      </c>
      <c r="AC10" s="48" t="str">
        <f t="shared" si="17"/>
        <v>0</v>
      </c>
      <c r="AD10" s="37">
        <v>0</v>
      </c>
      <c r="AE10" s="37">
        <v>0</v>
      </c>
      <c r="AF10" s="37">
        <v>0</v>
      </c>
      <c r="AG10" s="37" t="s">
        <v>127</v>
      </c>
      <c r="AH10" s="48" t="str">
        <f t="shared" si="18"/>
        <v>1</v>
      </c>
      <c r="AI10" s="48" t="str">
        <f t="shared" si="19"/>
        <v>0</v>
      </c>
      <c r="AJ10" s="48" t="str">
        <f t="shared" si="20"/>
        <v>0</v>
      </c>
      <c r="AK10" s="48" t="str">
        <f t="shared" si="21"/>
        <v>0</v>
      </c>
      <c r="AL10" s="48" t="str">
        <f t="shared" si="22"/>
        <v>0</v>
      </c>
      <c r="AM10" s="48" t="str">
        <f t="shared" si="23"/>
        <v>0</v>
      </c>
      <c r="AN10" s="48" t="str">
        <f t="shared" si="24"/>
        <v>0</v>
      </c>
      <c r="AO10" s="48" t="str">
        <f t="shared" si="25"/>
        <v>0</v>
      </c>
      <c r="AP10" s="48" t="str">
        <f t="shared" si="26"/>
        <v>0</v>
      </c>
      <c r="AQ10" s="48" t="str">
        <f t="shared" si="27"/>
        <v>0</v>
      </c>
      <c r="AR10" s="48" t="str">
        <f t="shared" si="28"/>
        <v>0</v>
      </c>
      <c r="AS10" s="48" t="str">
        <f t="shared" si="29"/>
        <v>0</v>
      </c>
      <c r="AT10" s="48" t="str">
        <f t="shared" si="30"/>
        <v>0</v>
      </c>
      <c r="AU10" s="48" t="str">
        <f t="shared" si="31"/>
        <v>0</v>
      </c>
      <c r="AV10" s="48" t="str">
        <f t="shared" si="32"/>
        <v>0</v>
      </c>
      <c r="AW10" s="48" t="str">
        <f t="shared" si="33"/>
        <v>0</v>
      </c>
      <c r="AX10" s="48" t="str">
        <f t="shared" si="34"/>
        <v>0</v>
      </c>
      <c r="AY10" s="48" t="str">
        <f t="shared" si="35"/>
        <v>0</v>
      </c>
    </row>
    <row r="11" spans="1:51" s="49" customFormat="1" ht="72.5" x14ac:dyDescent="0.35">
      <c r="A11" s="37" t="s">
        <v>261</v>
      </c>
      <c r="B11" s="37" t="s">
        <v>68</v>
      </c>
      <c r="C11" s="37" t="s">
        <v>153</v>
      </c>
      <c r="D11" s="37" t="s">
        <v>153</v>
      </c>
      <c r="E11" s="37" t="s">
        <v>151</v>
      </c>
      <c r="F11" s="37" t="s">
        <v>144</v>
      </c>
      <c r="G11" s="37" t="s">
        <v>145</v>
      </c>
      <c r="H11" s="37">
        <v>1</v>
      </c>
      <c r="I11" s="37">
        <v>0</v>
      </c>
      <c r="J11" s="47">
        <v>0</v>
      </c>
      <c r="K11" s="37" t="s">
        <v>127</v>
      </c>
      <c r="L11" s="48" t="str">
        <f t="shared" si="0"/>
        <v>1</v>
      </c>
      <c r="M11" s="48" t="str">
        <f t="shared" si="1"/>
        <v>0</v>
      </c>
      <c r="N11" s="48" t="str">
        <f t="shared" si="2"/>
        <v>0</v>
      </c>
      <c r="O11" s="48" t="str">
        <f t="shared" si="3"/>
        <v>0</v>
      </c>
      <c r="P11" s="48" t="str">
        <f t="shared" si="4"/>
        <v>0</v>
      </c>
      <c r="Q11" s="48" t="str">
        <f t="shared" si="5"/>
        <v>0</v>
      </c>
      <c r="R11" s="48" t="str">
        <f t="shared" si="6"/>
        <v>0</v>
      </c>
      <c r="S11" s="48" t="str">
        <f t="shared" si="7"/>
        <v>0</v>
      </c>
      <c r="T11" s="48" t="str">
        <f t="shared" si="8"/>
        <v>0</v>
      </c>
      <c r="U11" s="48" t="str">
        <f t="shared" si="9"/>
        <v>0</v>
      </c>
      <c r="V11" s="48" t="str">
        <f t="shared" si="10"/>
        <v>0</v>
      </c>
      <c r="W11" s="48" t="str">
        <f t="shared" si="11"/>
        <v>0</v>
      </c>
      <c r="X11" s="48" t="str">
        <f t="shared" si="12"/>
        <v>0</v>
      </c>
      <c r="Y11" s="48" t="str">
        <f t="shared" si="13"/>
        <v>0</v>
      </c>
      <c r="Z11" s="48" t="str">
        <f t="shared" si="14"/>
        <v>0</v>
      </c>
      <c r="AA11" s="48" t="str">
        <f t="shared" si="15"/>
        <v>0</v>
      </c>
      <c r="AB11" s="48" t="str">
        <f t="shared" si="16"/>
        <v>0</v>
      </c>
      <c r="AC11" s="48" t="str">
        <f t="shared" si="17"/>
        <v>0</v>
      </c>
      <c r="AD11" s="37">
        <v>0</v>
      </c>
      <c r="AE11" s="37">
        <v>0</v>
      </c>
      <c r="AF11" s="37">
        <v>0</v>
      </c>
      <c r="AG11" s="37" t="s">
        <v>127</v>
      </c>
      <c r="AH11" s="48" t="str">
        <f t="shared" si="18"/>
        <v>1</v>
      </c>
      <c r="AI11" s="48" t="str">
        <f t="shared" si="19"/>
        <v>0</v>
      </c>
      <c r="AJ11" s="48" t="str">
        <f t="shared" si="20"/>
        <v>0</v>
      </c>
      <c r="AK11" s="48" t="str">
        <f t="shared" si="21"/>
        <v>0</v>
      </c>
      <c r="AL11" s="48" t="str">
        <f t="shared" si="22"/>
        <v>0</v>
      </c>
      <c r="AM11" s="48" t="str">
        <f t="shared" si="23"/>
        <v>0</v>
      </c>
      <c r="AN11" s="48" t="str">
        <f t="shared" si="24"/>
        <v>0</v>
      </c>
      <c r="AO11" s="48" t="str">
        <f t="shared" si="25"/>
        <v>0</v>
      </c>
      <c r="AP11" s="48" t="str">
        <f t="shared" si="26"/>
        <v>0</v>
      </c>
      <c r="AQ11" s="48" t="str">
        <f t="shared" si="27"/>
        <v>0</v>
      </c>
      <c r="AR11" s="48" t="str">
        <f t="shared" si="28"/>
        <v>0</v>
      </c>
      <c r="AS11" s="48" t="str">
        <f t="shared" si="29"/>
        <v>0</v>
      </c>
      <c r="AT11" s="48" t="str">
        <f t="shared" si="30"/>
        <v>0</v>
      </c>
      <c r="AU11" s="48" t="str">
        <f t="shared" si="31"/>
        <v>0</v>
      </c>
      <c r="AV11" s="48" t="str">
        <f t="shared" si="32"/>
        <v>0</v>
      </c>
      <c r="AW11" s="48" t="str">
        <f t="shared" si="33"/>
        <v>0</v>
      </c>
      <c r="AX11" s="48" t="str">
        <f t="shared" si="34"/>
        <v>0</v>
      </c>
      <c r="AY11" s="48" t="str">
        <f t="shared" si="35"/>
        <v>0</v>
      </c>
    </row>
    <row r="12" spans="1:51" s="49" customFormat="1" ht="72.5" x14ac:dyDescent="0.35">
      <c r="A12" s="37" t="s">
        <v>262</v>
      </c>
      <c r="B12" s="37" t="s">
        <v>68</v>
      </c>
      <c r="C12" s="37" t="s">
        <v>142</v>
      </c>
      <c r="D12" s="37" t="s">
        <v>142</v>
      </c>
      <c r="E12" s="37" t="s">
        <v>151</v>
      </c>
      <c r="F12" s="37" t="s">
        <v>144</v>
      </c>
      <c r="G12" s="37" t="s">
        <v>145</v>
      </c>
      <c r="H12" s="37">
        <v>1</v>
      </c>
      <c r="I12" s="37">
        <v>0</v>
      </c>
      <c r="J12" s="47">
        <v>0</v>
      </c>
      <c r="K12" s="37" t="s">
        <v>127</v>
      </c>
      <c r="L12" s="48" t="str">
        <f t="shared" si="0"/>
        <v>1</v>
      </c>
      <c r="M12" s="48" t="str">
        <f t="shared" si="1"/>
        <v>0</v>
      </c>
      <c r="N12" s="48" t="str">
        <f t="shared" si="2"/>
        <v>0</v>
      </c>
      <c r="O12" s="48" t="str">
        <f t="shared" si="3"/>
        <v>0</v>
      </c>
      <c r="P12" s="48" t="str">
        <f t="shared" si="4"/>
        <v>0</v>
      </c>
      <c r="Q12" s="48" t="str">
        <f t="shared" si="5"/>
        <v>0</v>
      </c>
      <c r="R12" s="48" t="str">
        <f t="shared" si="6"/>
        <v>0</v>
      </c>
      <c r="S12" s="48" t="str">
        <f t="shared" si="7"/>
        <v>0</v>
      </c>
      <c r="T12" s="48" t="str">
        <f t="shared" si="8"/>
        <v>0</v>
      </c>
      <c r="U12" s="48" t="str">
        <f t="shared" si="9"/>
        <v>0</v>
      </c>
      <c r="V12" s="48" t="str">
        <f t="shared" si="10"/>
        <v>0</v>
      </c>
      <c r="W12" s="48" t="str">
        <f t="shared" si="11"/>
        <v>0</v>
      </c>
      <c r="X12" s="48" t="str">
        <f t="shared" si="12"/>
        <v>0</v>
      </c>
      <c r="Y12" s="48" t="str">
        <f t="shared" si="13"/>
        <v>0</v>
      </c>
      <c r="Z12" s="48" t="str">
        <f t="shared" si="14"/>
        <v>0</v>
      </c>
      <c r="AA12" s="48" t="str">
        <f t="shared" si="15"/>
        <v>0</v>
      </c>
      <c r="AB12" s="48" t="str">
        <f t="shared" si="16"/>
        <v>0</v>
      </c>
      <c r="AC12" s="48" t="str">
        <f t="shared" si="17"/>
        <v>0</v>
      </c>
      <c r="AD12" s="37">
        <v>0</v>
      </c>
      <c r="AE12" s="37">
        <v>0</v>
      </c>
      <c r="AF12" s="37">
        <v>0</v>
      </c>
      <c r="AG12" s="37" t="s">
        <v>127</v>
      </c>
      <c r="AH12" s="48" t="str">
        <f t="shared" si="18"/>
        <v>1</v>
      </c>
      <c r="AI12" s="48" t="str">
        <f t="shared" si="19"/>
        <v>0</v>
      </c>
      <c r="AJ12" s="48" t="str">
        <f t="shared" si="20"/>
        <v>0</v>
      </c>
      <c r="AK12" s="48" t="str">
        <f t="shared" si="21"/>
        <v>0</v>
      </c>
      <c r="AL12" s="48" t="str">
        <f t="shared" si="22"/>
        <v>0</v>
      </c>
      <c r="AM12" s="48" t="str">
        <f t="shared" si="23"/>
        <v>0</v>
      </c>
      <c r="AN12" s="48" t="str">
        <f t="shared" si="24"/>
        <v>0</v>
      </c>
      <c r="AO12" s="48" t="str">
        <f t="shared" si="25"/>
        <v>0</v>
      </c>
      <c r="AP12" s="48" t="str">
        <f t="shared" si="26"/>
        <v>0</v>
      </c>
      <c r="AQ12" s="48" t="str">
        <f t="shared" si="27"/>
        <v>0</v>
      </c>
      <c r="AR12" s="48" t="str">
        <f t="shared" si="28"/>
        <v>0</v>
      </c>
      <c r="AS12" s="48" t="str">
        <f t="shared" si="29"/>
        <v>0</v>
      </c>
      <c r="AT12" s="48" t="str">
        <f t="shared" si="30"/>
        <v>0</v>
      </c>
      <c r="AU12" s="48" t="str">
        <f t="shared" si="31"/>
        <v>0</v>
      </c>
      <c r="AV12" s="48" t="str">
        <f t="shared" si="32"/>
        <v>0</v>
      </c>
      <c r="AW12" s="48" t="str">
        <f t="shared" si="33"/>
        <v>0</v>
      </c>
      <c r="AX12" s="48" t="str">
        <f t="shared" si="34"/>
        <v>0</v>
      </c>
      <c r="AY12" s="48" t="str">
        <f t="shared" si="35"/>
        <v>0</v>
      </c>
    </row>
    <row r="13" spans="1:51" s="49" customFormat="1" ht="72.5" x14ac:dyDescent="0.35">
      <c r="A13" s="37" t="s">
        <v>263</v>
      </c>
      <c r="B13" s="37" t="s">
        <v>201</v>
      </c>
      <c r="C13" s="37" t="s">
        <v>153</v>
      </c>
      <c r="D13" s="37" t="s">
        <v>153</v>
      </c>
      <c r="E13" s="37" t="s">
        <v>151</v>
      </c>
      <c r="F13" s="37" t="s">
        <v>144</v>
      </c>
      <c r="G13" s="37" t="s">
        <v>145</v>
      </c>
      <c r="H13" s="37">
        <v>1</v>
      </c>
      <c r="I13" s="37">
        <v>0</v>
      </c>
      <c r="J13" s="37">
        <v>0</v>
      </c>
      <c r="K13" s="37" t="s">
        <v>127</v>
      </c>
      <c r="L13" s="48" t="str">
        <f t="shared" si="0"/>
        <v>1</v>
      </c>
      <c r="M13" s="48" t="str">
        <f t="shared" si="1"/>
        <v>0</v>
      </c>
      <c r="N13" s="48" t="str">
        <f t="shared" si="2"/>
        <v>0</v>
      </c>
      <c r="O13" s="48" t="str">
        <f t="shared" si="3"/>
        <v>0</v>
      </c>
      <c r="P13" s="48" t="str">
        <f t="shared" si="4"/>
        <v>0</v>
      </c>
      <c r="Q13" s="48" t="str">
        <f t="shared" si="5"/>
        <v>0</v>
      </c>
      <c r="R13" s="48" t="str">
        <f t="shared" si="6"/>
        <v>0</v>
      </c>
      <c r="S13" s="48" t="str">
        <f t="shared" si="7"/>
        <v>0</v>
      </c>
      <c r="T13" s="48" t="str">
        <f t="shared" si="8"/>
        <v>0</v>
      </c>
      <c r="U13" s="48" t="str">
        <f t="shared" si="9"/>
        <v>0</v>
      </c>
      <c r="V13" s="48" t="str">
        <f t="shared" si="10"/>
        <v>0</v>
      </c>
      <c r="W13" s="48" t="str">
        <f t="shared" si="11"/>
        <v>0</v>
      </c>
      <c r="X13" s="48" t="str">
        <f t="shared" si="12"/>
        <v>0</v>
      </c>
      <c r="Y13" s="48" t="str">
        <f t="shared" si="13"/>
        <v>0</v>
      </c>
      <c r="Z13" s="48" t="str">
        <f t="shared" si="14"/>
        <v>0</v>
      </c>
      <c r="AA13" s="48" t="str">
        <f t="shared" si="15"/>
        <v>0</v>
      </c>
      <c r="AB13" s="48" t="str">
        <f t="shared" si="16"/>
        <v>0</v>
      </c>
      <c r="AC13" s="48" t="str">
        <f t="shared" si="17"/>
        <v>0</v>
      </c>
      <c r="AD13" s="37">
        <v>0</v>
      </c>
      <c r="AE13" s="37">
        <v>0</v>
      </c>
      <c r="AF13" s="37">
        <v>0</v>
      </c>
      <c r="AG13" s="37" t="s">
        <v>127</v>
      </c>
      <c r="AH13" s="48" t="str">
        <f t="shared" si="18"/>
        <v>1</v>
      </c>
      <c r="AI13" s="48" t="str">
        <f t="shared" si="19"/>
        <v>0</v>
      </c>
      <c r="AJ13" s="48" t="str">
        <f t="shared" si="20"/>
        <v>0</v>
      </c>
      <c r="AK13" s="48" t="str">
        <f t="shared" si="21"/>
        <v>0</v>
      </c>
      <c r="AL13" s="48" t="str">
        <f t="shared" si="22"/>
        <v>0</v>
      </c>
      <c r="AM13" s="48" t="str">
        <f t="shared" si="23"/>
        <v>0</v>
      </c>
      <c r="AN13" s="48" t="str">
        <f t="shared" si="24"/>
        <v>0</v>
      </c>
      <c r="AO13" s="48" t="str">
        <f t="shared" si="25"/>
        <v>0</v>
      </c>
      <c r="AP13" s="48" t="str">
        <f t="shared" si="26"/>
        <v>0</v>
      </c>
      <c r="AQ13" s="48" t="str">
        <f t="shared" si="27"/>
        <v>0</v>
      </c>
      <c r="AR13" s="48" t="str">
        <f t="shared" si="28"/>
        <v>0</v>
      </c>
      <c r="AS13" s="48" t="str">
        <f t="shared" si="29"/>
        <v>0</v>
      </c>
      <c r="AT13" s="48" t="str">
        <f t="shared" si="30"/>
        <v>0</v>
      </c>
      <c r="AU13" s="48" t="str">
        <f t="shared" si="31"/>
        <v>0</v>
      </c>
      <c r="AV13" s="48" t="str">
        <f t="shared" si="32"/>
        <v>0</v>
      </c>
      <c r="AW13" s="48" t="str">
        <f t="shared" si="33"/>
        <v>0</v>
      </c>
      <c r="AX13" s="48" t="str">
        <f t="shared" si="34"/>
        <v>0</v>
      </c>
      <c r="AY13" s="48" t="str">
        <f t="shared" si="35"/>
        <v>0</v>
      </c>
    </row>
    <row r="14" spans="1:51" s="49" customFormat="1" ht="72.5" x14ac:dyDescent="0.35">
      <c r="A14" s="37" t="s">
        <v>264</v>
      </c>
      <c r="B14" s="37" t="s">
        <v>68</v>
      </c>
      <c r="C14" s="37" t="s">
        <v>153</v>
      </c>
      <c r="D14" s="37" t="s">
        <v>153</v>
      </c>
      <c r="E14" s="37" t="s">
        <v>151</v>
      </c>
      <c r="F14" s="37" t="s">
        <v>144</v>
      </c>
      <c r="G14" s="37" t="s">
        <v>145</v>
      </c>
      <c r="H14" s="37">
        <v>1</v>
      </c>
      <c r="I14" s="37">
        <v>0</v>
      </c>
      <c r="J14" s="37">
        <v>0</v>
      </c>
      <c r="K14" s="37" t="s">
        <v>127</v>
      </c>
      <c r="L14" s="48" t="str">
        <f t="shared" si="0"/>
        <v>1</v>
      </c>
      <c r="M14" s="48" t="str">
        <f t="shared" si="1"/>
        <v>0</v>
      </c>
      <c r="N14" s="48" t="str">
        <f t="shared" si="2"/>
        <v>0</v>
      </c>
      <c r="O14" s="48" t="str">
        <f t="shared" si="3"/>
        <v>0</v>
      </c>
      <c r="P14" s="48" t="str">
        <f t="shared" si="4"/>
        <v>0</v>
      </c>
      <c r="Q14" s="48" t="str">
        <f t="shared" si="5"/>
        <v>0</v>
      </c>
      <c r="R14" s="48" t="str">
        <f t="shared" si="6"/>
        <v>0</v>
      </c>
      <c r="S14" s="48" t="str">
        <f t="shared" si="7"/>
        <v>0</v>
      </c>
      <c r="T14" s="48" t="str">
        <f t="shared" si="8"/>
        <v>0</v>
      </c>
      <c r="U14" s="48" t="str">
        <f t="shared" si="9"/>
        <v>0</v>
      </c>
      <c r="V14" s="48" t="str">
        <f t="shared" si="10"/>
        <v>0</v>
      </c>
      <c r="W14" s="48" t="str">
        <f t="shared" si="11"/>
        <v>0</v>
      </c>
      <c r="X14" s="48" t="str">
        <f t="shared" si="12"/>
        <v>0</v>
      </c>
      <c r="Y14" s="48" t="str">
        <f t="shared" si="13"/>
        <v>0</v>
      </c>
      <c r="Z14" s="48" t="str">
        <f t="shared" si="14"/>
        <v>0</v>
      </c>
      <c r="AA14" s="48" t="str">
        <f t="shared" si="15"/>
        <v>0</v>
      </c>
      <c r="AB14" s="48" t="str">
        <f t="shared" si="16"/>
        <v>0</v>
      </c>
      <c r="AC14" s="48" t="str">
        <f t="shared" si="17"/>
        <v>0</v>
      </c>
      <c r="AD14" s="37">
        <v>0</v>
      </c>
      <c r="AE14" s="37">
        <v>0</v>
      </c>
      <c r="AF14" s="37">
        <v>0</v>
      </c>
      <c r="AG14" s="37" t="s">
        <v>127</v>
      </c>
      <c r="AH14" s="48" t="str">
        <f t="shared" si="18"/>
        <v>1</v>
      </c>
      <c r="AI14" s="48" t="str">
        <f t="shared" si="19"/>
        <v>0</v>
      </c>
      <c r="AJ14" s="48" t="str">
        <f t="shared" si="20"/>
        <v>0</v>
      </c>
      <c r="AK14" s="48" t="str">
        <f t="shared" si="21"/>
        <v>0</v>
      </c>
      <c r="AL14" s="48" t="str">
        <f t="shared" si="22"/>
        <v>0</v>
      </c>
      <c r="AM14" s="48" t="str">
        <f t="shared" si="23"/>
        <v>0</v>
      </c>
      <c r="AN14" s="48" t="str">
        <f t="shared" si="24"/>
        <v>0</v>
      </c>
      <c r="AO14" s="48" t="str">
        <f t="shared" si="25"/>
        <v>0</v>
      </c>
      <c r="AP14" s="48" t="str">
        <f t="shared" si="26"/>
        <v>0</v>
      </c>
      <c r="AQ14" s="48" t="str">
        <f t="shared" si="27"/>
        <v>0</v>
      </c>
      <c r="AR14" s="48" t="str">
        <f t="shared" si="28"/>
        <v>0</v>
      </c>
      <c r="AS14" s="48" t="str">
        <f t="shared" si="29"/>
        <v>0</v>
      </c>
      <c r="AT14" s="48" t="str">
        <f t="shared" si="30"/>
        <v>0</v>
      </c>
      <c r="AU14" s="48" t="str">
        <f t="shared" si="31"/>
        <v>0</v>
      </c>
      <c r="AV14" s="48" t="str">
        <f t="shared" si="32"/>
        <v>0</v>
      </c>
      <c r="AW14" s="48" t="str">
        <f t="shared" si="33"/>
        <v>0</v>
      </c>
      <c r="AX14" s="48" t="str">
        <f t="shared" si="34"/>
        <v>0</v>
      </c>
      <c r="AY14" s="48" t="str">
        <f t="shared" si="35"/>
        <v>0</v>
      </c>
    </row>
    <row r="15" spans="1:51" s="49" customFormat="1" ht="72.5" x14ac:dyDescent="0.35">
      <c r="A15" s="37" t="s">
        <v>265</v>
      </c>
      <c r="B15" s="37" t="s">
        <v>155</v>
      </c>
      <c r="C15" s="37" t="s">
        <v>153</v>
      </c>
      <c r="D15" s="37" t="s">
        <v>153</v>
      </c>
      <c r="E15" s="37" t="s">
        <v>151</v>
      </c>
      <c r="F15" s="37" t="s">
        <v>144</v>
      </c>
      <c r="G15" s="37" t="s">
        <v>145</v>
      </c>
      <c r="H15" s="37">
        <v>1</v>
      </c>
      <c r="I15" s="37">
        <v>0</v>
      </c>
      <c r="J15" s="47">
        <v>0</v>
      </c>
      <c r="K15" s="37" t="s">
        <v>127</v>
      </c>
      <c r="L15" s="48" t="str">
        <f t="shared" si="0"/>
        <v>1</v>
      </c>
      <c r="M15" s="48" t="str">
        <f t="shared" si="1"/>
        <v>0</v>
      </c>
      <c r="N15" s="48" t="str">
        <f t="shared" si="2"/>
        <v>0</v>
      </c>
      <c r="O15" s="48" t="str">
        <f t="shared" si="3"/>
        <v>0</v>
      </c>
      <c r="P15" s="48" t="str">
        <f t="shared" si="4"/>
        <v>0</v>
      </c>
      <c r="Q15" s="48" t="str">
        <f t="shared" si="5"/>
        <v>0</v>
      </c>
      <c r="R15" s="48" t="str">
        <f t="shared" si="6"/>
        <v>0</v>
      </c>
      <c r="S15" s="48" t="str">
        <f t="shared" si="7"/>
        <v>0</v>
      </c>
      <c r="T15" s="48" t="str">
        <f t="shared" si="8"/>
        <v>0</v>
      </c>
      <c r="U15" s="48" t="str">
        <f t="shared" si="9"/>
        <v>0</v>
      </c>
      <c r="V15" s="48" t="str">
        <f t="shared" si="10"/>
        <v>0</v>
      </c>
      <c r="W15" s="48" t="str">
        <f t="shared" si="11"/>
        <v>0</v>
      </c>
      <c r="X15" s="48" t="str">
        <f t="shared" si="12"/>
        <v>0</v>
      </c>
      <c r="Y15" s="48" t="str">
        <f t="shared" si="13"/>
        <v>0</v>
      </c>
      <c r="Z15" s="48" t="str">
        <f t="shared" si="14"/>
        <v>0</v>
      </c>
      <c r="AA15" s="48" t="str">
        <f t="shared" si="15"/>
        <v>0</v>
      </c>
      <c r="AB15" s="48" t="str">
        <f t="shared" si="16"/>
        <v>0</v>
      </c>
      <c r="AC15" s="48" t="str">
        <f t="shared" si="17"/>
        <v>0</v>
      </c>
      <c r="AD15" s="37">
        <v>0</v>
      </c>
      <c r="AE15" s="37">
        <v>0</v>
      </c>
      <c r="AF15" s="37">
        <v>0</v>
      </c>
      <c r="AG15" s="37" t="s">
        <v>127</v>
      </c>
      <c r="AH15" s="48" t="str">
        <f t="shared" si="18"/>
        <v>1</v>
      </c>
      <c r="AI15" s="48" t="str">
        <f t="shared" si="19"/>
        <v>0</v>
      </c>
      <c r="AJ15" s="48" t="str">
        <f t="shared" si="20"/>
        <v>0</v>
      </c>
      <c r="AK15" s="48" t="str">
        <f t="shared" si="21"/>
        <v>0</v>
      </c>
      <c r="AL15" s="48" t="str">
        <f t="shared" si="22"/>
        <v>0</v>
      </c>
      <c r="AM15" s="48" t="str">
        <f t="shared" si="23"/>
        <v>0</v>
      </c>
      <c r="AN15" s="48" t="str">
        <f t="shared" si="24"/>
        <v>0</v>
      </c>
      <c r="AO15" s="48" t="str">
        <f t="shared" si="25"/>
        <v>0</v>
      </c>
      <c r="AP15" s="48" t="str">
        <f t="shared" si="26"/>
        <v>0</v>
      </c>
      <c r="AQ15" s="48" t="str">
        <f t="shared" si="27"/>
        <v>0</v>
      </c>
      <c r="AR15" s="48" t="str">
        <f t="shared" si="28"/>
        <v>0</v>
      </c>
      <c r="AS15" s="48" t="str">
        <f t="shared" si="29"/>
        <v>0</v>
      </c>
      <c r="AT15" s="48" t="str">
        <f t="shared" si="30"/>
        <v>0</v>
      </c>
      <c r="AU15" s="48" t="str">
        <f t="shared" si="31"/>
        <v>0</v>
      </c>
      <c r="AV15" s="48" t="str">
        <f t="shared" si="32"/>
        <v>0</v>
      </c>
      <c r="AW15" s="48" t="str">
        <f t="shared" si="33"/>
        <v>0</v>
      </c>
      <c r="AX15" s="48" t="str">
        <f t="shared" si="34"/>
        <v>0</v>
      </c>
      <c r="AY15" s="48" t="str">
        <f t="shared" si="35"/>
        <v>0</v>
      </c>
    </row>
    <row r="16" spans="1:51" s="49" customFormat="1" ht="72.5" x14ac:dyDescent="0.35">
      <c r="A16" s="37" t="s">
        <v>266</v>
      </c>
      <c r="B16" s="37" t="s">
        <v>68</v>
      </c>
      <c r="C16" s="37" t="s">
        <v>153</v>
      </c>
      <c r="D16" s="37" t="s">
        <v>153</v>
      </c>
      <c r="E16" s="37" t="s">
        <v>151</v>
      </c>
      <c r="F16" s="37" t="s">
        <v>144</v>
      </c>
      <c r="G16" s="37" t="s">
        <v>145</v>
      </c>
      <c r="H16" s="37">
        <v>2</v>
      </c>
      <c r="I16" s="37">
        <v>0</v>
      </c>
      <c r="J16" s="47">
        <v>0</v>
      </c>
      <c r="K16" s="37" t="s">
        <v>127</v>
      </c>
      <c r="L16" s="48" t="str">
        <f t="shared" si="0"/>
        <v>1</v>
      </c>
      <c r="M16" s="48" t="str">
        <f t="shared" si="1"/>
        <v>0</v>
      </c>
      <c r="N16" s="48" t="str">
        <f t="shared" si="2"/>
        <v>0</v>
      </c>
      <c r="O16" s="48" t="str">
        <f t="shared" si="3"/>
        <v>0</v>
      </c>
      <c r="P16" s="48" t="str">
        <f t="shared" si="4"/>
        <v>0</v>
      </c>
      <c r="Q16" s="48" t="str">
        <f t="shared" si="5"/>
        <v>0</v>
      </c>
      <c r="R16" s="48" t="str">
        <f t="shared" si="6"/>
        <v>0</v>
      </c>
      <c r="S16" s="48" t="str">
        <f t="shared" si="7"/>
        <v>0</v>
      </c>
      <c r="T16" s="48" t="str">
        <f t="shared" si="8"/>
        <v>0</v>
      </c>
      <c r="U16" s="48" t="str">
        <f t="shared" si="9"/>
        <v>0</v>
      </c>
      <c r="V16" s="48" t="str">
        <f t="shared" si="10"/>
        <v>0</v>
      </c>
      <c r="W16" s="48" t="str">
        <f t="shared" si="11"/>
        <v>0</v>
      </c>
      <c r="X16" s="48" t="str">
        <f t="shared" si="12"/>
        <v>0</v>
      </c>
      <c r="Y16" s="48" t="str">
        <f t="shared" si="13"/>
        <v>0</v>
      </c>
      <c r="Z16" s="48" t="str">
        <f t="shared" si="14"/>
        <v>0</v>
      </c>
      <c r="AA16" s="48" t="str">
        <f t="shared" si="15"/>
        <v>0</v>
      </c>
      <c r="AB16" s="48" t="str">
        <f t="shared" si="16"/>
        <v>0</v>
      </c>
      <c r="AC16" s="48" t="str">
        <f t="shared" si="17"/>
        <v>0</v>
      </c>
      <c r="AD16" s="37">
        <v>0</v>
      </c>
      <c r="AE16" s="37">
        <v>0</v>
      </c>
      <c r="AF16" s="37">
        <v>0</v>
      </c>
      <c r="AG16" s="37" t="s">
        <v>127</v>
      </c>
      <c r="AH16" s="48" t="str">
        <f t="shared" si="18"/>
        <v>1</v>
      </c>
      <c r="AI16" s="48" t="str">
        <f t="shared" si="19"/>
        <v>0</v>
      </c>
      <c r="AJ16" s="48" t="str">
        <f t="shared" si="20"/>
        <v>0</v>
      </c>
      <c r="AK16" s="48" t="str">
        <f t="shared" si="21"/>
        <v>0</v>
      </c>
      <c r="AL16" s="48" t="str">
        <f t="shared" si="22"/>
        <v>0</v>
      </c>
      <c r="AM16" s="48" t="str">
        <f t="shared" si="23"/>
        <v>0</v>
      </c>
      <c r="AN16" s="48" t="str">
        <f t="shared" si="24"/>
        <v>0</v>
      </c>
      <c r="AO16" s="48" t="str">
        <f t="shared" si="25"/>
        <v>0</v>
      </c>
      <c r="AP16" s="48" t="str">
        <f t="shared" si="26"/>
        <v>0</v>
      </c>
      <c r="AQ16" s="48" t="str">
        <f t="shared" si="27"/>
        <v>0</v>
      </c>
      <c r="AR16" s="48" t="str">
        <f t="shared" si="28"/>
        <v>0</v>
      </c>
      <c r="AS16" s="48" t="str">
        <f t="shared" si="29"/>
        <v>0</v>
      </c>
      <c r="AT16" s="48" t="str">
        <f t="shared" si="30"/>
        <v>0</v>
      </c>
      <c r="AU16" s="48" t="str">
        <f t="shared" si="31"/>
        <v>0</v>
      </c>
      <c r="AV16" s="48" t="str">
        <f t="shared" si="32"/>
        <v>0</v>
      </c>
      <c r="AW16" s="48" t="str">
        <f t="shared" si="33"/>
        <v>0</v>
      </c>
      <c r="AX16" s="48" t="str">
        <f t="shared" si="34"/>
        <v>0</v>
      </c>
      <c r="AY16" s="48" t="str">
        <f t="shared" si="35"/>
        <v>0</v>
      </c>
    </row>
    <row r="17" spans="1:51" s="49" customFormat="1" ht="72.5" x14ac:dyDescent="0.35">
      <c r="A17" s="37" t="s">
        <v>267</v>
      </c>
      <c r="B17" s="37" t="s">
        <v>68</v>
      </c>
      <c r="C17" s="37" t="s">
        <v>153</v>
      </c>
      <c r="D17" s="37" t="s">
        <v>153</v>
      </c>
      <c r="E17" s="37" t="s">
        <v>151</v>
      </c>
      <c r="F17" s="37" t="s">
        <v>144</v>
      </c>
      <c r="G17" s="37" t="s">
        <v>145</v>
      </c>
      <c r="H17" s="37">
        <v>2</v>
      </c>
      <c r="I17" s="37">
        <v>0</v>
      </c>
      <c r="J17" s="47">
        <v>0</v>
      </c>
      <c r="K17" s="37" t="s">
        <v>127</v>
      </c>
      <c r="L17" s="48" t="str">
        <f t="shared" si="0"/>
        <v>1</v>
      </c>
      <c r="M17" s="48" t="str">
        <f t="shared" si="1"/>
        <v>0</v>
      </c>
      <c r="N17" s="48" t="str">
        <f t="shared" si="2"/>
        <v>0</v>
      </c>
      <c r="O17" s="48" t="str">
        <f t="shared" si="3"/>
        <v>0</v>
      </c>
      <c r="P17" s="48" t="str">
        <f t="shared" si="4"/>
        <v>0</v>
      </c>
      <c r="Q17" s="48" t="str">
        <f t="shared" si="5"/>
        <v>0</v>
      </c>
      <c r="R17" s="48" t="str">
        <f t="shared" si="6"/>
        <v>0</v>
      </c>
      <c r="S17" s="48" t="str">
        <f t="shared" si="7"/>
        <v>0</v>
      </c>
      <c r="T17" s="48" t="str">
        <f t="shared" si="8"/>
        <v>0</v>
      </c>
      <c r="U17" s="48" t="str">
        <f t="shared" si="9"/>
        <v>0</v>
      </c>
      <c r="V17" s="48" t="str">
        <f t="shared" si="10"/>
        <v>0</v>
      </c>
      <c r="W17" s="48" t="str">
        <f t="shared" si="11"/>
        <v>0</v>
      </c>
      <c r="X17" s="48" t="str">
        <f t="shared" si="12"/>
        <v>0</v>
      </c>
      <c r="Y17" s="48" t="str">
        <f t="shared" si="13"/>
        <v>0</v>
      </c>
      <c r="Z17" s="48" t="str">
        <f t="shared" si="14"/>
        <v>0</v>
      </c>
      <c r="AA17" s="48" t="str">
        <f t="shared" si="15"/>
        <v>0</v>
      </c>
      <c r="AB17" s="48" t="str">
        <f t="shared" si="16"/>
        <v>0</v>
      </c>
      <c r="AC17" s="48" t="str">
        <f t="shared" si="17"/>
        <v>0</v>
      </c>
      <c r="AD17" s="37">
        <v>0</v>
      </c>
      <c r="AE17" s="37">
        <v>0</v>
      </c>
      <c r="AF17" s="37">
        <v>0</v>
      </c>
      <c r="AG17" s="37" t="s">
        <v>127</v>
      </c>
      <c r="AH17" s="48" t="str">
        <f t="shared" si="18"/>
        <v>1</v>
      </c>
      <c r="AI17" s="48" t="str">
        <f t="shared" si="19"/>
        <v>0</v>
      </c>
      <c r="AJ17" s="48" t="str">
        <f t="shared" si="20"/>
        <v>0</v>
      </c>
      <c r="AK17" s="48" t="str">
        <f t="shared" si="21"/>
        <v>0</v>
      </c>
      <c r="AL17" s="48" t="str">
        <f t="shared" si="22"/>
        <v>0</v>
      </c>
      <c r="AM17" s="48" t="str">
        <f t="shared" si="23"/>
        <v>0</v>
      </c>
      <c r="AN17" s="48" t="str">
        <f t="shared" si="24"/>
        <v>0</v>
      </c>
      <c r="AO17" s="48" t="str">
        <f t="shared" si="25"/>
        <v>0</v>
      </c>
      <c r="AP17" s="48" t="str">
        <f t="shared" si="26"/>
        <v>0</v>
      </c>
      <c r="AQ17" s="48" t="str">
        <f t="shared" si="27"/>
        <v>0</v>
      </c>
      <c r="AR17" s="48" t="str">
        <f t="shared" si="28"/>
        <v>0</v>
      </c>
      <c r="AS17" s="48" t="str">
        <f t="shared" si="29"/>
        <v>0</v>
      </c>
      <c r="AT17" s="48" t="str">
        <f t="shared" si="30"/>
        <v>0</v>
      </c>
      <c r="AU17" s="48" t="str">
        <f t="shared" si="31"/>
        <v>0</v>
      </c>
      <c r="AV17" s="48" t="str">
        <f t="shared" si="32"/>
        <v>0</v>
      </c>
      <c r="AW17" s="48" t="str">
        <f t="shared" si="33"/>
        <v>0</v>
      </c>
      <c r="AX17" s="48" t="str">
        <f t="shared" si="34"/>
        <v>0</v>
      </c>
      <c r="AY17" s="48" t="str">
        <f t="shared" si="35"/>
        <v>0</v>
      </c>
    </row>
    <row r="18" spans="1:51" s="49" customFormat="1" ht="72.5" x14ac:dyDescent="0.35">
      <c r="A18" s="37" t="s">
        <v>268</v>
      </c>
      <c r="B18" s="37" t="s">
        <v>68</v>
      </c>
      <c r="C18" s="37" t="s">
        <v>142</v>
      </c>
      <c r="D18" s="37" t="s">
        <v>142</v>
      </c>
      <c r="E18" s="37" t="s">
        <v>151</v>
      </c>
      <c r="F18" s="37" t="s">
        <v>144</v>
      </c>
      <c r="G18" s="37" t="s">
        <v>145</v>
      </c>
      <c r="H18" s="37">
        <v>2</v>
      </c>
      <c r="I18" s="37">
        <v>0</v>
      </c>
      <c r="J18" s="47">
        <v>0</v>
      </c>
      <c r="K18" s="37" t="s">
        <v>127</v>
      </c>
      <c r="L18" s="48" t="str">
        <f t="shared" si="0"/>
        <v>1</v>
      </c>
      <c r="M18" s="48" t="str">
        <f t="shared" si="1"/>
        <v>0</v>
      </c>
      <c r="N18" s="48" t="str">
        <f t="shared" si="2"/>
        <v>0</v>
      </c>
      <c r="O18" s="48" t="str">
        <f t="shared" si="3"/>
        <v>0</v>
      </c>
      <c r="P18" s="48" t="str">
        <f t="shared" si="4"/>
        <v>0</v>
      </c>
      <c r="Q18" s="48" t="str">
        <f t="shared" si="5"/>
        <v>0</v>
      </c>
      <c r="R18" s="48" t="str">
        <f t="shared" si="6"/>
        <v>0</v>
      </c>
      <c r="S18" s="48" t="str">
        <f t="shared" si="7"/>
        <v>0</v>
      </c>
      <c r="T18" s="48" t="str">
        <f t="shared" si="8"/>
        <v>0</v>
      </c>
      <c r="U18" s="48" t="str">
        <f t="shared" si="9"/>
        <v>0</v>
      </c>
      <c r="V18" s="48" t="str">
        <f t="shared" si="10"/>
        <v>0</v>
      </c>
      <c r="W18" s="48" t="str">
        <f t="shared" si="11"/>
        <v>0</v>
      </c>
      <c r="X18" s="48" t="str">
        <f t="shared" si="12"/>
        <v>0</v>
      </c>
      <c r="Y18" s="48" t="str">
        <f t="shared" si="13"/>
        <v>0</v>
      </c>
      <c r="Z18" s="48" t="str">
        <f t="shared" si="14"/>
        <v>0</v>
      </c>
      <c r="AA18" s="48" t="str">
        <f t="shared" si="15"/>
        <v>0</v>
      </c>
      <c r="AB18" s="48" t="str">
        <f t="shared" si="16"/>
        <v>0</v>
      </c>
      <c r="AC18" s="48" t="str">
        <f t="shared" si="17"/>
        <v>0</v>
      </c>
      <c r="AD18" s="37">
        <v>0</v>
      </c>
      <c r="AE18" s="37">
        <v>0</v>
      </c>
      <c r="AF18" s="37">
        <v>0</v>
      </c>
      <c r="AG18" s="37" t="s">
        <v>127</v>
      </c>
      <c r="AH18" s="48" t="str">
        <f t="shared" si="18"/>
        <v>1</v>
      </c>
      <c r="AI18" s="48" t="str">
        <f t="shared" si="19"/>
        <v>0</v>
      </c>
      <c r="AJ18" s="48" t="str">
        <f t="shared" si="20"/>
        <v>0</v>
      </c>
      <c r="AK18" s="48" t="str">
        <f t="shared" si="21"/>
        <v>0</v>
      </c>
      <c r="AL18" s="48" t="str">
        <f t="shared" si="22"/>
        <v>0</v>
      </c>
      <c r="AM18" s="48" t="str">
        <f t="shared" si="23"/>
        <v>0</v>
      </c>
      <c r="AN18" s="48" t="str">
        <f t="shared" si="24"/>
        <v>0</v>
      </c>
      <c r="AO18" s="48" t="str">
        <f t="shared" si="25"/>
        <v>0</v>
      </c>
      <c r="AP18" s="48" t="str">
        <f t="shared" si="26"/>
        <v>0</v>
      </c>
      <c r="AQ18" s="48" t="str">
        <f t="shared" si="27"/>
        <v>0</v>
      </c>
      <c r="AR18" s="48" t="str">
        <f t="shared" si="28"/>
        <v>0</v>
      </c>
      <c r="AS18" s="48" t="str">
        <f t="shared" si="29"/>
        <v>0</v>
      </c>
      <c r="AT18" s="48" t="str">
        <f t="shared" si="30"/>
        <v>0</v>
      </c>
      <c r="AU18" s="48" t="str">
        <f t="shared" si="31"/>
        <v>0</v>
      </c>
      <c r="AV18" s="48" t="str">
        <f t="shared" si="32"/>
        <v>0</v>
      </c>
      <c r="AW18" s="48" t="str">
        <f t="shared" si="33"/>
        <v>0</v>
      </c>
      <c r="AX18" s="48" t="str">
        <f t="shared" si="34"/>
        <v>0</v>
      </c>
      <c r="AY18" s="48" t="str">
        <f t="shared" si="35"/>
        <v>0</v>
      </c>
    </row>
    <row r="19" spans="1:51" s="49" customFormat="1" ht="72.5" x14ac:dyDescent="0.35">
      <c r="A19" s="37" t="s">
        <v>269</v>
      </c>
      <c r="B19" s="37" t="s">
        <v>68</v>
      </c>
      <c r="C19" s="37" t="s">
        <v>153</v>
      </c>
      <c r="D19" s="37" t="s">
        <v>153</v>
      </c>
      <c r="E19" s="37" t="s">
        <v>151</v>
      </c>
      <c r="F19" s="37" t="s">
        <v>144</v>
      </c>
      <c r="G19" s="37" t="s">
        <v>145</v>
      </c>
      <c r="H19" s="37">
        <v>2</v>
      </c>
      <c r="I19" s="37">
        <v>0</v>
      </c>
      <c r="J19" s="47">
        <v>0</v>
      </c>
      <c r="K19" s="37" t="s">
        <v>127</v>
      </c>
      <c r="L19" s="48" t="str">
        <f t="shared" si="0"/>
        <v>1</v>
      </c>
      <c r="M19" s="48" t="str">
        <f t="shared" si="1"/>
        <v>0</v>
      </c>
      <c r="N19" s="48" t="str">
        <f t="shared" si="2"/>
        <v>0</v>
      </c>
      <c r="O19" s="48" t="str">
        <f t="shared" si="3"/>
        <v>0</v>
      </c>
      <c r="P19" s="48" t="str">
        <f t="shared" si="4"/>
        <v>0</v>
      </c>
      <c r="Q19" s="48" t="str">
        <f t="shared" si="5"/>
        <v>0</v>
      </c>
      <c r="R19" s="48" t="str">
        <f t="shared" si="6"/>
        <v>0</v>
      </c>
      <c r="S19" s="48" t="str">
        <f t="shared" si="7"/>
        <v>0</v>
      </c>
      <c r="T19" s="48" t="str">
        <f t="shared" si="8"/>
        <v>0</v>
      </c>
      <c r="U19" s="48" t="str">
        <f t="shared" si="9"/>
        <v>0</v>
      </c>
      <c r="V19" s="48" t="str">
        <f t="shared" si="10"/>
        <v>0</v>
      </c>
      <c r="W19" s="48" t="str">
        <f t="shared" si="11"/>
        <v>0</v>
      </c>
      <c r="X19" s="48" t="str">
        <f t="shared" si="12"/>
        <v>0</v>
      </c>
      <c r="Y19" s="48" t="str">
        <f t="shared" si="13"/>
        <v>0</v>
      </c>
      <c r="Z19" s="48" t="str">
        <f t="shared" si="14"/>
        <v>0</v>
      </c>
      <c r="AA19" s="48" t="str">
        <f t="shared" si="15"/>
        <v>0</v>
      </c>
      <c r="AB19" s="48" t="str">
        <f t="shared" si="16"/>
        <v>0</v>
      </c>
      <c r="AC19" s="48" t="str">
        <f t="shared" si="17"/>
        <v>0</v>
      </c>
      <c r="AD19" s="37">
        <v>0</v>
      </c>
      <c r="AE19" s="37">
        <v>0</v>
      </c>
      <c r="AF19" s="37">
        <v>0</v>
      </c>
      <c r="AG19" s="37" t="s">
        <v>127</v>
      </c>
      <c r="AH19" s="48" t="str">
        <f t="shared" si="18"/>
        <v>1</v>
      </c>
      <c r="AI19" s="48" t="str">
        <f t="shared" si="19"/>
        <v>0</v>
      </c>
      <c r="AJ19" s="48" t="str">
        <f t="shared" si="20"/>
        <v>0</v>
      </c>
      <c r="AK19" s="48" t="str">
        <f t="shared" si="21"/>
        <v>0</v>
      </c>
      <c r="AL19" s="48" t="str">
        <f t="shared" si="22"/>
        <v>0</v>
      </c>
      <c r="AM19" s="48" t="str">
        <f t="shared" si="23"/>
        <v>0</v>
      </c>
      <c r="AN19" s="48" t="str">
        <f t="shared" si="24"/>
        <v>0</v>
      </c>
      <c r="AO19" s="48" t="str">
        <f t="shared" si="25"/>
        <v>0</v>
      </c>
      <c r="AP19" s="48" t="str">
        <f t="shared" si="26"/>
        <v>0</v>
      </c>
      <c r="AQ19" s="48" t="str">
        <f t="shared" si="27"/>
        <v>0</v>
      </c>
      <c r="AR19" s="48" t="str">
        <f t="shared" si="28"/>
        <v>0</v>
      </c>
      <c r="AS19" s="48" t="str">
        <f t="shared" si="29"/>
        <v>0</v>
      </c>
      <c r="AT19" s="48" t="str">
        <f t="shared" si="30"/>
        <v>0</v>
      </c>
      <c r="AU19" s="48" t="str">
        <f t="shared" si="31"/>
        <v>0</v>
      </c>
      <c r="AV19" s="48" t="str">
        <f t="shared" si="32"/>
        <v>0</v>
      </c>
      <c r="AW19" s="48" t="str">
        <f t="shared" si="33"/>
        <v>0</v>
      </c>
      <c r="AX19" s="48" t="str">
        <f t="shared" si="34"/>
        <v>0</v>
      </c>
      <c r="AY19" s="48" t="str">
        <f t="shared" si="35"/>
        <v>0</v>
      </c>
    </row>
    <row r="20" spans="1:51" s="49" customFormat="1" ht="72.5" x14ac:dyDescent="0.35">
      <c r="A20" s="37" t="s">
        <v>270</v>
      </c>
      <c r="B20" s="37" t="s">
        <v>68</v>
      </c>
      <c r="C20" s="37" t="s">
        <v>153</v>
      </c>
      <c r="D20" s="37" t="s">
        <v>153</v>
      </c>
      <c r="E20" s="37" t="s">
        <v>151</v>
      </c>
      <c r="F20" s="37" t="s">
        <v>144</v>
      </c>
      <c r="G20" s="37" t="s">
        <v>145</v>
      </c>
      <c r="H20" s="37">
        <v>2</v>
      </c>
      <c r="I20" s="37">
        <v>0</v>
      </c>
      <c r="J20" s="47">
        <v>0</v>
      </c>
      <c r="K20" s="37" t="s">
        <v>127</v>
      </c>
      <c r="L20" s="48" t="str">
        <f t="shared" si="0"/>
        <v>1</v>
      </c>
      <c r="M20" s="48" t="str">
        <f t="shared" si="1"/>
        <v>0</v>
      </c>
      <c r="N20" s="48" t="str">
        <f t="shared" si="2"/>
        <v>0</v>
      </c>
      <c r="O20" s="48" t="str">
        <f t="shared" si="3"/>
        <v>0</v>
      </c>
      <c r="P20" s="48" t="str">
        <f t="shared" si="4"/>
        <v>0</v>
      </c>
      <c r="Q20" s="48" t="str">
        <f t="shared" si="5"/>
        <v>0</v>
      </c>
      <c r="R20" s="48" t="str">
        <f t="shared" si="6"/>
        <v>0</v>
      </c>
      <c r="S20" s="48" t="str">
        <f t="shared" si="7"/>
        <v>0</v>
      </c>
      <c r="T20" s="48" t="str">
        <f t="shared" si="8"/>
        <v>0</v>
      </c>
      <c r="U20" s="48" t="str">
        <f t="shared" si="9"/>
        <v>0</v>
      </c>
      <c r="V20" s="48" t="str">
        <f t="shared" si="10"/>
        <v>0</v>
      </c>
      <c r="W20" s="48" t="str">
        <f t="shared" si="11"/>
        <v>0</v>
      </c>
      <c r="X20" s="48" t="str">
        <f t="shared" si="12"/>
        <v>0</v>
      </c>
      <c r="Y20" s="48" t="str">
        <f t="shared" si="13"/>
        <v>0</v>
      </c>
      <c r="Z20" s="48" t="str">
        <f t="shared" si="14"/>
        <v>0</v>
      </c>
      <c r="AA20" s="48" t="str">
        <f t="shared" si="15"/>
        <v>0</v>
      </c>
      <c r="AB20" s="48" t="str">
        <f t="shared" si="16"/>
        <v>0</v>
      </c>
      <c r="AC20" s="48" t="str">
        <f t="shared" si="17"/>
        <v>0</v>
      </c>
      <c r="AD20" s="37">
        <v>0</v>
      </c>
      <c r="AE20" s="37">
        <v>0</v>
      </c>
      <c r="AF20" s="37">
        <v>0</v>
      </c>
      <c r="AG20" s="37" t="s">
        <v>127</v>
      </c>
      <c r="AH20" s="48" t="str">
        <f t="shared" si="18"/>
        <v>1</v>
      </c>
      <c r="AI20" s="48" t="str">
        <f t="shared" si="19"/>
        <v>0</v>
      </c>
      <c r="AJ20" s="48" t="str">
        <f t="shared" si="20"/>
        <v>0</v>
      </c>
      <c r="AK20" s="48" t="str">
        <f t="shared" si="21"/>
        <v>0</v>
      </c>
      <c r="AL20" s="48" t="str">
        <f t="shared" si="22"/>
        <v>0</v>
      </c>
      <c r="AM20" s="48" t="str">
        <f t="shared" si="23"/>
        <v>0</v>
      </c>
      <c r="AN20" s="48" t="str">
        <f t="shared" si="24"/>
        <v>0</v>
      </c>
      <c r="AO20" s="48" t="str">
        <f t="shared" si="25"/>
        <v>0</v>
      </c>
      <c r="AP20" s="48" t="str">
        <f t="shared" si="26"/>
        <v>0</v>
      </c>
      <c r="AQ20" s="48" t="str">
        <f t="shared" si="27"/>
        <v>0</v>
      </c>
      <c r="AR20" s="48" t="str">
        <f t="shared" si="28"/>
        <v>0</v>
      </c>
      <c r="AS20" s="48" t="str">
        <f t="shared" si="29"/>
        <v>0</v>
      </c>
      <c r="AT20" s="48" t="str">
        <f t="shared" si="30"/>
        <v>0</v>
      </c>
      <c r="AU20" s="48" t="str">
        <f t="shared" si="31"/>
        <v>0</v>
      </c>
      <c r="AV20" s="48" t="str">
        <f t="shared" si="32"/>
        <v>0</v>
      </c>
      <c r="AW20" s="48" t="str">
        <f t="shared" si="33"/>
        <v>0</v>
      </c>
      <c r="AX20" s="48" t="str">
        <f t="shared" si="34"/>
        <v>0</v>
      </c>
      <c r="AY20" s="48" t="str">
        <f t="shared" si="35"/>
        <v>0</v>
      </c>
    </row>
    <row r="21" spans="1:51" s="49" customFormat="1" ht="72.5" x14ac:dyDescent="0.35">
      <c r="A21" s="37" t="s">
        <v>271</v>
      </c>
      <c r="B21" s="37" t="s">
        <v>68</v>
      </c>
      <c r="C21" s="37" t="s">
        <v>153</v>
      </c>
      <c r="D21" s="37" t="s">
        <v>153</v>
      </c>
      <c r="E21" s="37" t="s">
        <v>151</v>
      </c>
      <c r="F21" s="37" t="s">
        <v>144</v>
      </c>
      <c r="G21" s="37" t="s">
        <v>145</v>
      </c>
      <c r="H21" s="37">
        <v>2</v>
      </c>
      <c r="I21" s="37">
        <v>0</v>
      </c>
      <c r="J21" s="37">
        <v>0</v>
      </c>
      <c r="K21" s="37" t="s">
        <v>127</v>
      </c>
      <c r="L21" s="48" t="str">
        <f t="shared" si="0"/>
        <v>1</v>
      </c>
      <c r="M21" s="48" t="str">
        <f t="shared" si="1"/>
        <v>0</v>
      </c>
      <c r="N21" s="48" t="str">
        <f t="shared" si="2"/>
        <v>0</v>
      </c>
      <c r="O21" s="48" t="str">
        <f t="shared" si="3"/>
        <v>0</v>
      </c>
      <c r="P21" s="48" t="str">
        <f t="shared" si="4"/>
        <v>0</v>
      </c>
      <c r="Q21" s="48" t="str">
        <f t="shared" si="5"/>
        <v>0</v>
      </c>
      <c r="R21" s="48" t="str">
        <f t="shared" si="6"/>
        <v>0</v>
      </c>
      <c r="S21" s="48" t="str">
        <f t="shared" si="7"/>
        <v>0</v>
      </c>
      <c r="T21" s="48" t="str">
        <f t="shared" si="8"/>
        <v>0</v>
      </c>
      <c r="U21" s="48" t="str">
        <f t="shared" si="9"/>
        <v>0</v>
      </c>
      <c r="V21" s="48" t="str">
        <f t="shared" si="10"/>
        <v>0</v>
      </c>
      <c r="W21" s="48" t="str">
        <f t="shared" si="11"/>
        <v>0</v>
      </c>
      <c r="X21" s="48" t="str">
        <f t="shared" si="12"/>
        <v>0</v>
      </c>
      <c r="Y21" s="48" t="str">
        <f t="shared" si="13"/>
        <v>0</v>
      </c>
      <c r="Z21" s="48" t="str">
        <f t="shared" si="14"/>
        <v>0</v>
      </c>
      <c r="AA21" s="48" t="str">
        <f t="shared" si="15"/>
        <v>0</v>
      </c>
      <c r="AB21" s="48" t="str">
        <f t="shared" si="16"/>
        <v>0</v>
      </c>
      <c r="AC21" s="48" t="str">
        <f t="shared" si="17"/>
        <v>0</v>
      </c>
      <c r="AD21" s="37">
        <v>0</v>
      </c>
      <c r="AE21" s="37">
        <v>0</v>
      </c>
      <c r="AF21" s="37">
        <v>0</v>
      </c>
      <c r="AG21" s="37" t="s">
        <v>127</v>
      </c>
      <c r="AH21" s="48" t="str">
        <f t="shared" si="18"/>
        <v>1</v>
      </c>
      <c r="AI21" s="48" t="str">
        <f t="shared" si="19"/>
        <v>0</v>
      </c>
      <c r="AJ21" s="48" t="str">
        <f t="shared" si="20"/>
        <v>0</v>
      </c>
      <c r="AK21" s="48" t="str">
        <f t="shared" si="21"/>
        <v>0</v>
      </c>
      <c r="AL21" s="48" t="str">
        <f t="shared" si="22"/>
        <v>0</v>
      </c>
      <c r="AM21" s="48" t="str">
        <f t="shared" si="23"/>
        <v>0</v>
      </c>
      <c r="AN21" s="48" t="str">
        <f t="shared" si="24"/>
        <v>0</v>
      </c>
      <c r="AO21" s="48" t="str">
        <f t="shared" si="25"/>
        <v>0</v>
      </c>
      <c r="AP21" s="48" t="str">
        <f t="shared" si="26"/>
        <v>0</v>
      </c>
      <c r="AQ21" s="48" t="str">
        <f t="shared" si="27"/>
        <v>0</v>
      </c>
      <c r="AR21" s="48" t="str">
        <f t="shared" si="28"/>
        <v>0</v>
      </c>
      <c r="AS21" s="48" t="str">
        <f t="shared" si="29"/>
        <v>0</v>
      </c>
      <c r="AT21" s="48" t="str">
        <f t="shared" si="30"/>
        <v>0</v>
      </c>
      <c r="AU21" s="48" t="str">
        <f t="shared" si="31"/>
        <v>0</v>
      </c>
      <c r="AV21" s="48" t="str">
        <f t="shared" si="32"/>
        <v>0</v>
      </c>
      <c r="AW21" s="48" t="str">
        <f t="shared" si="33"/>
        <v>0</v>
      </c>
      <c r="AX21" s="48" t="str">
        <f t="shared" si="34"/>
        <v>0</v>
      </c>
      <c r="AY21" s="48" t="str">
        <f t="shared" si="35"/>
        <v>0</v>
      </c>
    </row>
    <row r="22" spans="1:51" ht="72.5" x14ac:dyDescent="0.35">
      <c r="A22" s="37" t="s">
        <v>272</v>
      </c>
      <c r="B22" s="37" t="s">
        <v>48</v>
      </c>
      <c r="C22" s="37" t="s">
        <v>153</v>
      </c>
      <c r="D22" s="37" t="s">
        <v>153</v>
      </c>
      <c r="E22" s="37" t="s">
        <v>151</v>
      </c>
      <c r="F22" s="37" t="s">
        <v>144</v>
      </c>
      <c r="G22" s="37" t="s">
        <v>145</v>
      </c>
      <c r="H22" s="37">
        <v>2</v>
      </c>
      <c r="I22" s="37">
        <v>0</v>
      </c>
      <c r="J22" s="37">
        <v>0</v>
      </c>
      <c r="K22" s="37" t="s">
        <v>127</v>
      </c>
      <c r="L22" s="48" t="str">
        <f t="shared" si="0"/>
        <v>1</v>
      </c>
      <c r="M22" s="48" t="str">
        <f t="shared" si="1"/>
        <v>0</v>
      </c>
      <c r="N22" s="48" t="str">
        <f t="shared" si="2"/>
        <v>0</v>
      </c>
      <c r="O22" s="48" t="str">
        <f t="shared" si="3"/>
        <v>0</v>
      </c>
      <c r="P22" s="48" t="str">
        <f t="shared" si="4"/>
        <v>0</v>
      </c>
      <c r="Q22" s="48" t="str">
        <f t="shared" si="5"/>
        <v>0</v>
      </c>
      <c r="R22" s="48" t="str">
        <f t="shared" si="6"/>
        <v>0</v>
      </c>
      <c r="S22" s="48" t="str">
        <f t="shared" si="7"/>
        <v>0</v>
      </c>
      <c r="T22" s="48" t="str">
        <f t="shared" si="8"/>
        <v>0</v>
      </c>
      <c r="U22" s="48" t="str">
        <f t="shared" si="9"/>
        <v>0</v>
      </c>
      <c r="V22" s="48" t="str">
        <f t="shared" si="10"/>
        <v>0</v>
      </c>
      <c r="W22" s="48" t="str">
        <f t="shared" si="11"/>
        <v>0</v>
      </c>
      <c r="X22" s="48" t="str">
        <f t="shared" si="12"/>
        <v>0</v>
      </c>
      <c r="Y22" s="48" t="str">
        <f t="shared" si="13"/>
        <v>0</v>
      </c>
      <c r="Z22" s="48" t="str">
        <f t="shared" si="14"/>
        <v>0</v>
      </c>
      <c r="AA22" s="48" t="str">
        <f t="shared" si="15"/>
        <v>0</v>
      </c>
      <c r="AB22" s="48" t="str">
        <f t="shared" si="16"/>
        <v>0</v>
      </c>
      <c r="AC22" s="48" t="str">
        <f t="shared" si="17"/>
        <v>0</v>
      </c>
      <c r="AD22" s="37">
        <v>0</v>
      </c>
      <c r="AE22" s="37">
        <v>0</v>
      </c>
      <c r="AF22" s="37">
        <v>0</v>
      </c>
      <c r="AG22" s="37" t="s">
        <v>127</v>
      </c>
      <c r="AH22" s="48" t="str">
        <f t="shared" si="18"/>
        <v>1</v>
      </c>
      <c r="AI22" s="48" t="str">
        <f t="shared" si="19"/>
        <v>0</v>
      </c>
      <c r="AJ22" s="48" t="str">
        <f t="shared" si="20"/>
        <v>0</v>
      </c>
      <c r="AK22" s="48" t="str">
        <f t="shared" si="21"/>
        <v>0</v>
      </c>
      <c r="AL22" s="48" t="str">
        <f t="shared" si="22"/>
        <v>0</v>
      </c>
      <c r="AM22" s="48" t="str">
        <f t="shared" si="23"/>
        <v>0</v>
      </c>
      <c r="AN22" s="48" t="str">
        <f t="shared" si="24"/>
        <v>0</v>
      </c>
      <c r="AO22" s="48" t="str">
        <f t="shared" si="25"/>
        <v>0</v>
      </c>
      <c r="AP22" s="48" t="str">
        <f t="shared" si="26"/>
        <v>0</v>
      </c>
      <c r="AQ22" s="48" t="str">
        <f t="shared" si="27"/>
        <v>0</v>
      </c>
      <c r="AR22" s="48" t="str">
        <f t="shared" si="28"/>
        <v>0</v>
      </c>
      <c r="AS22" s="48" t="str">
        <f t="shared" si="29"/>
        <v>0</v>
      </c>
      <c r="AT22" s="48" t="str">
        <f t="shared" si="30"/>
        <v>0</v>
      </c>
      <c r="AU22" s="48" t="str">
        <f t="shared" si="31"/>
        <v>0</v>
      </c>
      <c r="AV22" s="48" t="str">
        <f t="shared" si="32"/>
        <v>0</v>
      </c>
      <c r="AW22" s="48" t="str">
        <f t="shared" si="33"/>
        <v>0</v>
      </c>
      <c r="AX22" s="48" t="str">
        <f t="shared" si="34"/>
        <v>0</v>
      </c>
      <c r="AY22" s="48" t="str">
        <f t="shared" si="35"/>
        <v>0</v>
      </c>
    </row>
    <row r="23" spans="1:51" ht="72.5" x14ac:dyDescent="0.35">
      <c r="A23" s="37" t="s">
        <v>273</v>
      </c>
      <c r="B23" s="37" t="s">
        <v>68</v>
      </c>
      <c r="C23" s="37" t="s">
        <v>142</v>
      </c>
      <c r="D23" s="37" t="s">
        <v>142</v>
      </c>
      <c r="E23" s="37" t="s">
        <v>151</v>
      </c>
      <c r="F23" s="37" t="s">
        <v>144</v>
      </c>
      <c r="G23" s="37" t="s">
        <v>154</v>
      </c>
      <c r="H23" s="37">
        <v>2</v>
      </c>
      <c r="I23" s="37">
        <v>0</v>
      </c>
      <c r="J23" s="37">
        <v>0</v>
      </c>
      <c r="K23" s="37" t="s">
        <v>127</v>
      </c>
      <c r="L23" s="48" t="str">
        <f t="shared" si="0"/>
        <v>1</v>
      </c>
      <c r="M23" s="48" t="str">
        <f t="shared" si="1"/>
        <v>0</v>
      </c>
      <c r="N23" s="48" t="str">
        <f t="shared" si="2"/>
        <v>0</v>
      </c>
      <c r="O23" s="48" t="str">
        <f t="shared" si="3"/>
        <v>0</v>
      </c>
      <c r="P23" s="48" t="str">
        <f t="shared" si="4"/>
        <v>0</v>
      </c>
      <c r="Q23" s="48" t="str">
        <f t="shared" si="5"/>
        <v>0</v>
      </c>
      <c r="R23" s="48" t="str">
        <f t="shared" si="6"/>
        <v>0</v>
      </c>
      <c r="S23" s="48" t="str">
        <f t="shared" si="7"/>
        <v>0</v>
      </c>
      <c r="T23" s="48" t="str">
        <f t="shared" si="8"/>
        <v>0</v>
      </c>
      <c r="U23" s="48" t="str">
        <f t="shared" si="9"/>
        <v>0</v>
      </c>
      <c r="V23" s="48" t="str">
        <f t="shared" si="10"/>
        <v>0</v>
      </c>
      <c r="W23" s="48" t="str">
        <f t="shared" si="11"/>
        <v>0</v>
      </c>
      <c r="X23" s="48" t="str">
        <f t="shared" si="12"/>
        <v>0</v>
      </c>
      <c r="Y23" s="48" t="str">
        <f t="shared" si="13"/>
        <v>0</v>
      </c>
      <c r="Z23" s="48" t="str">
        <f t="shared" si="14"/>
        <v>0</v>
      </c>
      <c r="AA23" s="48" t="str">
        <f t="shared" si="15"/>
        <v>0</v>
      </c>
      <c r="AB23" s="48" t="str">
        <f t="shared" si="16"/>
        <v>0</v>
      </c>
      <c r="AC23" s="48" t="str">
        <f t="shared" si="17"/>
        <v>0</v>
      </c>
      <c r="AD23" s="37">
        <v>0</v>
      </c>
      <c r="AE23" s="37">
        <v>0</v>
      </c>
      <c r="AF23" s="37">
        <v>0</v>
      </c>
      <c r="AG23" s="37" t="s">
        <v>127</v>
      </c>
      <c r="AH23" s="48" t="str">
        <f t="shared" si="18"/>
        <v>1</v>
      </c>
      <c r="AI23" s="48" t="str">
        <f t="shared" si="19"/>
        <v>0</v>
      </c>
      <c r="AJ23" s="48" t="str">
        <f t="shared" si="20"/>
        <v>0</v>
      </c>
      <c r="AK23" s="48" t="str">
        <f t="shared" si="21"/>
        <v>0</v>
      </c>
      <c r="AL23" s="48" t="str">
        <f t="shared" si="22"/>
        <v>0</v>
      </c>
      <c r="AM23" s="48" t="str">
        <f t="shared" si="23"/>
        <v>0</v>
      </c>
      <c r="AN23" s="48" t="str">
        <f t="shared" si="24"/>
        <v>0</v>
      </c>
      <c r="AO23" s="48" t="str">
        <f t="shared" si="25"/>
        <v>0</v>
      </c>
      <c r="AP23" s="48" t="str">
        <f t="shared" si="26"/>
        <v>0</v>
      </c>
      <c r="AQ23" s="48" t="str">
        <f t="shared" si="27"/>
        <v>0</v>
      </c>
      <c r="AR23" s="48" t="str">
        <f t="shared" si="28"/>
        <v>0</v>
      </c>
      <c r="AS23" s="48" t="str">
        <f t="shared" si="29"/>
        <v>0</v>
      </c>
      <c r="AT23" s="48" t="str">
        <f t="shared" si="30"/>
        <v>0</v>
      </c>
      <c r="AU23" s="48" t="str">
        <f t="shared" si="31"/>
        <v>0</v>
      </c>
      <c r="AV23" s="48" t="str">
        <f t="shared" si="32"/>
        <v>0</v>
      </c>
      <c r="AW23" s="48" t="str">
        <f t="shared" si="33"/>
        <v>0</v>
      </c>
      <c r="AX23" s="48" t="str">
        <f t="shared" si="34"/>
        <v>0</v>
      </c>
      <c r="AY23" s="48" t="str">
        <f t="shared" si="35"/>
        <v>0</v>
      </c>
    </row>
    <row r="24" spans="1:51" s="50" customFormat="1" ht="72.5" x14ac:dyDescent="0.35">
      <c r="A24" s="37" t="s">
        <v>274</v>
      </c>
      <c r="B24" s="37" t="s">
        <v>48</v>
      </c>
      <c r="C24" s="37" t="s">
        <v>153</v>
      </c>
      <c r="D24" s="37" t="s">
        <v>153</v>
      </c>
      <c r="E24" s="37" t="s">
        <v>151</v>
      </c>
      <c r="F24" s="37" t="s">
        <v>144</v>
      </c>
      <c r="G24" s="37" t="s">
        <v>145</v>
      </c>
      <c r="H24" s="37">
        <v>2</v>
      </c>
      <c r="I24" s="37">
        <v>0</v>
      </c>
      <c r="J24" s="47">
        <v>0</v>
      </c>
      <c r="K24" s="37" t="s">
        <v>127</v>
      </c>
      <c r="L24" s="48" t="str">
        <f t="shared" si="0"/>
        <v>1</v>
      </c>
      <c r="M24" s="48" t="str">
        <f t="shared" si="1"/>
        <v>0</v>
      </c>
      <c r="N24" s="48" t="str">
        <f t="shared" si="2"/>
        <v>0</v>
      </c>
      <c r="O24" s="48" t="str">
        <f t="shared" si="3"/>
        <v>0</v>
      </c>
      <c r="P24" s="48" t="str">
        <f t="shared" si="4"/>
        <v>0</v>
      </c>
      <c r="Q24" s="48" t="str">
        <f t="shared" si="5"/>
        <v>0</v>
      </c>
      <c r="R24" s="48" t="str">
        <f t="shared" si="6"/>
        <v>0</v>
      </c>
      <c r="S24" s="48" t="str">
        <f t="shared" si="7"/>
        <v>0</v>
      </c>
      <c r="T24" s="48" t="str">
        <f t="shared" si="8"/>
        <v>0</v>
      </c>
      <c r="U24" s="48" t="str">
        <f t="shared" si="9"/>
        <v>0</v>
      </c>
      <c r="V24" s="48" t="str">
        <f t="shared" si="10"/>
        <v>0</v>
      </c>
      <c r="W24" s="48" t="str">
        <f t="shared" si="11"/>
        <v>0</v>
      </c>
      <c r="X24" s="48" t="str">
        <f t="shared" si="12"/>
        <v>0</v>
      </c>
      <c r="Y24" s="48" t="str">
        <f t="shared" si="13"/>
        <v>0</v>
      </c>
      <c r="Z24" s="48" t="str">
        <f t="shared" si="14"/>
        <v>0</v>
      </c>
      <c r="AA24" s="48" t="str">
        <f t="shared" si="15"/>
        <v>0</v>
      </c>
      <c r="AB24" s="48" t="str">
        <f t="shared" si="16"/>
        <v>0</v>
      </c>
      <c r="AC24" s="48" t="str">
        <f t="shared" si="17"/>
        <v>0</v>
      </c>
      <c r="AD24" s="37">
        <v>0</v>
      </c>
      <c r="AE24" s="37">
        <v>0</v>
      </c>
      <c r="AF24" s="37">
        <v>0</v>
      </c>
      <c r="AG24" s="37" t="s">
        <v>127</v>
      </c>
      <c r="AH24" s="48" t="str">
        <f t="shared" si="18"/>
        <v>1</v>
      </c>
      <c r="AI24" s="48" t="str">
        <f t="shared" si="19"/>
        <v>0</v>
      </c>
      <c r="AJ24" s="48" t="str">
        <f t="shared" si="20"/>
        <v>0</v>
      </c>
      <c r="AK24" s="48" t="str">
        <f t="shared" si="21"/>
        <v>0</v>
      </c>
      <c r="AL24" s="48" t="str">
        <f t="shared" si="22"/>
        <v>0</v>
      </c>
      <c r="AM24" s="48" t="str">
        <f t="shared" si="23"/>
        <v>0</v>
      </c>
      <c r="AN24" s="48" t="str">
        <f t="shared" si="24"/>
        <v>0</v>
      </c>
      <c r="AO24" s="48" t="str">
        <f t="shared" si="25"/>
        <v>0</v>
      </c>
      <c r="AP24" s="48" t="str">
        <f t="shared" si="26"/>
        <v>0</v>
      </c>
      <c r="AQ24" s="48" t="str">
        <f t="shared" si="27"/>
        <v>0</v>
      </c>
      <c r="AR24" s="48" t="str">
        <f t="shared" si="28"/>
        <v>0</v>
      </c>
      <c r="AS24" s="48" t="str">
        <f t="shared" si="29"/>
        <v>0</v>
      </c>
      <c r="AT24" s="48" t="str">
        <f t="shared" si="30"/>
        <v>0</v>
      </c>
      <c r="AU24" s="48" t="str">
        <f t="shared" si="31"/>
        <v>0</v>
      </c>
      <c r="AV24" s="48" t="str">
        <f t="shared" si="32"/>
        <v>0</v>
      </c>
      <c r="AW24" s="48" t="str">
        <f t="shared" si="33"/>
        <v>0</v>
      </c>
      <c r="AX24" s="48" t="str">
        <f t="shared" si="34"/>
        <v>0</v>
      </c>
      <c r="AY24" s="48" t="str">
        <f t="shared" si="35"/>
        <v>0</v>
      </c>
    </row>
    <row r="25" spans="1:51" s="50" customFormat="1" ht="72.5" x14ac:dyDescent="0.35">
      <c r="A25" s="37" t="s">
        <v>275</v>
      </c>
      <c r="B25" s="37" t="s">
        <v>155</v>
      </c>
      <c r="C25" s="37" t="s">
        <v>142</v>
      </c>
      <c r="D25" s="37" t="s">
        <v>142</v>
      </c>
      <c r="E25" s="37" t="s">
        <v>151</v>
      </c>
      <c r="F25" s="37" t="s">
        <v>144</v>
      </c>
      <c r="G25" s="37" t="s">
        <v>145</v>
      </c>
      <c r="H25" s="37">
        <v>2</v>
      </c>
      <c r="I25" s="37">
        <v>0</v>
      </c>
      <c r="J25" s="47">
        <v>0</v>
      </c>
      <c r="K25" s="37" t="s">
        <v>127</v>
      </c>
      <c r="L25" s="48" t="str">
        <f t="shared" si="0"/>
        <v>1</v>
      </c>
      <c r="M25" s="48" t="str">
        <f t="shared" si="1"/>
        <v>0</v>
      </c>
      <c r="N25" s="48" t="str">
        <f t="shared" si="2"/>
        <v>0</v>
      </c>
      <c r="O25" s="48" t="str">
        <f t="shared" si="3"/>
        <v>0</v>
      </c>
      <c r="P25" s="48" t="str">
        <f t="shared" si="4"/>
        <v>0</v>
      </c>
      <c r="Q25" s="48" t="str">
        <f t="shared" si="5"/>
        <v>0</v>
      </c>
      <c r="R25" s="48" t="str">
        <f t="shared" si="6"/>
        <v>0</v>
      </c>
      <c r="S25" s="48" t="str">
        <f t="shared" si="7"/>
        <v>0</v>
      </c>
      <c r="T25" s="48" t="str">
        <f t="shared" si="8"/>
        <v>0</v>
      </c>
      <c r="U25" s="48" t="str">
        <f t="shared" si="9"/>
        <v>0</v>
      </c>
      <c r="V25" s="48" t="str">
        <f t="shared" si="10"/>
        <v>0</v>
      </c>
      <c r="W25" s="48" t="str">
        <f t="shared" si="11"/>
        <v>0</v>
      </c>
      <c r="X25" s="48" t="str">
        <f t="shared" si="12"/>
        <v>0</v>
      </c>
      <c r="Y25" s="48" t="str">
        <f t="shared" si="13"/>
        <v>0</v>
      </c>
      <c r="Z25" s="48" t="str">
        <f t="shared" si="14"/>
        <v>0</v>
      </c>
      <c r="AA25" s="48" t="str">
        <f t="shared" si="15"/>
        <v>0</v>
      </c>
      <c r="AB25" s="48" t="str">
        <f t="shared" si="16"/>
        <v>0</v>
      </c>
      <c r="AC25" s="48" t="str">
        <f t="shared" si="17"/>
        <v>0</v>
      </c>
      <c r="AD25" s="37">
        <v>0</v>
      </c>
      <c r="AE25" s="37">
        <v>0</v>
      </c>
      <c r="AF25" s="37">
        <v>0</v>
      </c>
      <c r="AG25" s="37" t="s">
        <v>127</v>
      </c>
      <c r="AH25" s="48" t="str">
        <f t="shared" si="18"/>
        <v>1</v>
      </c>
      <c r="AI25" s="48" t="str">
        <f t="shared" si="19"/>
        <v>0</v>
      </c>
      <c r="AJ25" s="48" t="str">
        <f t="shared" si="20"/>
        <v>0</v>
      </c>
      <c r="AK25" s="48" t="str">
        <f t="shared" si="21"/>
        <v>0</v>
      </c>
      <c r="AL25" s="48" t="str">
        <f t="shared" si="22"/>
        <v>0</v>
      </c>
      <c r="AM25" s="48" t="str">
        <f t="shared" si="23"/>
        <v>0</v>
      </c>
      <c r="AN25" s="48" t="str">
        <f t="shared" si="24"/>
        <v>0</v>
      </c>
      <c r="AO25" s="48" t="str">
        <f t="shared" si="25"/>
        <v>0</v>
      </c>
      <c r="AP25" s="48" t="str">
        <f t="shared" si="26"/>
        <v>0</v>
      </c>
      <c r="AQ25" s="48" t="str">
        <f t="shared" si="27"/>
        <v>0</v>
      </c>
      <c r="AR25" s="48" t="str">
        <f t="shared" si="28"/>
        <v>0</v>
      </c>
      <c r="AS25" s="48" t="str">
        <f t="shared" si="29"/>
        <v>0</v>
      </c>
      <c r="AT25" s="48" t="str">
        <f t="shared" si="30"/>
        <v>0</v>
      </c>
      <c r="AU25" s="48" t="str">
        <f t="shared" si="31"/>
        <v>0</v>
      </c>
      <c r="AV25" s="48" t="str">
        <f t="shared" si="32"/>
        <v>0</v>
      </c>
      <c r="AW25" s="48" t="str">
        <f t="shared" si="33"/>
        <v>0</v>
      </c>
      <c r="AX25" s="48" t="str">
        <f t="shared" si="34"/>
        <v>0</v>
      </c>
      <c r="AY25" s="48" t="str">
        <f t="shared" si="35"/>
        <v>0</v>
      </c>
    </row>
    <row r="26" spans="1:51" s="49" customFormat="1" ht="72.5" x14ac:dyDescent="0.35">
      <c r="A26" s="37" t="s">
        <v>276</v>
      </c>
      <c r="B26" s="37" t="s">
        <v>48</v>
      </c>
      <c r="C26" s="37" t="s">
        <v>153</v>
      </c>
      <c r="D26" s="37" t="s">
        <v>153</v>
      </c>
      <c r="E26" s="37" t="s">
        <v>151</v>
      </c>
      <c r="F26" s="37" t="s">
        <v>144</v>
      </c>
      <c r="G26" s="37" t="s">
        <v>145</v>
      </c>
      <c r="H26" s="37">
        <v>2</v>
      </c>
      <c r="I26" s="37">
        <v>0</v>
      </c>
      <c r="J26" s="47">
        <v>0</v>
      </c>
      <c r="K26" s="37" t="s">
        <v>127</v>
      </c>
      <c r="L26" s="48" t="str">
        <f t="shared" si="0"/>
        <v>1</v>
      </c>
      <c r="M26" s="48" t="str">
        <f t="shared" si="1"/>
        <v>0</v>
      </c>
      <c r="N26" s="48" t="str">
        <f t="shared" si="2"/>
        <v>0</v>
      </c>
      <c r="O26" s="48" t="str">
        <f t="shared" si="3"/>
        <v>0</v>
      </c>
      <c r="P26" s="48" t="str">
        <f t="shared" si="4"/>
        <v>0</v>
      </c>
      <c r="Q26" s="48" t="str">
        <f t="shared" si="5"/>
        <v>0</v>
      </c>
      <c r="R26" s="48" t="str">
        <f t="shared" si="6"/>
        <v>0</v>
      </c>
      <c r="S26" s="48" t="str">
        <f t="shared" si="7"/>
        <v>0</v>
      </c>
      <c r="T26" s="48" t="str">
        <f t="shared" si="8"/>
        <v>0</v>
      </c>
      <c r="U26" s="48" t="str">
        <f t="shared" si="9"/>
        <v>0</v>
      </c>
      <c r="V26" s="48" t="str">
        <f t="shared" si="10"/>
        <v>0</v>
      </c>
      <c r="W26" s="48" t="str">
        <f t="shared" si="11"/>
        <v>0</v>
      </c>
      <c r="X26" s="48" t="str">
        <f t="shared" si="12"/>
        <v>0</v>
      </c>
      <c r="Y26" s="48" t="str">
        <f t="shared" si="13"/>
        <v>0</v>
      </c>
      <c r="Z26" s="48" t="str">
        <f t="shared" si="14"/>
        <v>0</v>
      </c>
      <c r="AA26" s="48" t="str">
        <f t="shared" si="15"/>
        <v>0</v>
      </c>
      <c r="AB26" s="48" t="str">
        <f t="shared" si="16"/>
        <v>0</v>
      </c>
      <c r="AC26" s="48" t="str">
        <f t="shared" si="17"/>
        <v>0</v>
      </c>
      <c r="AD26" s="37">
        <v>0</v>
      </c>
      <c r="AE26" s="37">
        <v>0</v>
      </c>
      <c r="AF26" s="37">
        <v>0</v>
      </c>
      <c r="AG26" s="37" t="s">
        <v>127</v>
      </c>
      <c r="AH26" s="48" t="str">
        <f t="shared" si="18"/>
        <v>1</v>
      </c>
      <c r="AI26" s="48" t="str">
        <f t="shared" si="19"/>
        <v>0</v>
      </c>
      <c r="AJ26" s="48" t="str">
        <f t="shared" si="20"/>
        <v>0</v>
      </c>
      <c r="AK26" s="48" t="str">
        <f t="shared" si="21"/>
        <v>0</v>
      </c>
      <c r="AL26" s="48" t="str">
        <f t="shared" si="22"/>
        <v>0</v>
      </c>
      <c r="AM26" s="48" t="str">
        <f t="shared" si="23"/>
        <v>0</v>
      </c>
      <c r="AN26" s="48" t="str">
        <f t="shared" si="24"/>
        <v>0</v>
      </c>
      <c r="AO26" s="48" t="str">
        <f t="shared" si="25"/>
        <v>0</v>
      </c>
      <c r="AP26" s="48" t="str">
        <f t="shared" si="26"/>
        <v>0</v>
      </c>
      <c r="AQ26" s="48" t="str">
        <f t="shared" si="27"/>
        <v>0</v>
      </c>
      <c r="AR26" s="48" t="str">
        <f t="shared" si="28"/>
        <v>0</v>
      </c>
      <c r="AS26" s="48" t="str">
        <f t="shared" si="29"/>
        <v>0</v>
      </c>
      <c r="AT26" s="48" t="str">
        <f t="shared" si="30"/>
        <v>0</v>
      </c>
      <c r="AU26" s="48" t="str">
        <f t="shared" si="31"/>
        <v>0</v>
      </c>
      <c r="AV26" s="48" t="str">
        <f t="shared" si="32"/>
        <v>0</v>
      </c>
      <c r="AW26" s="48" t="str">
        <f t="shared" si="33"/>
        <v>0</v>
      </c>
      <c r="AX26" s="48" t="str">
        <f t="shared" si="34"/>
        <v>0</v>
      </c>
      <c r="AY26" s="48" t="str">
        <f t="shared" si="35"/>
        <v>0</v>
      </c>
    </row>
    <row r="27" spans="1:51" s="49" customFormat="1" ht="72.5" x14ac:dyDescent="0.35">
      <c r="A27" s="37" t="s">
        <v>277</v>
      </c>
      <c r="B27" s="37" t="s">
        <v>68</v>
      </c>
      <c r="C27" s="37" t="s">
        <v>153</v>
      </c>
      <c r="D27" s="37" t="s">
        <v>153</v>
      </c>
      <c r="E27" s="37" t="s">
        <v>151</v>
      </c>
      <c r="F27" s="37" t="s">
        <v>144</v>
      </c>
      <c r="G27" s="37" t="s">
        <v>154</v>
      </c>
      <c r="H27" s="37">
        <v>3</v>
      </c>
      <c r="I27" s="37">
        <v>0</v>
      </c>
      <c r="J27" s="47">
        <v>0</v>
      </c>
      <c r="K27" s="37" t="s">
        <v>127</v>
      </c>
      <c r="L27" s="48" t="str">
        <f t="shared" si="0"/>
        <v>1</v>
      </c>
      <c r="M27" s="48" t="str">
        <f t="shared" si="1"/>
        <v>0</v>
      </c>
      <c r="N27" s="48" t="str">
        <f t="shared" si="2"/>
        <v>0</v>
      </c>
      <c r="O27" s="48" t="str">
        <f t="shared" si="3"/>
        <v>0</v>
      </c>
      <c r="P27" s="48" t="str">
        <f t="shared" si="4"/>
        <v>0</v>
      </c>
      <c r="Q27" s="48" t="str">
        <f t="shared" si="5"/>
        <v>0</v>
      </c>
      <c r="R27" s="48" t="str">
        <f t="shared" si="6"/>
        <v>0</v>
      </c>
      <c r="S27" s="48" t="str">
        <f t="shared" si="7"/>
        <v>0</v>
      </c>
      <c r="T27" s="48" t="str">
        <f t="shared" si="8"/>
        <v>0</v>
      </c>
      <c r="U27" s="48" t="str">
        <f t="shared" si="9"/>
        <v>0</v>
      </c>
      <c r="V27" s="48" t="str">
        <f t="shared" si="10"/>
        <v>0</v>
      </c>
      <c r="W27" s="48" t="str">
        <f t="shared" si="11"/>
        <v>0</v>
      </c>
      <c r="X27" s="48" t="str">
        <f t="shared" si="12"/>
        <v>0</v>
      </c>
      <c r="Y27" s="48" t="str">
        <f t="shared" si="13"/>
        <v>0</v>
      </c>
      <c r="Z27" s="48" t="str">
        <f t="shared" si="14"/>
        <v>0</v>
      </c>
      <c r="AA27" s="48" t="str">
        <f t="shared" si="15"/>
        <v>0</v>
      </c>
      <c r="AB27" s="48" t="str">
        <f t="shared" si="16"/>
        <v>0</v>
      </c>
      <c r="AC27" s="48" t="str">
        <f t="shared" si="17"/>
        <v>0</v>
      </c>
      <c r="AD27" s="37">
        <v>0</v>
      </c>
      <c r="AE27" s="37">
        <v>0</v>
      </c>
      <c r="AF27" s="37">
        <v>0</v>
      </c>
      <c r="AG27" s="37" t="s">
        <v>127</v>
      </c>
      <c r="AH27" s="48" t="str">
        <f t="shared" si="18"/>
        <v>1</v>
      </c>
      <c r="AI27" s="48" t="str">
        <f t="shared" si="19"/>
        <v>0</v>
      </c>
      <c r="AJ27" s="48" t="str">
        <f t="shared" si="20"/>
        <v>0</v>
      </c>
      <c r="AK27" s="48" t="str">
        <f t="shared" si="21"/>
        <v>0</v>
      </c>
      <c r="AL27" s="48" t="str">
        <f t="shared" si="22"/>
        <v>0</v>
      </c>
      <c r="AM27" s="48" t="str">
        <f t="shared" si="23"/>
        <v>0</v>
      </c>
      <c r="AN27" s="48" t="str">
        <f t="shared" si="24"/>
        <v>0</v>
      </c>
      <c r="AO27" s="48" t="str">
        <f t="shared" si="25"/>
        <v>0</v>
      </c>
      <c r="AP27" s="48" t="str">
        <f t="shared" si="26"/>
        <v>0</v>
      </c>
      <c r="AQ27" s="48" t="str">
        <f t="shared" si="27"/>
        <v>0</v>
      </c>
      <c r="AR27" s="48" t="str">
        <f t="shared" si="28"/>
        <v>0</v>
      </c>
      <c r="AS27" s="48" t="str">
        <f t="shared" si="29"/>
        <v>0</v>
      </c>
      <c r="AT27" s="48" t="str">
        <f t="shared" si="30"/>
        <v>0</v>
      </c>
      <c r="AU27" s="48" t="str">
        <f t="shared" si="31"/>
        <v>0</v>
      </c>
      <c r="AV27" s="48" t="str">
        <f t="shared" si="32"/>
        <v>0</v>
      </c>
      <c r="AW27" s="48" t="str">
        <f t="shared" si="33"/>
        <v>0</v>
      </c>
      <c r="AX27" s="48" t="str">
        <f t="shared" si="34"/>
        <v>0</v>
      </c>
      <c r="AY27" s="48" t="str">
        <f t="shared" si="35"/>
        <v>0</v>
      </c>
    </row>
    <row r="28" spans="1:51" s="49" customFormat="1" ht="72.5" x14ac:dyDescent="0.35">
      <c r="A28" s="37" t="s">
        <v>278</v>
      </c>
      <c r="B28" s="37" t="s">
        <v>68</v>
      </c>
      <c r="C28" s="37" t="s">
        <v>153</v>
      </c>
      <c r="D28" s="37" t="s">
        <v>153</v>
      </c>
      <c r="E28" s="37" t="s">
        <v>151</v>
      </c>
      <c r="F28" s="37" t="s">
        <v>144</v>
      </c>
      <c r="G28" s="37" t="s">
        <v>145</v>
      </c>
      <c r="H28" s="37">
        <v>3</v>
      </c>
      <c r="I28" s="37">
        <v>0</v>
      </c>
      <c r="J28" s="47">
        <v>1</v>
      </c>
      <c r="K28" s="37" t="s">
        <v>127</v>
      </c>
      <c r="L28" s="48" t="str">
        <f t="shared" si="0"/>
        <v>1</v>
      </c>
      <c r="M28" s="48" t="str">
        <f t="shared" si="1"/>
        <v>0</v>
      </c>
      <c r="N28" s="48" t="str">
        <f t="shared" si="2"/>
        <v>0</v>
      </c>
      <c r="O28" s="48" t="str">
        <f t="shared" si="3"/>
        <v>0</v>
      </c>
      <c r="P28" s="48" t="str">
        <f t="shared" si="4"/>
        <v>0</v>
      </c>
      <c r="Q28" s="48" t="str">
        <f t="shared" si="5"/>
        <v>0</v>
      </c>
      <c r="R28" s="48" t="str">
        <f t="shared" si="6"/>
        <v>0</v>
      </c>
      <c r="S28" s="48" t="str">
        <f t="shared" si="7"/>
        <v>0</v>
      </c>
      <c r="T28" s="48" t="str">
        <f t="shared" si="8"/>
        <v>0</v>
      </c>
      <c r="U28" s="48" t="str">
        <f t="shared" si="9"/>
        <v>0</v>
      </c>
      <c r="V28" s="48" t="str">
        <f t="shared" si="10"/>
        <v>0</v>
      </c>
      <c r="W28" s="48" t="str">
        <f t="shared" si="11"/>
        <v>0</v>
      </c>
      <c r="X28" s="48" t="str">
        <f t="shared" si="12"/>
        <v>0</v>
      </c>
      <c r="Y28" s="48" t="str">
        <f t="shared" si="13"/>
        <v>0</v>
      </c>
      <c r="Z28" s="48" t="str">
        <f t="shared" si="14"/>
        <v>0</v>
      </c>
      <c r="AA28" s="48" t="str">
        <f t="shared" si="15"/>
        <v>0</v>
      </c>
      <c r="AB28" s="48" t="str">
        <f t="shared" si="16"/>
        <v>0</v>
      </c>
      <c r="AC28" s="48" t="str">
        <f t="shared" si="17"/>
        <v>0</v>
      </c>
      <c r="AD28" s="37">
        <v>0</v>
      </c>
      <c r="AE28" s="37">
        <v>0</v>
      </c>
      <c r="AF28" s="37">
        <v>0</v>
      </c>
      <c r="AG28" s="37" t="s">
        <v>127</v>
      </c>
      <c r="AH28" s="48" t="str">
        <f t="shared" si="18"/>
        <v>1</v>
      </c>
      <c r="AI28" s="48" t="str">
        <f t="shared" si="19"/>
        <v>0</v>
      </c>
      <c r="AJ28" s="48" t="str">
        <f t="shared" si="20"/>
        <v>0</v>
      </c>
      <c r="AK28" s="48" t="str">
        <f t="shared" si="21"/>
        <v>0</v>
      </c>
      <c r="AL28" s="48" t="str">
        <f t="shared" si="22"/>
        <v>0</v>
      </c>
      <c r="AM28" s="48" t="str">
        <f t="shared" si="23"/>
        <v>0</v>
      </c>
      <c r="AN28" s="48" t="str">
        <f t="shared" si="24"/>
        <v>0</v>
      </c>
      <c r="AO28" s="48" t="str">
        <f t="shared" si="25"/>
        <v>0</v>
      </c>
      <c r="AP28" s="48" t="str">
        <f t="shared" si="26"/>
        <v>0</v>
      </c>
      <c r="AQ28" s="48" t="str">
        <f t="shared" si="27"/>
        <v>0</v>
      </c>
      <c r="AR28" s="48" t="str">
        <f t="shared" si="28"/>
        <v>0</v>
      </c>
      <c r="AS28" s="48" t="str">
        <f t="shared" si="29"/>
        <v>0</v>
      </c>
      <c r="AT28" s="48" t="str">
        <f t="shared" si="30"/>
        <v>0</v>
      </c>
      <c r="AU28" s="48" t="str">
        <f t="shared" si="31"/>
        <v>0</v>
      </c>
      <c r="AV28" s="48" t="str">
        <f t="shared" si="32"/>
        <v>0</v>
      </c>
      <c r="AW28" s="48" t="str">
        <f t="shared" si="33"/>
        <v>0</v>
      </c>
      <c r="AX28" s="48" t="str">
        <f t="shared" si="34"/>
        <v>0</v>
      </c>
      <c r="AY28" s="48" t="str">
        <f t="shared" si="35"/>
        <v>0</v>
      </c>
    </row>
    <row r="29" spans="1:51" s="49" customFormat="1" ht="72.5" x14ac:dyDescent="0.35">
      <c r="A29" s="37" t="s">
        <v>279</v>
      </c>
      <c r="B29" s="37" t="s">
        <v>68</v>
      </c>
      <c r="C29" s="37" t="s">
        <v>153</v>
      </c>
      <c r="D29" s="37" t="s">
        <v>153</v>
      </c>
      <c r="E29" s="37" t="s">
        <v>151</v>
      </c>
      <c r="F29" s="37" t="s">
        <v>144</v>
      </c>
      <c r="G29" s="37" t="s">
        <v>145</v>
      </c>
      <c r="H29" s="37">
        <v>3</v>
      </c>
      <c r="I29" s="37">
        <v>0</v>
      </c>
      <c r="J29" s="47">
        <v>0</v>
      </c>
      <c r="K29" s="37" t="s">
        <v>127</v>
      </c>
      <c r="L29" s="48" t="str">
        <f t="shared" si="0"/>
        <v>1</v>
      </c>
      <c r="M29" s="48" t="str">
        <f t="shared" si="1"/>
        <v>0</v>
      </c>
      <c r="N29" s="48" t="str">
        <f t="shared" si="2"/>
        <v>0</v>
      </c>
      <c r="O29" s="48" t="str">
        <f t="shared" si="3"/>
        <v>0</v>
      </c>
      <c r="P29" s="48" t="str">
        <f t="shared" si="4"/>
        <v>0</v>
      </c>
      <c r="Q29" s="48" t="str">
        <f t="shared" si="5"/>
        <v>0</v>
      </c>
      <c r="R29" s="48" t="str">
        <f t="shared" si="6"/>
        <v>0</v>
      </c>
      <c r="S29" s="48" t="str">
        <f t="shared" si="7"/>
        <v>0</v>
      </c>
      <c r="T29" s="48" t="str">
        <f t="shared" si="8"/>
        <v>0</v>
      </c>
      <c r="U29" s="48" t="str">
        <f t="shared" si="9"/>
        <v>0</v>
      </c>
      <c r="V29" s="48" t="str">
        <f t="shared" si="10"/>
        <v>0</v>
      </c>
      <c r="W29" s="48" t="str">
        <f t="shared" si="11"/>
        <v>0</v>
      </c>
      <c r="X29" s="48" t="str">
        <f t="shared" si="12"/>
        <v>0</v>
      </c>
      <c r="Y29" s="48" t="str">
        <f t="shared" si="13"/>
        <v>0</v>
      </c>
      <c r="Z29" s="48" t="str">
        <f t="shared" si="14"/>
        <v>0</v>
      </c>
      <c r="AA29" s="48" t="str">
        <f t="shared" si="15"/>
        <v>0</v>
      </c>
      <c r="AB29" s="48" t="str">
        <f t="shared" si="16"/>
        <v>0</v>
      </c>
      <c r="AC29" s="48" t="str">
        <f t="shared" si="17"/>
        <v>0</v>
      </c>
      <c r="AD29" s="37">
        <v>0</v>
      </c>
      <c r="AE29" s="37">
        <v>0</v>
      </c>
      <c r="AF29" s="37">
        <v>0</v>
      </c>
      <c r="AG29" s="37" t="s">
        <v>127</v>
      </c>
      <c r="AH29" s="48" t="str">
        <f t="shared" si="18"/>
        <v>1</v>
      </c>
      <c r="AI29" s="48" t="str">
        <f t="shared" si="19"/>
        <v>0</v>
      </c>
      <c r="AJ29" s="48" t="str">
        <f t="shared" si="20"/>
        <v>0</v>
      </c>
      <c r="AK29" s="48" t="str">
        <f t="shared" si="21"/>
        <v>0</v>
      </c>
      <c r="AL29" s="48" t="str">
        <f t="shared" si="22"/>
        <v>0</v>
      </c>
      <c r="AM29" s="48" t="str">
        <f t="shared" si="23"/>
        <v>0</v>
      </c>
      <c r="AN29" s="48" t="str">
        <f t="shared" si="24"/>
        <v>0</v>
      </c>
      <c r="AO29" s="48" t="str">
        <f t="shared" si="25"/>
        <v>0</v>
      </c>
      <c r="AP29" s="48" t="str">
        <f t="shared" si="26"/>
        <v>0</v>
      </c>
      <c r="AQ29" s="48" t="str">
        <f t="shared" si="27"/>
        <v>0</v>
      </c>
      <c r="AR29" s="48" t="str">
        <f t="shared" si="28"/>
        <v>0</v>
      </c>
      <c r="AS29" s="48" t="str">
        <f t="shared" si="29"/>
        <v>0</v>
      </c>
      <c r="AT29" s="48" t="str">
        <f t="shared" si="30"/>
        <v>0</v>
      </c>
      <c r="AU29" s="48" t="str">
        <f t="shared" si="31"/>
        <v>0</v>
      </c>
      <c r="AV29" s="48" t="str">
        <f t="shared" si="32"/>
        <v>0</v>
      </c>
      <c r="AW29" s="48" t="str">
        <f t="shared" si="33"/>
        <v>0</v>
      </c>
      <c r="AX29" s="48" t="str">
        <f t="shared" si="34"/>
        <v>0</v>
      </c>
      <c r="AY29" s="48" t="str">
        <f t="shared" si="35"/>
        <v>0</v>
      </c>
    </row>
    <row r="30" spans="1:51" s="49" customFormat="1" ht="72.5" x14ac:dyDescent="0.35">
      <c r="A30" s="37" t="s">
        <v>280</v>
      </c>
      <c r="B30" s="37" t="s">
        <v>68</v>
      </c>
      <c r="C30" s="37" t="s">
        <v>153</v>
      </c>
      <c r="D30" s="37" t="s">
        <v>153</v>
      </c>
      <c r="E30" s="37" t="s">
        <v>151</v>
      </c>
      <c r="F30" s="37" t="s">
        <v>144</v>
      </c>
      <c r="G30" s="37" t="s">
        <v>145</v>
      </c>
      <c r="H30" s="37">
        <v>3</v>
      </c>
      <c r="I30" s="37">
        <v>0</v>
      </c>
      <c r="J30" s="47">
        <v>0</v>
      </c>
      <c r="K30" s="37" t="s">
        <v>127</v>
      </c>
      <c r="L30" s="48" t="str">
        <f t="shared" si="0"/>
        <v>1</v>
      </c>
      <c r="M30" s="48" t="str">
        <f t="shared" si="1"/>
        <v>0</v>
      </c>
      <c r="N30" s="48" t="str">
        <f t="shared" si="2"/>
        <v>0</v>
      </c>
      <c r="O30" s="48" t="str">
        <f t="shared" si="3"/>
        <v>0</v>
      </c>
      <c r="P30" s="48" t="str">
        <f t="shared" si="4"/>
        <v>0</v>
      </c>
      <c r="Q30" s="48" t="str">
        <f t="shared" si="5"/>
        <v>0</v>
      </c>
      <c r="R30" s="48" t="str">
        <f t="shared" si="6"/>
        <v>0</v>
      </c>
      <c r="S30" s="48" t="str">
        <f t="shared" si="7"/>
        <v>0</v>
      </c>
      <c r="T30" s="48" t="str">
        <f t="shared" si="8"/>
        <v>0</v>
      </c>
      <c r="U30" s="48" t="str">
        <f t="shared" si="9"/>
        <v>0</v>
      </c>
      <c r="V30" s="48" t="str">
        <f t="shared" si="10"/>
        <v>0</v>
      </c>
      <c r="W30" s="48" t="str">
        <f t="shared" si="11"/>
        <v>0</v>
      </c>
      <c r="X30" s="48" t="str">
        <f t="shared" si="12"/>
        <v>0</v>
      </c>
      <c r="Y30" s="48" t="str">
        <f t="shared" si="13"/>
        <v>0</v>
      </c>
      <c r="Z30" s="48" t="str">
        <f t="shared" si="14"/>
        <v>0</v>
      </c>
      <c r="AA30" s="48" t="str">
        <f t="shared" si="15"/>
        <v>0</v>
      </c>
      <c r="AB30" s="48" t="str">
        <f t="shared" si="16"/>
        <v>0</v>
      </c>
      <c r="AC30" s="48" t="str">
        <f t="shared" si="17"/>
        <v>0</v>
      </c>
      <c r="AD30" s="37">
        <v>0</v>
      </c>
      <c r="AE30" s="37">
        <v>0</v>
      </c>
      <c r="AF30" s="37">
        <v>0</v>
      </c>
      <c r="AG30" s="37" t="s">
        <v>127</v>
      </c>
      <c r="AH30" s="48" t="str">
        <f t="shared" si="18"/>
        <v>1</v>
      </c>
      <c r="AI30" s="48" t="str">
        <f t="shared" si="19"/>
        <v>0</v>
      </c>
      <c r="AJ30" s="48" t="str">
        <f t="shared" si="20"/>
        <v>0</v>
      </c>
      <c r="AK30" s="48" t="str">
        <f t="shared" si="21"/>
        <v>0</v>
      </c>
      <c r="AL30" s="48" t="str">
        <f t="shared" si="22"/>
        <v>0</v>
      </c>
      <c r="AM30" s="48" t="str">
        <f t="shared" si="23"/>
        <v>0</v>
      </c>
      <c r="AN30" s="48" t="str">
        <f t="shared" si="24"/>
        <v>0</v>
      </c>
      <c r="AO30" s="48" t="str">
        <f t="shared" si="25"/>
        <v>0</v>
      </c>
      <c r="AP30" s="48" t="str">
        <f t="shared" si="26"/>
        <v>0</v>
      </c>
      <c r="AQ30" s="48" t="str">
        <f t="shared" si="27"/>
        <v>0</v>
      </c>
      <c r="AR30" s="48" t="str">
        <f t="shared" si="28"/>
        <v>0</v>
      </c>
      <c r="AS30" s="48" t="str">
        <f t="shared" si="29"/>
        <v>0</v>
      </c>
      <c r="AT30" s="48" t="str">
        <f t="shared" si="30"/>
        <v>0</v>
      </c>
      <c r="AU30" s="48" t="str">
        <f t="shared" si="31"/>
        <v>0</v>
      </c>
      <c r="AV30" s="48" t="str">
        <f t="shared" si="32"/>
        <v>0</v>
      </c>
      <c r="AW30" s="48" t="str">
        <f t="shared" si="33"/>
        <v>0</v>
      </c>
      <c r="AX30" s="48" t="str">
        <f t="shared" si="34"/>
        <v>0</v>
      </c>
      <c r="AY30" s="48" t="str">
        <f t="shared" si="35"/>
        <v>0</v>
      </c>
    </row>
    <row r="31" spans="1:51" s="49" customFormat="1" ht="72.5" x14ac:dyDescent="0.35">
      <c r="A31" s="37" t="s">
        <v>281</v>
      </c>
      <c r="B31" s="37" t="s">
        <v>68</v>
      </c>
      <c r="C31" s="37" t="s">
        <v>142</v>
      </c>
      <c r="D31" s="37" t="s">
        <v>142</v>
      </c>
      <c r="E31" s="37" t="s">
        <v>151</v>
      </c>
      <c r="F31" s="37" t="s">
        <v>144</v>
      </c>
      <c r="G31" s="37" t="s">
        <v>145</v>
      </c>
      <c r="H31" s="37">
        <v>3</v>
      </c>
      <c r="I31" s="37">
        <v>0</v>
      </c>
      <c r="J31" s="47">
        <v>0</v>
      </c>
      <c r="K31" s="37" t="s">
        <v>127</v>
      </c>
      <c r="L31" s="48" t="str">
        <f t="shared" si="0"/>
        <v>1</v>
      </c>
      <c r="M31" s="48" t="str">
        <f t="shared" si="1"/>
        <v>0</v>
      </c>
      <c r="N31" s="48" t="str">
        <f t="shared" si="2"/>
        <v>0</v>
      </c>
      <c r="O31" s="48" t="str">
        <f t="shared" si="3"/>
        <v>0</v>
      </c>
      <c r="P31" s="48" t="str">
        <f t="shared" si="4"/>
        <v>0</v>
      </c>
      <c r="Q31" s="48" t="str">
        <f t="shared" si="5"/>
        <v>0</v>
      </c>
      <c r="R31" s="48" t="str">
        <f t="shared" si="6"/>
        <v>0</v>
      </c>
      <c r="S31" s="48" t="str">
        <f t="shared" si="7"/>
        <v>0</v>
      </c>
      <c r="T31" s="48" t="str">
        <f t="shared" si="8"/>
        <v>0</v>
      </c>
      <c r="U31" s="48" t="str">
        <f t="shared" si="9"/>
        <v>0</v>
      </c>
      <c r="V31" s="48" t="str">
        <f t="shared" si="10"/>
        <v>0</v>
      </c>
      <c r="W31" s="48" t="str">
        <f t="shared" si="11"/>
        <v>0</v>
      </c>
      <c r="X31" s="48" t="str">
        <f t="shared" si="12"/>
        <v>0</v>
      </c>
      <c r="Y31" s="48" t="str">
        <f t="shared" si="13"/>
        <v>0</v>
      </c>
      <c r="Z31" s="48" t="str">
        <f t="shared" si="14"/>
        <v>0</v>
      </c>
      <c r="AA31" s="48" t="str">
        <f t="shared" si="15"/>
        <v>0</v>
      </c>
      <c r="AB31" s="48" t="str">
        <f t="shared" si="16"/>
        <v>0</v>
      </c>
      <c r="AC31" s="48" t="str">
        <f t="shared" si="17"/>
        <v>0</v>
      </c>
      <c r="AD31" s="37">
        <v>0</v>
      </c>
      <c r="AE31" s="37">
        <v>0</v>
      </c>
      <c r="AF31" s="37">
        <v>0</v>
      </c>
      <c r="AG31" s="37" t="s">
        <v>127</v>
      </c>
      <c r="AH31" s="48" t="str">
        <f t="shared" si="18"/>
        <v>1</v>
      </c>
      <c r="AI31" s="48" t="str">
        <f t="shared" si="19"/>
        <v>0</v>
      </c>
      <c r="AJ31" s="48" t="str">
        <f t="shared" si="20"/>
        <v>0</v>
      </c>
      <c r="AK31" s="48" t="str">
        <f t="shared" si="21"/>
        <v>0</v>
      </c>
      <c r="AL31" s="48" t="str">
        <f t="shared" si="22"/>
        <v>0</v>
      </c>
      <c r="AM31" s="48" t="str">
        <f t="shared" si="23"/>
        <v>0</v>
      </c>
      <c r="AN31" s="48" t="str">
        <f t="shared" si="24"/>
        <v>0</v>
      </c>
      <c r="AO31" s="48" t="str">
        <f t="shared" si="25"/>
        <v>0</v>
      </c>
      <c r="AP31" s="48" t="str">
        <f t="shared" si="26"/>
        <v>0</v>
      </c>
      <c r="AQ31" s="48" t="str">
        <f t="shared" si="27"/>
        <v>0</v>
      </c>
      <c r="AR31" s="48" t="str">
        <f t="shared" si="28"/>
        <v>0</v>
      </c>
      <c r="AS31" s="48" t="str">
        <f t="shared" si="29"/>
        <v>0</v>
      </c>
      <c r="AT31" s="48" t="str">
        <f t="shared" si="30"/>
        <v>0</v>
      </c>
      <c r="AU31" s="48" t="str">
        <f t="shared" si="31"/>
        <v>0</v>
      </c>
      <c r="AV31" s="48" t="str">
        <f t="shared" si="32"/>
        <v>0</v>
      </c>
      <c r="AW31" s="48" t="str">
        <f t="shared" si="33"/>
        <v>0</v>
      </c>
      <c r="AX31" s="48" t="str">
        <f t="shared" si="34"/>
        <v>0</v>
      </c>
      <c r="AY31" s="48" t="str">
        <f t="shared" si="35"/>
        <v>0</v>
      </c>
    </row>
    <row r="32" spans="1:51" s="49" customFormat="1" ht="72.5" x14ac:dyDescent="0.35">
      <c r="A32" s="37" t="s">
        <v>282</v>
      </c>
      <c r="B32" s="37" t="s">
        <v>33</v>
      </c>
      <c r="C32" s="37" t="s">
        <v>153</v>
      </c>
      <c r="D32" s="37" t="s">
        <v>153</v>
      </c>
      <c r="E32" s="37" t="s">
        <v>151</v>
      </c>
      <c r="F32" s="37" t="s">
        <v>228</v>
      </c>
      <c r="G32" s="37" t="s">
        <v>145</v>
      </c>
      <c r="H32" s="37">
        <v>3</v>
      </c>
      <c r="I32" s="37">
        <v>0</v>
      </c>
      <c r="J32" s="37">
        <v>0</v>
      </c>
      <c r="K32" s="37" t="s">
        <v>127</v>
      </c>
      <c r="L32" s="48" t="str">
        <f t="shared" si="0"/>
        <v>1</v>
      </c>
      <c r="M32" s="48" t="str">
        <f t="shared" si="1"/>
        <v>0</v>
      </c>
      <c r="N32" s="48" t="str">
        <f t="shared" si="2"/>
        <v>0</v>
      </c>
      <c r="O32" s="48" t="str">
        <f t="shared" si="3"/>
        <v>0</v>
      </c>
      <c r="P32" s="48" t="str">
        <f t="shared" si="4"/>
        <v>0</v>
      </c>
      <c r="Q32" s="48" t="str">
        <f t="shared" si="5"/>
        <v>0</v>
      </c>
      <c r="R32" s="48" t="str">
        <f t="shared" si="6"/>
        <v>0</v>
      </c>
      <c r="S32" s="48" t="str">
        <f t="shared" si="7"/>
        <v>0</v>
      </c>
      <c r="T32" s="48" t="str">
        <f t="shared" si="8"/>
        <v>0</v>
      </c>
      <c r="U32" s="48" t="str">
        <f t="shared" si="9"/>
        <v>0</v>
      </c>
      <c r="V32" s="48" t="str">
        <f t="shared" si="10"/>
        <v>0</v>
      </c>
      <c r="W32" s="48" t="str">
        <f t="shared" si="11"/>
        <v>0</v>
      </c>
      <c r="X32" s="48" t="str">
        <f t="shared" si="12"/>
        <v>0</v>
      </c>
      <c r="Y32" s="48" t="str">
        <f t="shared" si="13"/>
        <v>0</v>
      </c>
      <c r="Z32" s="48" t="str">
        <f t="shared" si="14"/>
        <v>0</v>
      </c>
      <c r="AA32" s="48" t="str">
        <f t="shared" si="15"/>
        <v>0</v>
      </c>
      <c r="AB32" s="48" t="str">
        <f t="shared" si="16"/>
        <v>0</v>
      </c>
      <c r="AC32" s="48" t="str">
        <f t="shared" si="17"/>
        <v>0</v>
      </c>
      <c r="AD32" s="37">
        <v>0</v>
      </c>
      <c r="AE32" s="37">
        <v>0</v>
      </c>
      <c r="AF32" s="37">
        <v>0</v>
      </c>
      <c r="AG32" s="37" t="s">
        <v>127</v>
      </c>
      <c r="AH32" s="48" t="str">
        <f t="shared" si="18"/>
        <v>1</v>
      </c>
      <c r="AI32" s="48" t="str">
        <f t="shared" si="19"/>
        <v>0</v>
      </c>
      <c r="AJ32" s="48" t="str">
        <f t="shared" si="20"/>
        <v>0</v>
      </c>
      <c r="AK32" s="48" t="str">
        <f t="shared" si="21"/>
        <v>0</v>
      </c>
      <c r="AL32" s="48" t="str">
        <f t="shared" si="22"/>
        <v>0</v>
      </c>
      <c r="AM32" s="48" t="str">
        <f t="shared" si="23"/>
        <v>0</v>
      </c>
      <c r="AN32" s="48" t="str">
        <f t="shared" si="24"/>
        <v>0</v>
      </c>
      <c r="AO32" s="48" t="str">
        <f t="shared" si="25"/>
        <v>0</v>
      </c>
      <c r="AP32" s="48" t="str">
        <f t="shared" si="26"/>
        <v>0</v>
      </c>
      <c r="AQ32" s="48" t="str">
        <f t="shared" si="27"/>
        <v>0</v>
      </c>
      <c r="AR32" s="48" t="str">
        <f t="shared" si="28"/>
        <v>0</v>
      </c>
      <c r="AS32" s="48" t="str">
        <f t="shared" si="29"/>
        <v>0</v>
      </c>
      <c r="AT32" s="48" t="str">
        <f t="shared" si="30"/>
        <v>0</v>
      </c>
      <c r="AU32" s="48" t="str">
        <f t="shared" si="31"/>
        <v>0</v>
      </c>
      <c r="AV32" s="48" t="str">
        <f t="shared" si="32"/>
        <v>0</v>
      </c>
      <c r="AW32" s="48" t="str">
        <f t="shared" si="33"/>
        <v>0</v>
      </c>
      <c r="AX32" s="48" t="str">
        <f t="shared" si="34"/>
        <v>0</v>
      </c>
      <c r="AY32" s="48" t="str">
        <f t="shared" si="35"/>
        <v>0</v>
      </c>
    </row>
    <row r="33" spans="1:51" s="49" customFormat="1" ht="72.5" x14ac:dyDescent="0.35">
      <c r="A33" s="37" t="s">
        <v>283</v>
      </c>
      <c r="B33" s="37" t="s">
        <v>68</v>
      </c>
      <c r="C33" s="37" t="s">
        <v>142</v>
      </c>
      <c r="D33" s="37" t="s">
        <v>142</v>
      </c>
      <c r="E33" s="37" t="s">
        <v>151</v>
      </c>
      <c r="F33" s="37" t="s">
        <v>144</v>
      </c>
      <c r="G33" s="37" t="s">
        <v>145</v>
      </c>
      <c r="H33" s="37">
        <v>3</v>
      </c>
      <c r="I33" s="37">
        <v>0</v>
      </c>
      <c r="J33" s="47">
        <v>0</v>
      </c>
      <c r="K33" s="37" t="s">
        <v>127</v>
      </c>
      <c r="L33" s="48" t="str">
        <f t="shared" si="0"/>
        <v>1</v>
      </c>
      <c r="M33" s="48" t="str">
        <f t="shared" si="1"/>
        <v>0</v>
      </c>
      <c r="N33" s="48" t="str">
        <f t="shared" si="2"/>
        <v>0</v>
      </c>
      <c r="O33" s="48" t="str">
        <f t="shared" si="3"/>
        <v>0</v>
      </c>
      <c r="P33" s="48" t="str">
        <f t="shared" si="4"/>
        <v>0</v>
      </c>
      <c r="Q33" s="48" t="str">
        <f t="shared" si="5"/>
        <v>0</v>
      </c>
      <c r="R33" s="48" t="str">
        <f t="shared" si="6"/>
        <v>0</v>
      </c>
      <c r="S33" s="48" t="str">
        <f t="shared" si="7"/>
        <v>0</v>
      </c>
      <c r="T33" s="48" t="str">
        <f t="shared" si="8"/>
        <v>0</v>
      </c>
      <c r="U33" s="48" t="str">
        <f t="shared" si="9"/>
        <v>0</v>
      </c>
      <c r="V33" s="48" t="str">
        <f t="shared" si="10"/>
        <v>0</v>
      </c>
      <c r="W33" s="48" t="str">
        <f t="shared" si="11"/>
        <v>0</v>
      </c>
      <c r="X33" s="48" t="str">
        <f t="shared" si="12"/>
        <v>0</v>
      </c>
      <c r="Y33" s="48" t="str">
        <f t="shared" si="13"/>
        <v>0</v>
      </c>
      <c r="Z33" s="48" t="str">
        <f t="shared" si="14"/>
        <v>0</v>
      </c>
      <c r="AA33" s="48" t="str">
        <f t="shared" si="15"/>
        <v>0</v>
      </c>
      <c r="AB33" s="48" t="str">
        <f t="shared" si="16"/>
        <v>0</v>
      </c>
      <c r="AC33" s="48" t="str">
        <f t="shared" si="17"/>
        <v>0</v>
      </c>
      <c r="AD33" s="37">
        <v>0</v>
      </c>
      <c r="AE33" s="37">
        <v>0</v>
      </c>
      <c r="AF33" s="37">
        <v>0</v>
      </c>
      <c r="AG33" s="37" t="s">
        <v>127</v>
      </c>
      <c r="AH33" s="48" t="str">
        <f t="shared" si="18"/>
        <v>1</v>
      </c>
      <c r="AI33" s="48" t="str">
        <f t="shared" si="19"/>
        <v>0</v>
      </c>
      <c r="AJ33" s="48" t="str">
        <f t="shared" si="20"/>
        <v>0</v>
      </c>
      <c r="AK33" s="48" t="str">
        <f t="shared" si="21"/>
        <v>0</v>
      </c>
      <c r="AL33" s="48" t="str">
        <f t="shared" si="22"/>
        <v>0</v>
      </c>
      <c r="AM33" s="48" t="str">
        <f t="shared" si="23"/>
        <v>0</v>
      </c>
      <c r="AN33" s="48" t="str">
        <f t="shared" si="24"/>
        <v>0</v>
      </c>
      <c r="AO33" s="48" t="str">
        <f t="shared" si="25"/>
        <v>0</v>
      </c>
      <c r="AP33" s="48" t="str">
        <f t="shared" si="26"/>
        <v>0</v>
      </c>
      <c r="AQ33" s="48" t="str">
        <f t="shared" si="27"/>
        <v>0</v>
      </c>
      <c r="AR33" s="48" t="str">
        <f t="shared" si="28"/>
        <v>0</v>
      </c>
      <c r="AS33" s="48" t="str">
        <f t="shared" si="29"/>
        <v>0</v>
      </c>
      <c r="AT33" s="48" t="str">
        <f t="shared" si="30"/>
        <v>0</v>
      </c>
      <c r="AU33" s="48" t="str">
        <f t="shared" si="31"/>
        <v>0</v>
      </c>
      <c r="AV33" s="48" t="str">
        <f t="shared" si="32"/>
        <v>0</v>
      </c>
      <c r="AW33" s="48" t="str">
        <f t="shared" si="33"/>
        <v>0</v>
      </c>
      <c r="AX33" s="48" t="str">
        <f t="shared" si="34"/>
        <v>0</v>
      </c>
      <c r="AY33" s="48" t="str">
        <f t="shared" si="35"/>
        <v>0</v>
      </c>
    </row>
    <row r="34" spans="1:51" ht="174" x14ac:dyDescent="0.35">
      <c r="A34" s="37" t="s">
        <v>284</v>
      </c>
      <c r="B34" s="34" t="s">
        <v>126</v>
      </c>
      <c r="C34" s="34" t="s">
        <v>126</v>
      </c>
      <c r="D34" s="34" t="s">
        <v>126</v>
      </c>
      <c r="E34" s="34" t="s">
        <v>126</v>
      </c>
      <c r="F34" s="34" t="s">
        <v>126</v>
      </c>
      <c r="G34" s="37" t="s">
        <v>145</v>
      </c>
      <c r="H34" s="37">
        <v>4</v>
      </c>
      <c r="I34" s="37">
        <v>0</v>
      </c>
      <c r="J34" s="47">
        <v>0</v>
      </c>
      <c r="K34" s="37" t="s">
        <v>156</v>
      </c>
      <c r="L34" s="48" t="str">
        <f t="shared" si="0"/>
        <v>0</v>
      </c>
      <c r="M34" s="48" t="str">
        <f t="shared" si="1"/>
        <v>0</v>
      </c>
      <c r="N34" s="48" t="str">
        <f t="shared" si="2"/>
        <v>0</v>
      </c>
      <c r="O34" s="48" t="str">
        <f t="shared" si="3"/>
        <v>1</v>
      </c>
      <c r="P34" s="48" t="str">
        <f t="shared" si="4"/>
        <v>1</v>
      </c>
      <c r="Q34" s="48" t="str">
        <f t="shared" si="5"/>
        <v>1</v>
      </c>
      <c r="R34" s="48" t="str">
        <f t="shared" si="6"/>
        <v>0</v>
      </c>
      <c r="S34" s="48" t="str">
        <f t="shared" si="7"/>
        <v>0</v>
      </c>
      <c r="T34" s="48" t="str">
        <f t="shared" si="8"/>
        <v>0</v>
      </c>
      <c r="U34" s="48" t="str">
        <f t="shared" si="9"/>
        <v>1</v>
      </c>
      <c r="V34" s="48" t="str">
        <f t="shared" si="10"/>
        <v>0</v>
      </c>
      <c r="W34" s="48" t="str">
        <f t="shared" si="11"/>
        <v>0</v>
      </c>
      <c r="X34" s="48" t="str">
        <f t="shared" si="12"/>
        <v>0</v>
      </c>
      <c r="Y34" s="48" t="str">
        <f t="shared" si="13"/>
        <v>0</v>
      </c>
      <c r="Z34" s="48" t="str">
        <f t="shared" si="14"/>
        <v>1</v>
      </c>
      <c r="AA34" s="48" t="str">
        <f t="shared" si="15"/>
        <v>1</v>
      </c>
      <c r="AB34" s="48" t="str">
        <f t="shared" si="16"/>
        <v>0</v>
      </c>
      <c r="AC34" s="48" t="str">
        <f t="shared" si="17"/>
        <v>0</v>
      </c>
      <c r="AD34" s="37">
        <v>0</v>
      </c>
      <c r="AE34" s="37">
        <v>0</v>
      </c>
      <c r="AF34" s="37">
        <v>0</v>
      </c>
      <c r="AG34" s="37" t="s">
        <v>127</v>
      </c>
      <c r="AH34" s="48" t="str">
        <f t="shared" si="18"/>
        <v>1</v>
      </c>
      <c r="AI34" s="48" t="str">
        <f t="shared" si="19"/>
        <v>0</v>
      </c>
      <c r="AJ34" s="48" t="str">
        <f t="shared" si="20"/>
        <v>0</v>
      </c>
      <c r="AK34" s="48" t="str">
        <f t="shared" si="21"/>
        <v>0</v>
      </c>
      <c r="AL34" s="48" t="str">
        <f t="shared" si="22"/>
        <v>0</v>
      </c>
      <c r="AM34" s="48" t="str">
        <f t="shared" si="23"/>
        <v>0</v>
      </c>
      <c r="AN34" s="48" t="str">
        <f t="shared" si="24"/>
        <v>0</v>
      </c>
      <c r="AO34" s="48" t="str">
        <f t="shared" si="25"/>
        <v>0</v>
      </c>
      <c r="AP34" s="48" t="str">
        <f t="shared" si="26"/>
        <v>0</v>
      </c>
      <c r="AQ34" s="48" t="str">
        <f t="shared" si="27"/>
        <v>0</v>
      </c>
      <c r="AR34" s="48" t="str">
        <f t="shared" si="28"/>
        <v>0</v>
      </c>
      <c r="AS34" s="48" t="str">
        <f t="shared" si="29"/>
        <v>0</v>
      </c>
      <c r="AT34" s="48" t="str">
        <f t="shared" si="30"/>
        <v>0</v>
      </c>
      <c r="AU34" s="48" t="str">
        <f t="shared" si="31"/>
        <v>0</v>
      </c>
      <c r="AV34" s="48" t="str">
        <f t="shared" si="32"/>
        <v>0</v>
      </c>
      <c r="AW34" s="48" t="str">
        <f t="shared" si="33"/>
        <v>0</v>
      </c>
      <c r="AX34" s="48" t="str">
        <f t="shared" si="34"/>
        <v>0</v>
      </c>
      <c r="AY34" s="48" t="str">
        <f t="shared" si="35"/>
        <v>0</v>
      </c>
    </row>
    <row r="35" spans="1:51" ht="101.5" x14ac:dyDescent="0.35">
      <c r="A35" s="37" t="s">
        <v>285</v>
      </c>
      <c r="B35" s="34" t="s">
        <v>126</v>
      </c>
      <c r="C35" s="34" t="s">
        <v>126</v>
      </c>
      <c r="D35" s="34" t="s">
        <v>126</v>
      </c>
      <c r="E35" s="34" t="s">
        <v>126</v>
      </c>
      <c r="F35" s="34" t="s">
        <v>126</v>
      </c>
      <c r="G35" s="37" t="s">
        <v>145</v>
      </c>
      <c r="H35" s="37">
        <v>8</v>
      </c>
      <c r="I35" s="37">
        <v>0</v>
      </c>
      <c r="J35" s="47">
        <v>0</v>
      </c>
      <c r="K35" s="37" t="s">
        <v>215</v>
      </c>
      <c r="L35" s="48" t="str">
        <f t="shared" si="0"/>
        <v>0</v>
      </c>
      <c r="M35" s="48" t="str">
        <f t="shared" si="1"/>
        <v>0</v>
      </c>
      <c r="N35" s="48" t="str">
        <f t="shared" si="2"/>
        <v>1</v>
      </c>
      <c r="O35" s="48" t="str">
        <f t="shared" si="3"/>
        <v>1</v>
      </c>
      <c r="P35" s="48" t="str">
        <f t="shared" si="4"/>
        <v>0</v>
      </c>
      <c r="Q35" s="48" t="str">
        <f t="shared" si="5"/>
        <v>1</v>
      </c>
      <c r="R35" s="48" t="str">
        <f t="shared" si="6"/>
        <v>0</v>
      </c>
      <c r="S35" s="48" t="str">
        <f t="shared" si="7"/>
        <v>0</v>
      </c>
      <c r="T35" s="48" t="str">
        <f t="shared" si="8"/>
        <v>0</v>
      </c>
      <c r="U35" s="48" t="str">
        <f t="shared" si="9"/>
        <v>1</v>
      </c>
      <c r="V35" s="48" t="str">
        <f t="shared" si="10"/>
        <v>0</v>
      </c>
      <c r="W35" s="48" t="str">
        <f t="shared" si="11"/>
        <v>0</v>
      </c>
      <c r="X35" s="48" t="str">
        <f t="shared" si="12"/>
        <v>0</v>
      </c>
      <c r="Y35" s="48" t="str">
        <f t="shared" si="13"/>
        <v>0</v>
      </c>
      <c r="Z35" s="48" t="str">
        <f t="shared" si="14"/>
        <v>0</v>
      </c>
      <c r="AA35" s="48" t="str">
        <f t="shared" si="15"/>
        <v>0</v>
      </c>
      <c r="AB35" s="48" t="str">
        <f t="shared" si="16"/>
        <v>0</v>
      </c>
      <c r="AC35" s="48" t="str">
        <f t="shared" si="17"/>
        <v>0</v>
      </c>
      <c r="AD35" s="37">
        <v>0</v>
      </c>
      <c r="AE35" s="37">
        <v>0</v>
      </c>
      <c r="AF35" s="37">
        <v>0</v>
      </c>
      <c r="AG35" s="37" t="s">
        <v>127</v>
      </c>
      <c r="AH35" s="48" t="str">
        <f t="shared" si="18"/>
        <v>1</v>
      </c>
      <c r="AI35" s="48" t="str">
        <f t="shared" si="19"/>
        <v>0</v>
      </c>
      <c r="AJ35" s="48" t="str">
        <f t="shared" si="20"/>
        <v>0</v>
      </c>
      <c r="AK35" s="48" t="str">
        <f t="shared" si="21"/>
        <v>0</v>
      </c>
      <c r="AL35" s="48" t="str">
        <f t="shared" si="22"/>
        <v>0</v>
      </c>
      <c r="AM35" s="48" t="str">
        <f t="shared" si="23"/>
        <v>0</v>
      </c>
      <c r="AN35" s="48" t="str">
        <f t="shared" si="24"/>
        <v>0</v>
      </c>
      <c r="AO35" s="48" t="str">
        <f t="shared" si="25"/>
        <v>0</v>
      </c>
      <c r="AP35" s="48" t="str">
        <f t="shared" si="26"/>
        <v>0</v>
      </c>
      <c r="AQ35" s="48" t="str">
        <f t="shared" si="27"/>
        <v>0</v>
      </c>
      <c r="AR35" s="48" t="str">
        <f t="shared" si="28"/>
        <v>0</v>
      </c>
      <c r="AS35" s="48" t="str">
        <f t="shared" si="29"/>
        <v>0</v>
      </c>
      <c r="AT35" s="48" t="str">
        <f t="shared" si="30"/>
        <v>0</v>
      </c>
      <c r="AU35" s="48" t="str">
        <f t="shared" si="31"/>
        <v>0</v>
      </c>
      <c r="AV35" s="48" t="str">
        <f t="shared" si="32"/>
        <v>0</v>
      </c>
      <c r="AW35" s="48" t="str">
        <f t="shared" si="33"/>
        <v>0</v>
      </c>
      <c r="AX35" s="48" t="str">
        <f t="shared" si="34"/>
        <v>0</v>
      </c>
      <c r="AY35" s="48" t="str">
        <f t="shared" si="35"/>
        <v>0</v>
      </c>
    </row>
    <row r="36" spans="1:51" ht="145" x14ac:dyDescent="0.35">
      <c r="A36" s="37" t="s">
        <v>286</v>
      </c>
      <c r="B36" s="34" t="s">
        <v>126</v>
      </c>
      <c r="C36" s="34" t="s">
        <v>126</v>
      </c>
      <c r="D36" s="34" t="s">
        <v>126</v>
      </c>
      <c r="E36" s="34" t="s">
        <v>126</v>
      </c>
      <c r="F36" s="34" t="s">
        <v>126</v>
      </c>
      <c r="G36" s="37" t="s">
        <v>145</v>
      </c>
      <c r="H36" s="37">
        <v>9</v>
      </c>
      <c r="I36" s="37">
        <v>0</v>
      </c>
      <c r="J36" s="47">
        <v>0</v>
      </c>
      <c r="K36" s="37" t="s">
        <v>216</v>
      </c>
      <c r="L36" s="48" t="str">
        <f t="shared" si="0"/>
        <v>0</v>
      </c>
      <c r="M36" s="48" t="str">
        <f t="shared" si="1"/>
        <v>0</v>
      </c>
      <c r="N36" s="48" t="str">
        <f t="shared" si="2"/>
        <v>1</v>
      </c>
      <c r="O36" s="48" t="str">
        <f t="shared" si="3"/>
        <v>1</v>
      </c>
      <c r="P36" s="48" t="str">
        <f t="shared" si="4"/>
        <v>0</v>
      </c>
      <c r="Q36" s="48" t="str">
        <f t="shared" si="5"/>
        <v>1</v>
      </c>
      <c r="R36" s="48" t="str">
        <f t="shared" si="6"/>
        <v>0</v>
      </c>
      <c r="S36" s="48" t="str">
        <f t="shared" si="7"/>
        <v>0</v>
      </c>
      <c r="T36" s="48" t="str">
        <f t="shared" si="8"/>
        <v>0</v>
      </c>
      <c r="U36" s="48" t="str">
        <f t="shared" si="9"/>
        <v>1</v>
      </c>
      <c r="V36" s="48" t="str">
        <f t="shared" si="10"/>
        <v>0</v>
      </c>
      <c r="W36" s="48" t="str">
        <f t="shared" si="11"/>
        <v>0</v>
      </c>
      <c r="X36" s="48" t="str">
        <f t="shared" si="12"/>
        <v>0</v>
      </c>
      <c r="Y36" s="48" t="str">
        <f t="shared" si="13"/>
        <v>0</v>
      </c>
      <c r="Z36" s="48" t="str">
        <f t="shared" si="14"/>
        <v>0</v>
      </c>
      <c r="AA36" s="48" t="str">
        <f t="shared" si="15"/>
        <v>0</v>
      </c>
      <c r="AB36" s="48" t="str">
        <f t="shared" si="16"/>
        <v>0</v>
      </c>
      <c r="AC36" s="48" t="str">
        <f t="shared" si="17"/>
        <v>0</v>
      </c>
      <c r="AD36" s="37">
        <v>0</v>
      </c>
      <c r="AE36" s="37">
        <v>0</v>
      </c>
      <c r="AF36" s="37">
        <v>0</v>
      </c>
      <c r="AG36" s="37" t="s">
        <v>127</v>
      </c>
      <c r="AH36" s="48" t="str">
        <f t="shared" si="18"/>
        <v>1</v>
      </c>
      <c r="AI36" s="48" t="str">
        <f t="shared" si="19"/>
        <v>0</v>
      </c>
      <c r="AJ36" s="48" t="str">
        <f t="shared" si="20"/>
        <v>0</v>
      </c>
      <c r="AK36" s="48" t="str">
        <f t="shared" si="21"/>
        <v>0</v>
      </c>
      <c r="AL36" s="48" t="str">
        <f t="shared" si="22"/>
        <v>0</v>
      </c>
      <c r="AM36" s="48" t="str">
        <f t="shared" si="23"/>
        <v>0</v>
      </c>
      <c r="AN36" s="48" t="str">
        <f t="shared" si="24"/>
        <v>0</v>
      </c>
      <c r="AO36" s="48" t="str">
        <f t="shared" si="25"/>
        <v>0</v>
      </c>
      <c r="AP36" s="48" t="str">
        <f t="shared" si="26"/>
        <v>0</v>
      </c>
      <c r="AQ36" s="48" t="str">
        <f t="shared" si="27"/>
        <v>0</v>
      </c>
      <c r="AR36" s="48" t="str">
        <f t="shared" si="28"/>
        <v>0</v>
      </c>
      <c r="AS36" s="48" t="str">
        <f t="shared" si="29"/>
        <v>0</v>
      </c>
      <c r="AT36" s="48" t="str">
        <f t="shared" si="30"/>
        <v>0</v>
      </c>
      <c r="AU36" s="48" t="str">
        <f t="shared" si="31"/>
        <v>0</v>
      </c>
      <c r="AV36" s="48" t="str">
        <f t="shared" si="32"/>
        <v>0</v>
      </c>
      <c r="AW36" s="48" t="str">
        <f t="shared" si="33"/>
        <v>0</v>
      </c>
      <c r="AX36" s="48" t="str">
        <f t="shared" si="34"/>
        <v>0</v>
      </c>
      <c r="AY36" s="48" t="str">
        <f t="shared" si="35"/>
        <v>0</v>
      </c>
    </row>
    <row r="37" spans="1:51" ht="217.5" x14ac:dyDescent="0.35">
      <c r="A37" s="37" t="s">
        <v>287</v>
      </c>
      <c r="B37" s="34" t="s">
        <v>126</v>
      </c>
      <c r="C37" s="34" t="s">
        <v>126</v>
      </c>
      <c r="D37" s="34" t="s">
        <v>126</v>
      </c>
      <c r="E37" s="34" t="s">
        <v>126</v>
      </c>
      <c r="F37" s="34" t="s">
        <v>126</v>
      </c>
      <c r="G37" s="37" t="s">
        <v>145</v>
      </c>
      <c r="H37" s="37">
        <v>10</v>
      </c>
      <c r="I37" s="37">
        <v>0</v>
      </c>
      <c r="J37" s="47">
        <v>0</v>
      </c>
      <c r="K37" s="37" t="s">
        <v>198</v>
      </c>
      <c r="L37" s="48" t="str">
        <f t="shared" si="0"/>
        <v>0</v>
      </c>
      <c r="M37" s="48" t="str">
        <f t="shared" si="1"/>
        <v>0</v>
      </c>
      <c r="N37" s="48" t="str">
        <f t="shared" si="2"/>
        <v>1</v>
      </c>
      <c r="O37" s="48" t="str">
        <f t="shared" si="3"/>
        <v>1</v>
      </c>
      <c r="P37" s="48" t="str">
        <f t="shared" si="4"/>
        <v>0</v>
      </c>
      <c r="Q37" s="48" t="str">
        <f t="shared" si="5"/>
        <v>1</v>
      </c>
      <c r="R37" s="48" t="str">
        <f t="shared" si="6"/>
        <v>0</v>
      </c>
      <c r="S37" s="48" t="str">
        <f t="shared" si="7"/>
        <v>0</v>
      </c>
      <c r="T37" s="48" t="str">
        <f t="shared" si="8"/>
        <v>0</v>
      </c>
      <c r="U37" s="48" t="str">
        <f t="shared" si="9"/>
        <v>1</v>
      </c>
      <c r="V37" s="48" t="str">
        <f t="shared" si="10"/>
        <v>1</v>
      </c>
      <c r="W37" s="48" t="str">
        <f t="shared" si="11"/>
        <v>0</v>
      </c>
      <c r="X37" s="48" t="str">
        <f t="shared" si="12"/>
        <v>0</v>
      </c>
      <c r="Y37" s="48" t="str">
        <f t="shared" si="13"/>
        <v>1</v>
      </c>
      <c r="Z37" s="48" t="str">
        <f t="shared" si="14"/>
        <v>0</v>
      </c>
      <c r="AA37" s="48" t="str">
        <f t="shared" si="15"/>
        <v>0</v>
      </c>
      <c r="AB37" s="48" t="str">
        <f t="shared" si="16"/>
        <v>0</v>
      </c>
      <c r="AC37" s="48" t="str">
        <f t="shared" si="17"/>
        <v>0</v>
      </c>
      <c r="AD37" s="37">
        <v>0</v>
      </c>
      <c r="AE37" s="37">
        <v>0</v>
      </c>
      <c r="AF37" s="37">
        <v>0</v>
      </c>
      <c r="AG37" s="37" t="s">
        <v>127</v>
      </c>
      <c r="AH37" s="48" t="str">
        <f t="shared" si="18"/>
        <v>1</v>
      </c>
      <c r="AI37" s="48" t="str">
        <f t="shared" si="19"/>
        <v>0</v>
      </c>
      <c r="AJ37" s="48" t="str">
        <f t="shared" si="20"/>
        <v>0</v>
      </c>
      <c r="AK37" s="48" t="str">
        <f t="shared" si="21"/>
        <v>0</v>
      </c>
      <c r="AL37" s="48" t="str">
        <f t="shared" si="22"/>
        <v>0</v>
      </c>
      <c r="AM37" s="48" t="str">
        <f t="shared" si="23"/>
        <v>0</v>
      </c>
      <c r="AN37" s="48" t="str">
        <f t="shared" si="24"/>
        <v>0</v>
      </c>
      <c r="AO37" s="48" t="str">
        <f t="shared" si="25"/>
        <v>0</v>
      </c>
      <c r="AP37" s="48" t="str">
        <f t="shared" si="26"/>
        <v>0</v>
      </c>
      <c r="AQ37" s="48" t="str">
        <f t="shared" si="27"/>
        <v>0</v>
      </c>
      <c r="AR37" s="48" t="str">
        <f t="shared" si="28"/>
        <v>0</v>
      </c>
      <c r="AS37" s="48" t="str">
        <f t="shared" si="29"/>
        <v>0</v>
      </c>
      <c r="AT37" s="48" t="str">
        <f t="shared" si="30"/>
        <v>0</v>
      </c>
      <c r="AU37" s="48" t="str">
        <f t="shared" si="31"/>
        <v>0</v>
      </c>
      <c r="AV37" s="48" t="str">
        <f t="shared" si="32"/>
        <v>0</v>
      </c>
      <c r="AW37" s="48" t="str">
        <f t="shared" si="33"/>
        <v>0</v>
      </c>
      <c r="AX37" s="48" t="str">
        <f t="shared" si="34"/>
        <v>0</v>
      </c>
      <c r="AY37" s="48" t="str">
        <f t="shared" si="35"/>
        <v>0</v>
      </c>
    </row>
    <row r="38" spans="1:51" ht="87" x14ac:dyDescent="0.35">
      <c r="A38" s="37" t="s">
        <v>288</v>
      </c>
      <c r="B38" s="34" t="s">
        <v>126</v>
      </c>
      <c r="C38" s="34" t="s">
        <v>126</v>
      </c>
      <c r="D38" s="34" t="s">
        <v>126</v>
      </c>
      <c r="E38" s="34" t="s">
        <v>126</v>
      </c>
      <c r="F38" s="34" t="s">
        <v>126</v>
      </c>
      <c r="G38" s="37" t="s">
        <v>145</v>
      </c>
      <c r="H38" s="37">
        <v>10</v>
      </c>
      <c r="I38" s="37">
        <v>0</v>
      </c>
      <c r="J38" s="47">
        <v>1</v>
      </c>
      <c r="K38" s="37" t="s">
        <v>208</v>
      </c>
      <c r="L38" s="48" t="str">
        <f t="shared" si="0"/>
        <v>0</v>
      </c>
      <c r="M38" s="48" t="str">
        <f t="shared" si="1"/>
        <v>0</v>
      </c>
      <c r="N38" s="48" t="str">
        <f t="shared" si="2"/>
        <v>1</v>
      </c>
      <c r="O38" s="48" t="str">
        <f t="shared" si="3"/>
        <v>1</v>
      </c>
      <c r="P38" s="48" t="str">
        <f t="shared" si="4"/>
        <v>0</v>
      </c>
      <c r="Q38" s="48" t="str">
        <f t="shared" si="5"/>
        <v>1</v>
      </c>
      <c r="R38" s="48" t="str">
        <f t="shared" si="6"/>
        <v>0</v>
      </c>
      <c r="S38" s="48" t="str">
        <f t="shared" si="7"/>
        <v>0</v>
      </c>
      <c r="T38" s="48" t="str">
        <f t="shared" si="8"/>
        <v>0</v>
      </c>
      <c r="U38" s="48" t="str">
        <f t="shared" si="9"/>
        <v>0</v>
      </c>
      <c r="V38" s="48" t="str">
        <f t="shared" si="10"/>
        <v>0</v>
      </c>
      <c r="W38" s="48" t="str">
        <f t="shared" si="11"/>
        <v>0</v>
      </c>
      <c r="X38" s="48" t="str">
        <f t="shared" si="12"/>
        <v>0</v>
      </c>
      <c r="Y38" s="48" t="str">
        <f t="shared" si="13"/>
        <v>0</v>
      </c>
      <c r="Z38" s="48" t="str">
        <f t="shared" si="14"/>
        <v>0</v>
      </c>
      <c r="AA38" s="48" t="str">
        <f t="shared" si="15"/>
        <v>0</v>
      </c>
      <c r="AB38" s="48" t="str">
        <f t="shared" si="16"/>
        <v>0</v>
      </c>
      <c r="AC38" s="48" t="str">
        <f t="shared" si="17"/>
        <v>0</v>
      </c>
      <c r="AD38" s="37">
        <v>0</v>
      </c>
      <c r="AE38" s="37">
        <v>0</v>
      </c>
      <c r="AF38" s="37">
        <v>0</v>
      </c>
      <c r="AG38" s="37" t="s">
        <v>127</v>
      </c>
      <c r="AH38" s="48" t="str">
        <f t="shared" si="18"/>
        <v>1</v>
      </c>
      <c r="AI38" s="48" t="str">
        <f t="shared" si="19"/>
        <v>0</v>
      </c>
      <c r="AJ38" s="48" t="str">
        <f t="shared" si="20"/>
        <v>0</v>
      </c>
      <c r="AK38" s="48" t="str">
        <f t="shared" si="21"/>
        <v>0</v>
      </c>
      <c r="AL38" s="48" t="str">
        <f t="shared" si="22"/>
        <v>0</v>
      </c>
      <c r="AM38" s="48" t="str">
        <f t="shared" si="23"/>
        <v>0</v>
      </c>
      <c r="AN38" s="48" t="str">
        <f t="shared" si="24"/>
        <v>0</v>
      </c>
      <c r="AO38" s="48" t="str">
        <f t="shared" si="25"/>
        <v>0</v>
      </c>
      <c r="AP38" s="48" t="str">
        <f t="shared" si="26"/>
        <v>0</v>
      </c>
      <c r="AQ38" s="48" t="str">
        <f t="shared" si="27"/>
        <v>0</v>
      </c>
      <c r="AR38" s="48" t="str">
        <f t="shared" si="28"/>
        <v>0</v>
      </c>
      <c r="AS38" s="48" t="str">
        <f t="shared" si="29"/>
        <v>0</v>
      </c>
      <c r="AT38" s="48" t="str">
        <f t="shared" si="30"/>
        <v>0</v>
      </c>
      <c r="AU38" s="48" t="str">
        <f t="shared" si="31"/>
        <v>0</v>
      </c>
      <c r="AV38" s="48" t="str">
        <f t="shared" si="32"/>
        <v>0</v>
      </c>
      <c r="AW38" s="48" t="str">
        <f t="shared" si="33"/>
        <v>0</v>
      </c>
      <c r="AX38" s="48" t="str">
        <f t="shared" si="34"/>
        <v>0</v>
      </c>
      <c r="AY38" s="48" t="str">
        <f t="shared" si="35"/>
        <v>0</v>
      </c>
    </row>
    <row r="39" spans="1:51" ht="72.5" x14ac:dyDescent="0.35">
      <c r="A39" s="37" t="s">
        <v>289</v>
      </c>
      <c r="B39" s="34" t="s">
        <v>126</v>
      </c>
      <c r="C39" s="34" t="s">
        <v>126</v>
      </c>
      <c r="D39" s="34" t="s">
        <v>126</v>
      </c>
      <c r="E39" s="34" t="s">
        <v>126</v>
      </c>
      <c r="F39" s="34" t="s">
        <v>126</v>
      </c>
      <c r="G39" s="37" t="s">
        <v>154</v>
      </c>
      <c r="H39" s="37">
        <v>11</v>
      </c>
      <c r="I39" s="37">
        <v>1</v>
      </c>
      <c r="J39" s="47">
        <v>0</v>
      </c>
      <c r="K39" s="37" t="s">
        <v>202</v>
      </c>
      <c r="L39" s="48" t="str">
        <f t="shared" si="0"/>
        <v>0</v>
      </c>
      <c r="M39" s="48" t="str">
        <f t="shared" si="1"/>
        <v>0</v>
      </c>
      <c r="N39" s="48" t="str">
        <f t="shared" si="2"/>
        <v>0</v>
      </c>
      <c r="O39" s="48" t="str">
        <f t="shared" si="3"/>
        <v>0</v>
      </c>
      <c r="P39" s="48" t="str">
        <f t="shared" si="4"/>
        <v>0</v>
      </c>
      <c r="Q39" s="48" t="str">
        <f t="shared" si="5"/>
        <v>0</v>
      </c>
      <c r="R39" s="48" t="str">
        <f t="shared" si="6"/>
        <v>0</v>
      </c>
      <c r="S39" s="48" t="str">
        <f t="shared" si="7"/>
        <v>0</v>
      </c>
      <c r="T39" s="48" t="str">
        <f t="shared" si="8"/>
        <v>0</v>
      </c>
      <c r="U39" s="48" t="str">
        <f t="shared" si="9"/>
        <v>0</v>
      </c>
      <c r="V39" s="48" t="str">
        <f t="shared" si="10"/>
        <v>1</v>
      </c>
      <c r="W39" s="48" t="str">
        <f t="shared" si="11"/>
        <v>0</v>
      </c>
      <c r="X39" s="48" t="str">
        <f t="shared" si="12"/>
        <v>0</v>
      </c>
      <c r="Y39" s="48" t="str">
        <f t="shared" si="13"/>
        <v>0</v>
      </c>
      <c r="Z39" s="48" t="str">
        <f t="shared" si="14"/>
        <v>0</v>
      </c>
      <c r="AA39" s="48" t="str">
        <f t="shared" si="15"/>
        <v>0</v>
      </c>
      <c r="AB39" s="48" t="str">
        <f t="shared" si="16"/>
        <v>0</v>
      </c>
      <c r="AC39" s="48" t="str">
        <f t="shared" si="17"/>
        <v>0</v>
      </c>
      <c r="AD39" s="37">
        <v>0</v>
      </c>
      <c r="AE39" s="37">
        <v>0</v>
      </c>
      <c r="AF39" s="37">
        <v>0</v>
      </c>
      <c r="AG39" s="37" t="s">
        <v>127</v>
      </c>
      <c r="AH39" s="48" t="str">
        <f t="shared" si="18"/>
        <v>1</v>
      </c>
      <c r="AI39" s="48" t="str">
        <f t="shared" si="19"/>
        <v>0</v>
      </c>
      <c r="AJ39" s="48" t="str">
        <f t="shared" si="20"/>
        <v>0</v>
      </c>
      <c r="AK39" s="48" t="str">
        <f t="shared" si="21"/>
        <v>0</v>
      </c>
      <c r="AL39" s="48" t="str">
        <f t="shared" si="22"/>
        <v>0</v>
      </c>
      <c r="AM39" s="48" t="str">
        <f t="shared" si="23"/>
        <v>0</v>
      </c>
      <c r="AN39" s="48" t="str">
        <f t="shared" si="24"/>
        <v>0</v>
      </c>
      <c r="AO39" s="48" t="str">
        <f t="shared" si="25"/>
        <v>0</v>
      </c>
      <c r="AP39" s="48" t="str">
        <f t="shared" si="26"/>
        <v>0</v>
      </c>
      <c r="AQ39" s="48" t="str">
        <f t="shared" si="27"/>
        <v>0</v>
      </c>
      <c r="AR39" s="48" t="str">
        <f t="shared" si="28"/>
        <v>0</v>
      </c>
      <c r="AS39" s="48" t="str">
        <f t="shared" si="29"/>
        <v>0</v>
      </c>
      <c r="AT39" s="48" t="str">
        <f t="shared" si="30"/>
        <v>0</v>
      </c>
      <c r="AU39" s="48" t="str">
        <f t="shared" si="31"/>
        <v>0</v>
      </c>
      <c r="AV39" s="48" t="str">
        <f t="shared" si="32"/>
        <v>0</v>
      </c>
      <c r="AW39" s="48" t="str">
        <f t="shared" si="33"/>
        <v>0</v>
      </c>
      <c r="AX39" s="48" t="str">
        <f t="shared" si="34"/>
        <v>0</v>
      </c>
      <c r="AY39" s="48" t="str">
        <f t="shared" si="35"/>
        <v>0</v>
      </c>
    </row>
    <row r="40" spans="1:51" ht="101.5" x14ac:dyDescent="0.35">
      <c r="A40" s="37" t="s">
        <v>290</v>
      </c>
      <c r="B40" s="34" t="s">
        <v>126</v>
      </c>
      <c r="C40" s="34" t="s">
        <v>126</v>
      </c>
      <c r="D40" s="34" t="s">
        <v>126</v>
      </c>
      <c r="E40" s="34" t="s">
        <v>126</v>
      </c>
      <c r="F40" s="34" t="s">
        <v>126</v>
      </c>
      <c r="G40" s="37" t="s">
        <v>145</v>
      </c>
      <c r="H40" s="37">
        <v>11</v>
      </c>
      <c r="I40" s="37">
        <v>0</v>
      </c>
      <c r="J40" s="47">
        <v>0</v>
      </c>
      <c r="K40" s="37" t="s">
        <v>215</v>
      </c>
      <c r="L40" s="48" t="str">
        <f t="shared" si="0"/>
        <v>0</v>
      </c>
      <c r="M40" s="48" t="str">
        <f t="shared" si="1"/>
        <v>0</v>
      </c>
      <c r="N40" s="48" t="str">
        <f t="shared" si="2"/>
        <v>1</v>
      </c>
      <c r="O40" s="48" t="str">
        <f t="shared" si="3"/>
        <v>1</v>
      </c>
      <c r="P40" s="48" t="str">
        <f t="shared" si="4"/>
        <v>0</v>
      </c>
      <c r="Q40" s="48" t="str">
        <f t="shared" si="5"/>
        <v>1</v>
      </c>
      <c r="R40" s="48" t="str">
        <f t="shared" si="6"/>
        <v>0</v>
      </c>
      <c r="S40" s="48" t="str">
        <f t="shared" si="7"/>
        <v>0</v>
      </c>
      <c r="T40" s="48" t="str">
        <f t="shared" si="8"/>
        <v>0</v>
      </c>
      <c r="U40" s="48" t="str">
        <f t="shared" si="9"/>
        <v>1</v>
      </c>
      <c r="V40" s="48" t="str">
        <f t="shared" si="10"/>
        <v>0</v>
      </c>
      <c r="W40" s="48" t="str">
        <f t="shared" si="11"/>
        <v>0</v>
      </c>
      <c r="X40" s="48" t="str">
        <f t="shared" si="12"/>
        <v>0</v>
      </c>
      <c r="Y40" s="48" t="str">
        <f t="shared" si="13"/>
        <v>0</v>
      </c>
      <c r="Z40" s="48" t="str">
        <f t="shared" si="14"/>
        <v>0</v>
      </c>
      <c r="AA40" s="48" t="str">
        <f t="shared" si="15"/>
        <v>0</v>
      </c>
      <c r="AB40" s="48" t="str">
        <f t="shared" si="16"/>
        <v>0</v>
      </c>
      <c r="AC40" s="48" t="str">
        <f t="shared" si="17"/>
        <v>0</v>
      </c>
      <c r="AD40" s="37">
        <v>0</v>
      </c>
      <c r="AE40" s="37">
        <v>0</v>
      </c>
      <c r="AF40" s="37">
        <v>0</v>
      </c>
      <c r="AG40" s="37" t="s">
        <v>127</v>
      </c>
      <c r="AH40" s="48" t="str">
        <f t="shared" si="18"/>
        <v>1</v>
      </c>
      <c r="AI40" s="48" t="str">
        <f t="shared" si="19"/>
        <v>0</v>
      </c>
      <c r="AJ40" s="48" t="str">
        <f t="shared" si="20"/>
        <v>0</v>
      </c>
      <c r="AK40" s="48" t="str">
        <f t="shared" si="21"/>
        <v>0</v>
      </c>
      <c r="AL40" s="48" t="str">
        <f t="shared" si="22"/>
        <v>0</v>
      </c>
      <c r="AM40" s="48" t="str">
        <f t="shared" si="23"/>
        <v>0</v>
      </c>
      <c r="AN40" s="48" t="str">
        <f t="shared" si="24"/>
        <v>0</v>
      </c>
      <c r="AO40" s="48" t="str">
        <f t="shared" si="25"/>
        <v>0</v>
      </c>
      <c r="AP40" s="48" t="str">
        <f t="shared" si="26"/>
        <v>0</v>
      </c>
      <c r="AQ40" s="48" t="str">
        <f t="shared" si="27"/>
        <v>0</v>
      </c>
      <c r="AR40" s="48" t="str">
        <f t="shared" si="28"/>
        <v>0</v>
      </c>
      <c r="AS40" s="48" t="str">
        <f t="shared" si="29"/>
        <v>0</v>
      </c>
      <c r="AT40" s="48" t="str">
        <f t="shared" si="30"/>
        <v>0</v>
      </c>
      <c r="AU40" s="48" t="str">
        <f t="shared" si="31"/>
        <v>0</v>
      </c>
      <c r="AV40" s="48" t="str">
        <f t="shared" si="32"/>
        <v>0</v>
      </c>
      <c r="AW40" s="48" t="str">
        <f t="shared" si="33"/>
        <v>0</v>
      </c>
      <c r="AX40" s="48" t="str">
        <f t="shared" si="34"/>
        <v>0</v>
      </c>
      <c r="AY40" s="48" t="str">
        <f t="shared" si="35"/>
        <v>0</v>
      </c>
    </row>
    <row r="41" spans="1:51" s="49" customFormat="1" ht="261" x14ac:dyDescent="0.35">
      <c r="A41" s="37" t="s">
        <v>291</v>
      </c>
      <c r="B41" s="34" t="s">
        <v>126</v>
      </c>
      <c r="C41" s="34" t="s">
        <v>126</v>
      </c>
      <c r="D41" s="34" t="s">
        <v>126</v>
      </c>
      <c r="E41" s="34" t="s">
        <v>126</v>
      </c>
      <c r="F41" s="34" t="s">
        <v>126</v>
      </c>
      <c r="G41" s="37" t="s">
        <v>145</v>
      </c>
      <c r="H41" s="37">
        <v>12</v>
      </c>
      <c r="I41" s="37">
        <v>0</v>
      </c>
      <c r="J41" s="47">
        <v>0</v>
      </c>
      <c r="K41" s="37" t="s">
        <v>199</v>
      </c>
      <c r="L41" s="48" t="str">
        <f t="shared" si="0"/>
        <v>0</v>
      </c>
      <c r="M41" s="48" t="str">
        <f t="shared" si="1"/>
        <v>0</v>
      </c>
      <c r="N41" s="48" t="str">
        <f t="shared" si="2"/>
        <v>0</v>
      </c>
      <c r="O41" s="48" t="str">
        <f t="shared" si="3"/>
        <v>0</v>
      </c>
      <c r="P41" s="48" t="str">
        <f t="shared" si="4"/>
        <v>0</v>
      </c>
      <c r="Q41" s="48" t="str">
        <f t="shared" si="5"/>
        <v>0</v>
      </c>
      <c r="R41" s="48" t="str">
        <f t="shared" si="6"/>
        <v>0</v>
      </c>
      <c r="S41" s="48" t="str">
        <f t="shared" si="7"/>
        <v>0</v>
      </c>
      <c r="T41" s="48" t="str">
        <f t="shared" si="8"/>
        <v>0</v>
      </c>
      <c r="U41" s="48" t="str">
        <f t="shared" si="9"/>
        <v>1</v>
      </c>
      <c r="V41" s="48" t="str">
        <f t="shared" si="10"/>
        <v>0</v>
      </c>
      <c r="W41" s="48" t="str">
        <f t="shared" si="11"/>
        <v>0</v>
      </c>
      <c r="X41" s="48" t="str">
        <f t="shared" si="12"/>
        <v>0</v>
      </c>
      <c r="Y41" s="48" t="str">
        <f t="shared" si="13"/>
        <v>0</v>
      </c>
      <c r="Z41" s="48" t="str">
        <f t="shared" si="14"/>
        <v>0</v>
      </c>
      <c r="AA41" s="48" t="str">
        <f t="shared" si="15"/>
        <v>0</v>
      </c>
      <c r="AB41" s="48" t="str">
        <f t="shared" si="16"/>
        <v>0</v>
      </c>
      <c r="AC41" s="48" t="str">
        <f t="shared" si="17"/>
        <v>0</v>
      </c>
      <c r="AD41" s="37">
        <v>0</v>
      </c>
      <c r="AE41" s="37">
        <v>0</v>
      </c>
      <c r="AF41" s="37">
        <v>0</v>
      </c>
      <c r="AG41" s="37" t="s">
        <v>200</v>
      </c>
      <c r="AH41" s="48" t="str">
        <f t="shared" si="18"/>
        <v>1</v>
      </c>
      <c r="AI41" s="48" t="str">
        <f t="shared" si="19"/>
        <v>0</v>
      </c>
      <c r="AJ41" s="48" t="str">
        <f t="shared" si="20"/>
        <v>0</v>
      </c>
      <c r="AK41" s="48" t="str">
        <f t="shared" si="21"/>
        <v>0</v>
      </c>
      <c r="AL41" s="48" t="str">
        <f t="shared" si="22"/>
        <v>0</v>
      </c>
      <c r="AM41" s="48" t="str">
        <f t="shared" si="23"/>
        <v>0</v>
      </c>
      <c r="AN41" s="48" t="str">
        <f t="shared" si="24"/>
        <v>0</v>
      </c>
      <c r="AO41" s="48" t="str">
        <f t="shared" si="25"/>
        <v>0</v>
      </c>
      <c r="AP41" s="48" t="str">
        <f t="shared" si="26"/>
        <v>0</v>
      </c>
      <c r="AQ41" s="48" t="str">
        <f t="shared" si="27"/>
        <v>0</v>
      </c>
      <c r="AR41" s="48" t="str">
        <f t="shared" si="28"/>
        <v>0</v>
      </c>
      <c r="AS41" s="48" t="str">
        <f t="shared" si="29"/>
        <v>0</v>
      </c>
      <c r="AT41" s="48" t="str">
        <f t="shared" si="30"/>
        <v>0</v>
      </c>
      <c r="AU41" s="48" t="str">
        <f t="shared" si="31"/>
        <v>0</v>
      </c>
      <c r="AV41" s="48" t="str">
        <f t="shared" si="32"/>
        <v>0</v>
      </c>
      <c r="AW41" s="48" t="str">
        <f t="shared" si="33"/>
        <v>0</v>
      </c>
      <c r="AX41" s="48" t="str">
        <f t="shared" si="34"/>
        <v>0</v>
      </c>
      <c r="AY41" s="48" t="str">
        <f t="shared" si="35"/>
        <v>1</v>
      </c>
    </row>
    <row r="42" spans="1:51" s="49" customFormat="1" ht="72.5" x14ac:dyDescent="0.35">
      <c r="A42" s="37" t="s">
        <v>292</v>
      </c>
      <c r="B42" s="34" t="s">
        <v>126</v>
      </c>
      <c r="C42" s="34" t="s">
        <v>126</v>
      </c>
      <c r="D42" s="34" t="s">
        <v>126</v>
      </c>
      <c r="E42" s="34" t="s">
        <v>126</v>
      </c>
      <c r="F42" s="34" t="s">
        <v>126</v>
      </c>
      <c r="G42" s="37" t="s">
        <v>145</v>
      </c>
      <c r="H42" s="37">
        <v>12</v>
      </c>
      <c r="I42" s="37">
        <v>0</v>
      </c>
      <c r="J42" s="47">
        <v>0</v>
      </c>
      <c r="K42" s="37" t="s">
        <v>209</v>
      </c>
      <c r="L42" s="48" t="str">
        <f t="shared" si="0"/>
        <v>0</v>
      </c>
      <c r="M42" s="48" t="str">
        <f t="shared" si="1"/>
        <v>0</v>
      </c>
      <c r="N42" s="48" t="str">
        <f t="shared" si="2"/>
        <v>1</v>
      </c>
      <c r="O42" s="48" t="str">
        <f t="shared" si="3"/>
        <v>1</v>
      </c>
      <c r="P42" s="48" t="str">
        <f t="shared" si="4"/>
        <v>0</v>
      </c>
      <c r="Q42" s="48" t="str">
        <f t="shared" si="5"/>
        <v>1</v>
      </c>
      <c r="R42" s="48" t="str">
        <f t="shared" si="6"/>
        <v>0</v>
      </c>
      <c r="S42" s="48" t="str">
        <f t="shared" si="7"/>
        <v>0</v>
      </c>
      <c r="T42" s="48" t="str">
        <f t="shared" si="8"/>
        <v>0</v>
      </c>
      <c r="U42" s="48" t="str">
        <f t="shared" si="9"/>
        <v>0</v>
      </c>
      <c r="V42" s="48" t="str">
        <f t="shared" si="10"/>
        <v>0</v>
      </c>
      <c r="W42" s="48" t="str">
        <f t="shared" si="11"/>
        <v>0</v>
      </c>
      <c r="X42" s="48" t="str">
        <f t="shared" si="12"/>
        <v>0</v>
      </c>
      <c r="Y42" s="48" t="str">
        <f t="shared" si="13"/>
        <v>0</v>
      </c>
      <c r="Z42" s="48" t="str">
        <f t="shared" si="14"/>
        <v>0</v>
      </c>
      <c r="AA42" s="48" t="str">
        <f t="shared" si="15"/>
        <v>0</v>
      </c>
      <c r="AB42" s="48" t="str">
        <f t="shared" si="16"/>
        <v>0</v>
      </c>
      <c r="AC42" s="48" t="str">
        <f t="shared" si="17"/>
        <v>0</v>
      </c>
      <c r="AD42" s="37">
        <v>0</v>
      </c>
      <c r="AE42" s="37">
        <v>0</v>
      </c>
      <c r="AF42" s="37">
        <v>0</v>
      </c>
      <c r="AG42" s="37" t="s">
        <v>127</v>
      </c>
      <c r="AH42" s="48" t="str">
        <f t="shared" si="18"/>
        <v>1</v>
      </c>
      <c r="AI42" s="48" t="str">
        <f t="shared" si="19"/>
        <v>0</v>
      </c>
      <c r="AJ42" s="48" t="str">
        <f t="shared" si="20"/>
        <v>0</v>
      </c>
      <c r="AK42" s="48" t="str">
        <f t="shared" si="21"/>
        <v>0</v>
      </c>
      <c r="AL42" s="48" t="str">
        <f t="shared" si="22"/>
        <v>0</v>
      </c>
      <c r="AM42" s="48" t="str">
        <f t="shared" si="23"/>
        <v>0</v>
      </c>
      <c r="AN42" s="48" t="str">
        <f t="shared" si="24"/>
        <v>0</v>
      </c>
      <c r="AO42" s="48" t="str">
        <f t="shared" si="25"/>
        <v>0</v>
      </c>
      <c r="AP42" s="48" t="str">
        <f t="shared" si="26"/>
        <v>0</v>
      </c>
      <c r="AQ42" s="48" t="str">
        <f t="shared" si="27"/>
        <v>0</v>
      </c>
      <c r="AR42" s="48" t="str">
        <f t="shared" si="28"/>
        <v>0</v>
      </c>
      <c r="AS42" s="48" t="str">
        <f t="shared" si="29"/>
        <v>0</v>
      </c>
      <c r="AT42" s="48" t="str">
        <f t="shared" si="30"/>
        <v>0</v>
      </c>
      <c r="AU42" s="48" t="str">
        <f t="shared" si="31"/>
        <v>0</v>
      </c>
      <c r="AV42" s="48" t="str">
        <f t="shared" si="32"/>
        <v>0</v>
      </c>
      <c r="AW42" s="48" t="str">
        <f t="shared" si="33"/>
        <v>0</v>
      </c>
      <c r="AX42" s="48" t="str">
        <f t="shared" si="34"/>
        <v>0</v>
      </c>
      <c r="AY42" s="48" t="str">
        <f t="shared" si="35"/>
        <v>0</v>
      </c>
    </row>
    <row r="43" spans="1:51" ht="116" x14ac:dyDescent="0.35">
      <c r="A43" s="37" t="s">
        <v>293</v>
      </c>
      <c r="B43" s="34" t="s">
        <v>126</v>
      </c>
      <c r="C43" s="34" t="s">
        <v>126</v>
      </c>
      <c r="D43" s="34" t="s">
        <v>126</v>
      </c>
      <c r="E43" s="34" t="s">
        <v>126</v>
      </c>
      <c r="F43" s="34" t="s">
        <v>126</v>
      </c>
      <c r="G43" s="37" t="s">
        <v>145</v>
      </c>
      <c r="H43" s="37">
        <v>16</v>
      </c>
      <c r="I43" s="37">
        <v>0</v>
      </c>
      <c r="J43" s="47">
        <v>0</v>
      </c>
      <c r="K43" s="37" t="s">
        <v>207</v>
      </c>
      <c r="L43" s="48" t="str">
        <f t="shared" si="0"/>
        <v>0</v>
      </c>
      <c r="M43" s="48" t="str">
        <f t="shared" si="1"/>
        <v>0</v>
      </c>
      <c r="N43" s="48" t="str">
        <f t="shared" si="2"/>
        <v>0</v>
      </c>
      <c r="O43" s="48" t="str">
        <f t="shared" si="3"/>
        <v>1</v>
      </c>
      <c r="P43" s="48" t="str">
        <f t="shared" si="4"/>
        <v>0</v>
      </c>
      <c r="Q43" s="48" t="str">
        <f t="shared" si="5"/>
        <v>1</v>
      </c>
      <c r="R43" s="48" t="str">
        <f t="shared" si="6"/>
        <v>0</v>
      </c>
      <c r="S43" s="48" t="str">
        <f t="shared" si="7"/>
        <v>0</v>
      </c>
      <c r="T43" s="48" t="str">
        <f t="shared" si="8"/>
        <v>0</v>
      </c>
      <c r="U43" s="48" t="str">
        <f t="shared" si="9"/>
        <v>1</v>
      </c>
      <c r="V43" s="48" t="str">
        <f t="shared" si="10"/>
        <v>0</v>
      </c>
      <c r="W43" s="48" t="str">
        <f t="shared" si="11"/>
        <v>0</v>
      </c>
      <c r="X43" s="48" t="str">
        <f t="shared" si="12"/>
        <v>0</v>
      </c>
      <c r="Y43" s="48" t="str">
        <f t="shared" si="13"/>
        <v>0</v>
      </c>
      <c r="Z43" s="48" t="str">
        <f t="shared" si="14"/>
        <v>0</v>
      </c>
      <c r="AA43" s="48" t="str">
        <f t="shared" si="15"/>
        <v>1</v>
      </c>
      <c r="AB43" s="48" t="str">
        <f t="shared" si="16"/>
        <v>0</v>
      </c>
      <c r="AC43" s="48" t="str">
        <f t="shared" si="17"/>
        <v>0</v>
      </c>
      <c r="AD43" s="37">
        <v>0</v>
      </c>
      <c r="AE43" s="37">
        <v>0</v>
      </c>
      <c r="AF43" s="37">
        <v>0</v>
      </c>
      <c r="AG43" s="37" t="s">
        <v>127</v>
      </c>
      <c r="AH43" s="48" t="str">
        <f t="shared" si="18"/>
        <v>1</v>
      </c>
      <c r="AI43" s="48" t="str">
        <f t="shared" si="19"/>
        <v>0</v>
      </c>
      <c r="AJ43" s="48" t="str">
        <f t="shared" si="20"/>
        <v>0</v>
      </c>
      <c r="AK43" s="48" t="str">
        <f t="shared" si="21"/>
        <v>0</v>
      </c>
      <c r="AL43" s="48" t="str">
        <f t="shared" si="22"/>
        <v>0</v>
      </c>
      <c r="AM43" s="48" t="str">
        <f t="shared" si="23"/>
        <v>0</v>
      </c>
      <c r="AN43" s="48" t="str">
        <f t="shared" si="24"/>
        <v>0</v>
      </c>
      <c r="AO43" s="48" t="str">
        <f t="shared" si="25"/>
        <v>0</v>
      </c>
      <c r="AP43" s="48" t="str">
        <f t="shared" si="26"/>
        <v>0</v>
      </c>
      <c r="AQ43" s="48" t="str">
        <f t="shared" si="27"/>
        <v>0</v>
      </c>
      <c r="AR43" s="48" t="str">
        <f t="shared" si="28"/>
        <v>0</v>
      </c>
      <c r="AS43" s="48" t="str">
        <f t="shared" si="29"/>
        <v>0</v>
      </c>
      <c r="AT43" s="48" t="str">
        <f t="shared" si="30"/>
        <v>0</v>
      </c>
      <c r="AU43" s="48" t="str">
        <f t="shared" si="31"/>
        <v>0</v>
      </c>
      <c r="AV43" s="48" t="str">
        <f t="shared" si="32"/>
        <v>0</v>
      </c>
      <c r="AW43" s="48" t="str">
        <f t="shared" si="33"/>
        <v>0</v>
      </c>
      <c r="AX43" s="48" t="str">
        <f t="shared" si="34"/>
        <v>0</v>
      </c>
      <c r="AY43" s="48" t="str">
        <f t="shared" si="35"/>
        <v>0</v>
      </c>
    </row>
    <row r="44" spans="1:51" ht="72.5" x14ac:dyDescent="0.35">
      <c r="A44" s="37" t="s">
        <v>294</v>
      </c>
      <c r="B44" s="34" t="s">
        <v>126</v>
      </c>
      <c r="C44" s="34" t="s">
        <v>126</v>
      </c>
      <c r="D44" s="34" t="s">
        <v>126</v>
      </c>
      <c r="E44" s="34" t="s">
        <v>126</v>
      </c>
      <c r="F44" s="34" t="s">
        <v>126</v>
      </c>
      <c r="G44" s="37" t="s">
        <v>145</v>
      </c>
      <c r="H44" s="37">
        <v>18</v>
      </c>
      <c r="I44" s="37">
        <v>0</v>
      </c>
      <c r="J44" s="37">
        <v>0</v>
      </c>
      <c r="K44" s="37" t="s">
        <v>234</v>
      </c>
      <c r="L44" s="48" t="str">
        <f t="shared" si="0"/>
        <v>0</v>
      </c>
      <c r="M44" s="48" t="str">
        <f t="shared" si="1"/>
        <v>0</v>
      </c>
      <c r="N44" s="48" t="str">
        <f t="shared" si="2"/>
        <v>0</v>
      </c>
      <c r="O44" s="48" t="str">
        <f t="shared" si="3"/>
        <v>0</v>
      </c>
      <c r="P44" s="48" t="str">
        <f t="shared" si="4"/>
        <v>0</v>
      </c>
      <c r="Q44" s="48" t="str">
        <f t="shared" si="5"/>
        <v>0</v>
      </c>
      <c r="R44" s="48" t="str">
        <f t="shared" si="6"/>
        <v>0</v>
      </c>
      <c r="S44" s="48" t="str">
        <f t="shared" si="7"/>
        <v>0</v>
      </c>
      <c r="T44" s="48" t="str">
        <f t="shared" si="8"/>
        <v>0</v>
      </c>
      <c r="U44" s="48" t="str">
        <f t="shared" si="9"/>
        <v>0</v>
      </c>
      <c r="V44" s="48" t="str">
        <f t="shared" si="10"/>
        <v>0</v>
      </c>
      <c r="W44" s="48" t="str">
        <f t="shared" si="11"/>
        <v>0</v>
      </c>
      <c r="X44" s="48" t="str">
        <f t="shared" si="12"/>
        <v>0</v>
      </c>
      <c r="Y44" s="48" t="str">
        <f t="shared" si="13"/>
        <v>0</v>
      </c>
      <c r="Z44" s="48" t="str">
        <f t="shared" si="14"/>
        <v>0</v>
      </c>
      <c r="AA44" s="48" t="str">
        <f t="shared" si="15"/>
        <v>1</v>
      </c>
      <c r="AB44" s="48" t="str">
        <f t="shared" si="16"/>
        <v>1</v>
      </c>
      <c r="AC44" s="48" t="str">
        <f t="shared" si="17"/>
        <v>0</v>
      </c>
      <c r="AD44" s="37">
        <v>0</v>
      </c>
      <c r="AE44" s="37">
        <v>0</v>
      </c>
      <c r="AF44" s="37">
        <v>0</v>
      </c>
      <c r="AG44" s="37" t="s">
        <v>127</v>
      </c>
      <c r="AH44" s="48" t="str">
        <f t="shared" si="18"/>
        <v>1</v>
      </c>
      <c r="AI44" s="48" t="str">
        <f t="shared" si="19"/>
        <v>0</v>
      </c>
      <c r="AJ44" s="48" t="str">
        <f t="shared" si="20"/>
        <v>0</v>
      </c>
      <c r="AK44" s="48" t="str">
        <f t="shared" si="21"/>
        <v>0</v>
      </c>
      <c r="AL44" s="48" t="str">
        <f t="shared" si="22"/>
        <v>0</v>
      </c>
      <c r="AM44" s="48" t="str">
        <f t="shared" si="23"/>
        <v>0</v>
      </c>
      <c r="AN44" s="48" t="str">
        <f t="shared" si="24"/>
        <v>0</v>
      </c>
      <c r="AO44" s="48" t="str">
        <f t="shared" si="25"/>
        <v>0</v>
      </c>
      <c r="AP44" s="48" t="str">
        <f t="shared" si="26"/>
        <v>0</v>
      </c>
      <c r="AQ44" s="48" t="str">
        <f t="shared" si="27"/>
        <v>0</v>
      </c>
      <c r="AR44" s="48" t="str">
        <f t="shared" si="28"/>
        <v>0</v>
      </c>
      <c r="AS44" s="48" t="str">
        <f t="shared" si="29"/>
        <v>0</v>
      </c>
      <c r="AT44" s="48" t="str">
        <f t="shared" si="30"/>
        <v>0</v>
      </c>
      <c r="AU44" s="48" t="str">
        <f t="shared" si="31"/>
        <v>0</v>
      </c>
      <c r="AV44" s="48" t="str">
        <f t="shared" si="32"/>
        <v>0</v>
      </c>
      <c r="AW44" s="48" t="str">
        <f t="shared" si="33"/>
        <v>0</v>
      </c>
      <c r="AX44" s="48" t="str">
        <f t="shared" si="34"/>
        <v>0</v>
      </c>
      <c r="AY44" s="48" t="str">
        <f t="shared" si="35"/>
        <v>0</v>
      </c>
    </row>
    <row r="45" spans="1:51" s="49" customFormat="1" ht="319" x14ac:dyDescent="0.35">
      <c r="A45" s="37" t="s">
        <v>295</v>
      </c>
      <c r="B45" s="34" t="s">
        <v>126</v>
      </c>
      <c r="C45" s="34" t="s">
        <v>126</v>
      </c>
      <c r="D45" s="34" t="s">
        <v>126</v>
      </c>
      <c r="E45" s="34" t="s">
        <v>126</v>
      </c>
      <c r="F45" s="34" t="s">
        <v>126</v>
      </c>
      <c r="G45" s="37" t="s">
        <v>145</v>
      </c>
      <c r="H45" s="37">
        <v>35</v>
      </c>
      <c r="I45" s="37">
        <v>0</v>
      </c>
      <c r="J45" s="37">
        <v>0</v>
      </c>
      <c r="K45" s="47" t="s">
        <v>227</v>
      </c>
      <c r="L45" s="48" t="str">
        <f t="shared" si="0"/>
        <v>0</v>
      </c>
      <c r="M45" s="48" t="str">
        <f t="shared" si="1"/>
        <v>1</v>
      </c>
      <c r="N45" s="48" t="str">
        <f t="shared" si="2"/>
        <v>1</v>
      </c>
      <c r="O45" s="48" t="str">
        <f t="shared" si="3"/>
        <v>1</v>
      </c>
      <c r="P45" s="48" t="str">
        <f t="shared" si="4"/>
        <v>1</v>
      </c>
      <c r="Q45" s="48" t="str">
        <f t="shared" si="5"/>
        <v>1</v>
      </c>
      <c r="R45" s="48" t="str">
        <f t="shared" si="6"/>
        <v>1</v>
      </c>
      <c r="S45" s="48" t="str">
        <f t="shared" si="7"/>
        <v>0</v>
      </c>
      <c r="T45" s="48" t="str">
        <f t="shared" si="8"/>
        <v>0</v>
      </c>
      <c r="U45" s="48" t="str">
        <f t="shared" si="9"/>
        <v>1</v>
      </c>
      <c r="V45" s="48" t="str">
        <f t="shared" si="10"/>
        <v>0</v>
      </c>
      <c r="W45" s="48" t="str">
        <f t="shared" si="11"/>
        <v>1</v>
      </c>
      <c r="X45" s="48" t="str">
        <f t="shared" si="12"/>
        <v>0</v>
      </c>
      <c r="Y45" s="48" t="str">
        <f t="shared" si="13"/>
        <v>0</v>
      </c>
      <c r="Z45" s="48" t="str">
        <f t="shared" si="14"/>
        <v>0</v>
      </c>
      <c r="AA45" s="48" t="str">
        <f t="shared" si="15"/>
        <v>1</v>
      </c>
      <c r="AB45" s="48" t="str">
        <f t="shared" si="16"/>
        <v>1</v>
      </c>
      <c r="AC45" s="48" t="str">
        <f t="shared" si="17"/>
        <v>0</v>
      </c>
      <c r="AD45" s="37">
        <v>0</v>
      </c>
      <c r="AE45" s="37">
        <v>0</v>
      </c>
      <c r="AF45" s="37">
        <v>0</v>
      </c>
      <c r="AG45" s="37" t="s">
        <v>127</v>
      </c>
      <c r="AH45" s="48" t="str">
        <f t="shared" si="18"/>
        <v>1</v>
      </c>
      <c r="AI45" s="48" t="str">
        <f t="shared" si="19"/>
        <v>0</v>
      </c>
      <c r="AJ45" s="48" t="str">
        <f t="shared" si="20"/>
        <v>0</v>
      </c>
      <c r="AK45" s="48" t="str">
        <f t="shared" si="21"/>
        <v>0</v>
      </c>
      <c r="AL45" s="48" t="str">
        <f t="shared" si="22"/>
        <v>0</v>
      </c>
      <c r="AM45" s="48" t="str">
        <f t="shared" si="23"/>
        <v>0</v>
      </c>
      <c r="AN45" s="48" t="str">
        <f t="shared" si="24"/>
        <v>0</v>
      </c>
      <c r="AO45" s="48" t="str">
        <f t="shared" si="25"/>
        <v>0</v>
      </c>
      <c r="AP45" s="48" t="str">
        <f t="shared" si="26"/>
        <v>0</v>
      </c>
      <c r="AQ45" s="48" t="str">
        <f t="shared" si="27"/>
        <v>0</v>
      </c>
      <c r="AR45" s="48" t="str">
        <f t="shared" si="28"/>
        <v>0</v>
      </c>
      <c r="AS45" s="48" t="str">
        <f t="shared" si="29"/>
        <v>0</v>
      </c>
      <c r="AT45" s="48" t="str">
        <f t="shared" si="30"/>
        <v>0</v>
      </c>
      <c r="AU45" s="48" t="str">
        <f t="shared" si="31"/>
        <v>0</v>
      </c>
      <c r="AV45" s="48" t="str">
        <f t="shared" si="32"/>
        <v>0</v>
      </c>
      <c r="AW45" s="48" t="str">
        <f t="shared" si="33"/>
        <v>0</v>
      </c>
      <c r="AX45" s="48" t="str">
        <f t="shared" si="34"/>
        <v>0</v>
      </c>
      <c r="AY45" s="48" t="str">
        <f t="shared" si="35"/>
        <v>0</v>
      </c>
    </row>
    <row r="46" spans="1:51" s="49" customFormat="1" ht="72.5" x14ac:dyDescent="0.35">
      <c r="A46" s="37" t="s">
        <v>296</v>
      </c>
      <c r="B46" s="34" t="s">
        <v>126</v>
      </c>
      <c r="C46" s="34" t="s">
        <v>126</v>
      </c>
      <c r="D46" s="34" t="s">
        <v>126</v>
      </c>
      <c r="E46" s="34" t="s">
        <v>126</v>
      </c>
      <c r="F46" s="34" t="s">
        <v>126</v>
      </c>
      <c r="G46" s="37" t="s">
        <v>145</v>
      </c>
      <c r="H46" s="37">
        <v>35</v>
      </c>
      <c r="I46" s="37">
        <v>0</v>
      </c>
      <c r="J46" s="47">
        <v>0</v>
      </c>
      <c r="K46" s="37" t="s">
        <v>248</v>
      </c>
      <c r="L46" s="48" t="str">
        <f t="shared" si="0"/>
        <v>0</v>
      </c>
      <c r="M46" s="48" t="str">
        <f t="shared" si="1"/>
        <v>0</v>
      </c>
      <c r="N46" s="48" t="str">
        <f t="shared" si="2"/>
        <v>0</v>
      </c>
      <c r="O46" s="48" t="str">
        <f t="shared" si="3"/>
        <v>0</v>
      </c>
      <c r="P46" s="48" t="str">
        <f t="shared" si="4"/>
        <v>0</v>
      </c>
      <c r="Q46" s="48" t="str">
        <f t="shared" si="5"/>
        <v>0</v>
      </c>
      <c r="R46" s="48" t="str">
        <f t="shared" si="6"/>
        <v>0</v>
      </c>
      <c r="S46" s="48" t="str">
        <f t="shared" si="7"/>
        <v>0</v>
      </c>
      <c r="T46" s="48" t="str">
        <f t="shared" si="8"/>
        <v>0</v>
      </c>
      <c r="U46" s="48" t="str">
        <f t="shared" si="9"/>
        <v>0</v>
      </c>
      <c r="V46" s="48" t="str">
        <f t="shared" si="10"/>
        <v>0</v>
      </c>
      <c r="W46" s="48" t="str">
        <f t="shared" si="11"/>
        <v>0</v>
      </c>
      <c r="X46" s="48" t="str">
        <f t="shared" si="12"/>
        <v>0</v>
      </c>
      <c r="Y46" s="48" t="str">
        <f t="shared" si="13"/>
        <v>0</v>
      </c>
      <c r="Z46" s="48" t="str">
        <f t="shared" si="14"/>
        <v>0</v>
      </c>
      <c r="AA46" s="48" t="str">
        <f t="shared" si="15"/>
        <v>0</v>
      </c>
      <c r="AB46" s="48" t="str">
        <f t="shared" si="16"/>
        <v>0</v>
      </c>
      <c r="AC46" s="48" t="str">
        <f t="shared" si="17"/>
        <v>0</v>
      </c>
      <c r="AD46" s="37">
        <v>0</v>
      </c>
      <c r="AE46" s="37">
        <v>0</v>
      </c>
      <c r="AF46" s="37">
        <v>0</v>
      </c>
      <c r="AG46" s="37" t="s">
        <v>127</v>
      </c>
      <c r="AH46" s="48" t="str">
        <f t="shared" si="18"/>
        <v>1</v>
      </c>
      <c r="AI46" s="48" t="str">
        <f t="shared" si="19"/>
        <v>0</v>
      </c>
      <c r="AJ46" s="48" t="str">
        <f t="shared" si="20"/>
        <v>0</v>
      </c>
      <c r="AK46" s="48" t="str">
        <f t="shared" si="21"/>
        <v>0</v>
      </c>
      <c r="AL46" s="48" t="str">
        <f t="shared" si="22"/>
        <v>0</v>
      </c>
      <c r="AM46" s="48" t="str">
        <f t="shared" si="23"/>
        <v>0</v>
      </c>
      <c r="AN46" s="48" t="str">
        <f t="shared" si="24"/>
        <v>0</v>
      </c>
      <c r="AO46" s="48" t="str">
        <f t="shared" si="25"/>
        <v>0</v>
      </c>
      <c r="AP46" s="48" t="str">
        <f t="shared" si="26"/>
        <v>0</v>
      </c>
      <c r="AQ46" s="48" t="str">
        <f t="shared" si="27"/>
        <v>0</v>
      </c>
      <c r="AR46" s="48" t="str">
        <f t="shared" si="28"/>
        <v>0</v>
      </c>
      <c r="AS46" s="48" t="str">
        <f t="shared" si="29"/>
        <v>0</v>
      </c>
      <c r="AT46" s="48" t="str">
        <f t="shared" si="30"/>
        <v>0</v>
      </c>
      <c r="AU46" s="48" t="str">
        <f t="shared" si="31"/>
        <v>0</v>
      </c>
      <c r="AV46" s="48" t="str">
        <f t="shared" si="32"/>
        <v>0</v>
      </c>
      <c r="AW46" s="48" t="str">
        <f t="shared" si="33"/>
        <v>0</v>
      </c>
      <c r="AX46" s="48" t="str">
        <f t="shared" si="34"/>
        <v>0</v>
      </c>
      <c r="AY46" s="48" t="str">
        <f t="shared" si="35"/>
        <v>0</v>
      </c>
    </row>
    <row r="47" spans="1:51" ht="174" x14ac:dyDescent="0.35">
      <c r="A47" s="37" t="s">
        <v>297</v>
      </c>
      <c r="B47" s="34" t="s">
        <v>126</v>
      </c>
      <c r="C47" s="34" t="s">
        <v>126</v>
      </c>
      <c r="D47" s="34" t="s">
        <v>126</v>
      </c>
      <c r="E47" s="34" t="s">
        <v>126</v>
      </c>
      <c r="F47" s="34" t="s">
        <v>126</v>
      </c>
      <c r="G47" s="37" t="s">
        <v>145</v>
      </c>
      <c r="H47" s="37">
        <v>37</v>
      </c>
      <c r="I47" s="37">
        <v>0</v>
      </c>
      <c r="J47" s="47">
        <v>0</v>
      </c>
      <c r="K47" s="37" t="s">
        <v>152</v>
      </c>
      <c r="L47" s="48" t="str">
        <f t="shared" si="0"/>
        <v>0</v>
      </c>
      <c r="M47" s="48" t="str">
        <f t="shared" si="1"/>
        <v>1</v>
      </c>
      <c r="N47" s="48" t="str">
        <f t="shared" si="2"/>
        <v>1</v>
      </c>
      <c r="O47" s="48" t="str">
        <f t="shared" si="3"/>
        <v>1</v>
      </c>
      <c r="P47" s="48" t="str">
        <f t="shared" si="4"/>
        <v>1</v>
      </c>
      <c r="Q47" s="48" t="str">
        <f t="shared" si="5"/>
        <v>1</v>
      </c>
      <c r="R47" s="48" t="str">
        <f t="shared" si="6"/>
        <v>0</v>
      </c>
      <c r="S47" s="48" t="str">
        <f t="shared" si="7"/>
        <v>0</v>
      </c>
      <c r="T47" s="48" t="str">
        <f t="shared" si="8"/>
        <v>0</v>
      </c>
      <c r="U47" s="48" t="str">
        <f t="shared" si="9"/>
        <v>1</v>
      </c>
      <c r="V47" s="48" t="str">
        <f t="shared" si="10"/>
        <v>0</v>
      </c>
      <c r="W47" s="48" t="str">
        <f t="shared" si="11"/>
        <v>0</v>
      </c>
      <c r="X47" s="48" t="str">
        <f t="shared" si="12"/>
        <v>0</v>
      </c>
      <c r="Y47" s="48" t="str">
        <f t="shared" si="13"/>
        <v>0</v>
      </c>
      <c r="Z47" s="48" t="str">
        <f t="shared" si="14"/>
        <v>0</v>
      </c>
      <c r="AA47" s="48" t="str">
        <f t="shared" si="15"/>
        <v>0</v>
      </c>
      <c r="AB47" s="48" t="str">
        <f t="shared" si="16"/>
        <v>0</v>
      </c>
      <c r="AC47" s="48" t="str">
        <f t="shared" si="17"/>
        <v>0</v>
      </c>
      <c r="AD47" s="37">
        <v>0</v>
      </c>
      <c r="AE47" s="37">
        <v>0</v>
      </c>
      <c r="AF47" s="37">
        <v>0</v>
      </c>
      <c r="AG47" s="37" t="s">
        <v>127</v>
      </c>
      <c r="AH47" s="48" t="str">
        <f t="shared" si="18"/>
        <v>1</v>
      </c>
      <c r="AI47" s="48" t="str">
        <f t="shared" si="19"/>
        <v>0</v>
      </c>
      <c r="AJ47" s="48" t="str">
        <f t="shared" si="20"/>
        <v>0</v>
      </c>
      <c r="AK47" s="48" t="str">
        <f t="shared" si="21"/>
        <v>0</v>
      </c>
      <c r="AL47" s="48" t="str">
        <f t="shared" si="22"/>
        <v>0</v>
      </c>
      <c r="AM47" s="48" t="str">
        <f t="shared" si="23"/>
        <v>0</v>
      </c>
      <c r="AN47" s="48" t="str">
        <f t="shared" si="24"/>
        <v>0</v>
      </c>
      <c r="AO47" s="48" t="str">
        <f t="shared" si="25"/>
        <v>0</v>
      </c>
      <c r="AP47" s="48" t="str">
        <f t="shared" si="26"/>
        <v>0</v>
      </c>
      <c r="AQ47" s="48" t="str">
        <f t="shared" si="27"/>
        <v>0</v>
      </c>
      <c r="AR47" s="48" t="str">
        <f t="shared" si="28"/>
        <v>0</v>
      </c>
      <c r="AS47" s="48" t="str">
        <f t="shared" si="29"/>
        <v>0</v>
      </c>
      <c r="AT47" s="48" t="str">
        <f t="shared" si="30"/>
        <v>0</v>
      </c>
      <c r="AU47" s="48" t="str">
        <f t="shared" si="31"/>
        <v>0</v>
      </c>
      <c r="AV47" s="48" t="str">
        <f t="shared" si="32"/>
        <v>0</v>
      </c>
      <c r="AW47" s="48" t="str">
        <f t="shared" si="33"/>
        <v>0</v>
      </c>
      <c r="AX47" s="48" t="str">
        <f t="shared" si="34"/>
        <v>0</v>
      </c>
      <c r="AY47" s="48" t="str">
        <f t="shared" si="35"/>
        <v>0</v>
      </c>
    </row>
  </sheetData>
  <sheetProtection algorithmName="SHA-512" hashValue="ErIID9evEin1t7+WrxLL+jZc/uxCUc81PQcOiCktlNwY4KTDPc1NeN8zKZzmZ9h09isPxiHMlUhXYmIoiZWUbw==" saltValue="HkxYrCX8DlWq5K5AjpjvOw==" spinCount="100000" sheet="1" objects="1" scenarios="1"/>
  <sortState xmlns:xlrd2="http://schemas.microsoft.com/office/spreadsheetml/2017/richdata2" ref="A2:AG47">
    <sortCondition ref="H1:H47"/>
  </sortState>
  <phoneticPr fontId="8" type="noConversion"/>
  <dataValidations count="6">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AF8:AF16 AF20:AF33 AF45:AF46 AF2:AF5" xr:uid="{9B3E13DF-55C6-4FD2-87D5-7719BD9EFD28}">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AE8:AE16 AE20:AE33 AE45:AE46 AE2:AE5" xr:uid="{A6CE938C-5F85-4098-A8EF-D05155DE525D}">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AD8:AD16 AD17:AF19 AD20:AD33 AD45:AD46 AD2:AD5" xr:uid="{CFE70471-327E-40F7-BAFC-54FFFA71B542}">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J8:J33 J45:J46 J2:J5" xr:uid="{4525F499-21FC-429D-875B-D92D6FB6C6C7}">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I8:I33 I45:I46 I2:I5" xr:uid="{ED1051CC-9293-49B2-8D3D-A56930B92B3A}">
      <formula1>0</formula1>
      <formula2>3000</formula2>
    </dataValidation>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H8:H33 H45:H46 H2:H5" xr:uid="{E624DA35-5E2B-4351-BE86-535FACF0A5C3}">
      <formula1>0</formula1>
      <formula2>3000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73B78-D326-430C-9635-1240BAA85B52}">
  <dimension ref="A1:O17"/>
  <sheetViews>
    <sheetView zoomScaleNormal="100" workbookViewId="0">
      <selection sqref="A1:XFD1048576"/>
    </sheetView>
  </sheetViews>
  <sheetFormatPr defaultColWidth="9.08984375" defaultRowHeight="14.5" x14ac:dyDescent="0.35"/>
  <cols>
    <col min="1" max="1" width="13.90625" style="23" customWidth="1"/>
    <col min="2" max="2" width="14" style="23" customWidth="1"/>
    <col min="3" max="4" width="16.453125" style="23" customWidth="1"/>
    <col min="5" max="5" width="13.453125" style="23" customWidth="1"/>
    <col min="6" max="6" width="12.90625" style="23" customWidth="1"/>
    <col min="7" max="7" width="15" style="23" customWidth="1"/>
    <col min="8" max="8" width="15.54296875" style="23" customWidth="1"/>
    <col min="9" max="9" width="20.36328125" style="23" customWidth="1"/>
    <col min="10" max="10" width="19.453125" style="23" customWidth="1"/>
    <col min="11" max="11" width="18.36328125" style="23" customWidth="1"/>
    <col min="12" max="12" width="18.453125" style="23" customWidth="1"/>
    <col min="13" max="13" width="22" style="23" customWidth="1"/>
    <col min="14" max="14" width="18.6328125" style="23" customWidth="1"/>
    <col min="15" max="15" width="19.36328125" style="23" customWidth="1"/>
    <col min="16" max="16384" width="9.08984375" style="23"/>
  </cols>
  <sheetData>
    <row r="1" spans="1:15" ht="101.5" x14ac:dyDescent="0.35">
      <c r="A1" s="19" t="s">
        <v>165</v>
      </c>
      <c r="B1" s="19" t="s">
        <v>113</v>
      </c>
      <c r="C1" s="19" t="s">
        <v>139</v>
      </c>
      <c r="D1" s="19" t="s">
        <v>140</v>
      </c>
      <c r="E1" s="19" t="s">
        <v>114</v>
      </c>
      <c r="F1" s="19" t="s">
        <v>115</v>
      </c>
      <c r="G1" s="19" t="s">
        <v>116</v>
      </c>
      <c r="H1" s="19" t="s">
        <v>117</v>
      </c>
      <c r="I1" s="19" t="s">
        <v>118</v>
      </c>
      <c r="J1" s="19" t="s">
        <v>119</v>
      </c>
      <c r="K1" s="19" t="s">
        <v>120</v>
      </c>
      <c r="L1" s="19" t="s">
        <v>121</v>
      </c>
      <c r="M1" s="19" t="s">
        <v>122</v>
      </c>
      <c r="N1" s="19" t="s">
        <v>123</v>
      </c>
      <c r="O1" s="19" t="s">
        <v>124</v>
      </c>
    </row>
    <row r="2" spans="1:15" s="24" customFormat="1" ht="21" x14ac:dyDescent="0.35">
      <c r="A2" s="74" t="s">
        <v>233</v>
      </c>
      <c r="B2" s="75"/>
      <c r="C2" s="75"/>
      <c r="D2" s="75"/>
      <c r="E2" s="75"/>
      <c r="F2" s="75"/>
      <c r="G2" s="75"/>
      <c r="H2" s="75"/>
      <c r="I2" s="75"/>
      <c r="J2" s="75"/>
      <c r="K2" s="75"/>
      <c r="L2" s="75"/>
      <c r="M2" s="75"/>
      <c r="N2" s="75"/>
      <c r="O2" s="76"/>
    </row>
    <row r="3" spans="1:15" ht="30.9" customHeight="1" x14ac:dyDescent="0.35"/>
    <row r="4" spans="1:15" ht="42" customHeight="1" x14ac:dyDescent="0.35">
      <c r="A4" s="72" t="s">
        <v>149</v>
      </c>
      <c r="B4" s="73"/>
      <c r="C4" s="25"/>
    </row>
    <row r="5" spans="1:15" ht="42" customHeight="1" x14ac:dyDescent="0.35">
      <c r="A5" s="20" t="s">
        <v>298</v>
      </c>
      <c r="B5" s="15" t="s">
        <v>145</v>
      </c>
      <c r="C5" s="25"/>
    </row>
    <row r="6" spans="1:15" ht="42" customHeight="1" x14ac:dyDescent="0.35">
      <c r="A6" s="20" t="s">
        <v>317</v>
      </c>
      <c r="B6" s="15">
        <v>1</v>
      </c>
      <c r="C6" s="25"/>
    </row>
    <row r="7" spans="1:15" ht="87" x14ac:dyDescent="0.35">
      <c r="A7" s="20" t="s">
        <v>128</v>
      </c>
      <c r="B7" s="15">
        <v>3</v>
      </c>
      <c r="C7" s="26"/>
    </row>
    <row r="8" spans="1:15" ht="58" x14ac:dyDescent="0.35">
      <c r="A8" s="20" t="s">
        <v>129</v>
      </c>
      <c r="B8" s="15">
        <v>0</v>
      </c>
      <c r="C8" s="26"/>
    </row>
    <row r="9" spans="1:15" ht="101.5" x14ac:dyDescent="0.35">
      <c r="A9" s="20" t="s">
        <v>130</v>
      </c>
      <c r="B9" s="15">
        <v>0</v>
      </c>
      <c r="C9" s="26"/>
    </row>
    <row r="10" spans="1:15" ht="87" x14ac:dyDescent="0.35">
      <c r="A10" s="20" t="s">
        <v>131</v>
      </c>
      <c r="B10" s="15">
        <v>0</v>
      </c>
      <c r="C10" s="26"/>
    </row>
    <row r="11" spans="1:15" ht="145" x14ac:dyDescent="0.35">
      <c r="A11" s="20" t="s">
        <v>132</v>
      </c>
      <c r="B11" s="15">
        <v>0</v>
      </c>
      <c r="C11" s="26"/>
    </row>
    <row r="12" spans="1:15" ht="72.5" x14ac:dyDescent="0.35">
      <c r="A12" s="20" t="s">
        <v>133</v>
      </c>
      <c r="B12" s="15">
        <v>0</v>
      </c>
      <c r="C12" s="26"/>
    </row>
    <row r="13" spans="1:15" ht="87" x14ac:dyDescent="0.35">
      <c r="A13" s="20" t="s">
        <v>134</v>
      </c>
      <c r="B13" s="15">
        <v>0</v>
      </c>
      <c r="C13" s="26"/>
    </row>
    <row r="14" spans="1:15" ht="101.5" x14ac:dyDescent="0.35">
      <c r="A14" s="20" t="s">
        <v>135</v>
      </c>
      <c r="B14" s="15">
        <v>0</v>
      </c>
      <c r="C14" s="26"/>
    </row>
    <row r="15" spans="1:15" ht="101.5" x14ac:dyDescent="0.35">
      <c r="A15" s="20" t="s">
        <v>136</v>
      </c>
      <c r="B15" s="15">
        <v>0</v>
      </c>
      <c r="C15" s="26"/>
    </row>
    <row r="16" spans="1:15" ht="101.5" x14ac:dyDescent="0.35">
      <c r="A16" s="20" t="s">
        <v>137</v>
      </c>
      <c r="B16" s="15">
        <v>0</v>
      </c>
      <c r="C16" s="26"/>
    </row>
    <row r="17" spans="1:3" ht="145" x14ac:dyDescent="0.35">
      <c r="A17" s="21" t="s">
        <v>138</v>
      </c>
      <c r="B17" s="15">
        <v>0</v>
      </c>
      <c r="C17" s="26"/>
    </row>
  </sheetData>
  <sheetProtection algorithmName="SHA-512" hashValue="r6Wo59P0wrR8Tw7PiUVAGoZEujaBTGAWYsPl2ef5r/kZYRUS5s1H0KrB4UgqjEarxKwUOsZ/El1cFJAohi3Ciw==" saltValue="iFcGL2BIdaxUDri1pVd1Mg==" spinCount="100000" sheet="1" objects="1" scenarios="1"/>
  <mergeCells count="2">
    <mergeCell ref="A4:B4"/>
    <mergeCell ref="A2:O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C28B7-D86B-4F44-899D-439F457ACA9B}">
  <dimension ref="A1:O17"/>
  <sheetViews>
    <sheetView workbookViewId="0"/>
  </sheetViews>
  <sheetFormatPr defaultColWidth="9.08984375" defaultRowHeight="14.5" x14ac:dyDescent="0.35"/>
  <cols>
    <col min="1" max="1" width="13.90625" style="32" customWidth="1"/>
    <col min="2" max="2" width="14" style="32" customWidth="1"/>
    <col min="3" max="4" width="16.453125" style="32" customWidth="1"/>
    <col min="5" max="5" width="13.453125" style="32" customWidth="1"/>
    <col min="6" max="6" width="12.90625" style="32" customWidth="1"/>
    <col min="7" max="7" width="15" style="32" customWidth="1"/>
    <col min="8" max="8" width="15.54296875" style="32" customWidth="1"/>
    <col min="9" max="9" width="20.36328125" style="32" customWidth="1"/>
    <col min="10" max="10" width="19.453125" style="32" customWidth="1"/>
    <col min="11" max="11" width="18.36328125" style="32" customWidth="1"/>
    <col min="12" max="12" width="18.453125" style="32" customWidth="1"/>
    <col min="13" max="13" width="22" style="32" customWidth="1"/>
    <col min="14" max="14" width="18.6328125" style="32" customWidth="1"/>
    <col min="15" max="15" width="19.36328125" style="32" customWidth="1"/>
    <col min="16" max="16384" width="9.08984375" style="32"/>
  </cols>
  <sheetData>
    <row r="1" spans="1:15" ht="101.5" x14ac:dyDescent="0.35">
      <c r="A1" s="31" t="s">
        <v>167</v>
      </c>
      <c r="B1" s="31" t="s">
        <v>113</v>
      </c>
      <c r="C1" s="31" t="s">
        <v>139</v>
      </c>
      <c r="D1" s="31" t="s">
        <v>140</v>
      </c>
      <c r="E1" s="31" t="s">
        <v>114</v>
      </c>
      <c r="F1" s="31" t="s">
        <v>115</v>
      </c>
      <c r="G1" s="31" t="s">
        <v>116</v>
      </c>
      <c r="H1" s="31" t="s">
        <v>117</v>
      </c>
      <c r="I1" s="31" t="s">
        <v>118</v>
      </c>
      <c r="J1" s="31" t="s">
        <v>119</v>
      </c>
      <c r="K1" s="31" t="s">
        <v>120</v>
      </c>
      <c r="L1" s="31" t="s">
        <v>121</v>
      </c>
      <c r="M1" s="31" t="s">
        <v>122</v>
      </c>
      <c r="N1" s="31" t="s">
        <v>123</v>
      </c>
      <c r="O1" s="31" t="s">
        <v>124</v>
      </c>
    </row>
    <row r="2" spans="1:15" s="38" customFormat="1" ht="58" x14ac:dyDescent="0.35">
      <c r="A2" s="37" t="s">
        <v>245</v>
      </c>
      <c r="B2" s="34" t="s">
        <v>126</v>
      </c>
      <c r="C2" s="34" t="s">
        <v>126</v>
      </c>
      <c r="D2" s="34" t="s">
        <v>126</v>
      </c>
      <c r="E2" s="34" t="s">
        <v>126</v>
      </c>
      <c r="F2" s="34" t="s">
        <v>126</v>
      </c>
      <c r="G2" s="34" t="s">
        <v>126</v>
      </c>
      <c r="H2" s="37">
        <v>2</v>
      </c>
      <c r="I2" s="37">
        <v>0</v>
      </c>
      <c r="J2" s="47">
        <v>0</v>
      </c>
      <c r="K2" s="37" t="s">
        <v>127</v>
      </c>
      <c r="L2" s="37">
        <v>0</v>
      </c>
      <c r="M2" s="37">
        <v>0</v>
      </c>
      <c r="N2" s="37">
        <v>0</v>
      </c>
      <c r="O2" s="37" t="s">
        <v>127</v>
      </c>
    </row>
    <row r="3" spans="1:15" ht="30.9" customHeight="1" x14ac:dyDescent="0.35"/>
    <row r="4" spans="1:15" ht="21" customHeight="1" x14ac:dyDescent="0.35">
      <c r="A4" s="77" t="s">
        <v>166</v>
      </c>
      <c r="B4" s="78"/>
      <c r="C4" s="40"/>
    </row>
    <row r="5" spans="1:15" ht="42" customHeight="1" x14ac:dyDescent="0.35">
      <c r="A5" s="41" t="s">
        <v>298</v>
      </c>
      <c r="B5" s="35" t="s">
        <v>145</v>
      </c>
      <c r="C5" s="40"/>
    </row>
    <row r="6" spans="1:15" ht="42" customHeight="1" x14ac:dyDescent="0.35">
      <c r="A6" s="41" t="s">
        <v>317</v>
      </c>
      <c r="B6" s="35">
        <v>1</v>
      </c>
      <c r="C6" s="40"/>
    </row>
    <row r="7" spans="1:15" ht="87" x14ac:dyDescent="0.35">
      <c r="A7" s="41" t="s">
        <v>128</v>
      </c>
      <c r="B7" s="35">
        <v>2</v>
      </c>
      <c r="C7" s="42"/>
    </row>
    <row r="8" spans="1:15" ht="58" x14ac:dyDescent="0.35">
      <c r="A8" s="41" t="s">
        <v>129</v>
      </c>
      <c r="B8" s="35">
        <v>2</v>
      </c>
      <c r="C8" s="42"/>
    </row>
    <row r="9" spans="1:15" ht="101.5" x14ac:dyDescent="0.35">
      <c r="A9" s="41" t="s">
        <v>130</v>
      </c>
      <c r="B9" s="35">
        <v>0</v>
      </c>
      <c r="C9" s="42"/>
    </row>
    <row r="10" spans="1:15" ht="87" x14ac:dyDescent="0.35">
      <c r="A10" s="41" t="s">
        <v>131</v>
      </c>
      <c r="B10" s="35">
        <v>0</v>
      </c>
      <c r="C10" s="42"/>
    </row>
    <row r="11" spans="1:15" ht="145" x14ac:dyDescent="0.35">
      <c r="A11" s="41" t="s">
        <v>132</v>
      </c>
      <c r="B11" s="35">
        <v>0</v>
      </c>
      <c r="C11" s="42"/>
    </row>
    <row r="12" spans="1:15" ht="72.5" x14ac:dyDescent="0.35">
      <c r="A12" s="41" t="s">
        <v>133</v>
      </c>
      <c r="B12" s="35">
        <v>0</v>
      </c>
      <c r="C12" s="42"/>
    </row>
    <row r="13" spans="1:15" ht="87" x14ac:dyDescent="0.35">
      <c r="A13" s="41" t="s">
        <v>134</v>
      </c>
      <c r="B13" s="35">
        <v>0</v>
      </c>
      <c r="C13" s="42"/>
    </row>
    <row r="14" spans="1:15" ht="101.5" x14ac:dyDescent="0.35">
      <c r="A14" s="41" t="s">
        <v>135</v>
      </c>
      <c r="B14" s="35">
        <v>0</v>
      </c>
      <c r="C14" s="42"/>
    </row>
    <row r="15" spans="1:15" ht="101.5" x14ac:dyDescent="0.35">
      <c r="A15" s="41" t="s">
        <v>136</v>
      </c>
      <c r="B15" s="35">
        <v>0</v>
      </c>
      <c r="C15" s="42"/>
    </row>
    <row r="16" spans="1:15" ht="101.5" x14ac:dyDescent="0.35">
      <c r="A16" s="41" t="s">
        <v>137</v>
      </c>
      <c r="B16" s="35">
        <v>0</v>
      </c>
      <c r="C16" s="42"/>
    </row>
    <row r="17" spans="1:3" ht="145" x14ac:dyDescent="0.35">
      <c r="A17" s="44" t="s">
        <v>138</v>
      </c>
      <c r="B17" s="35">
        <v>0</v>
      </c>
      <c r="C17" s="42"/>
    </row>
  </sheetData>
  <sheetProtection algorithmName="SHA-512" hashValue="1m+V4ShXr8oU6ey5Auz5yedxeYqpRw1+DhoZfZJZSbXOnl6dStLIBLxDvTaf2von3r/m5zglcGsVshNLyWgxBw==" saltValue="X2Vclp3aETxHb6OCUUn36Q==" spinCount="100000" sheet="1" objects="1" scenarios="1"/>
  <mergeCells count="1">
    <mergeCell ref="A4:B4"/>
  </mergeCells>
  <phoneticPr fontId="8" type="noConversion"/>
  <dataValidations count="6">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N2" xr:uid="{6CA9172A-76E6-4C9C-946A-45C701C52715}">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M2" xr:uid="{36553E48-9D2E-4F4F-A1CC-F2B546772DB9}">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L2" xr:uid="{9B93B9DC-42B5-4DD8-9961-D2C2F61B8536}">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J2" xr:uid="{274FA8B5-537A-4B54-83E8-CA505913957E}">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I2" xr:uid="{16FD95A3-2868-4C32-B8BB-9ED7A18737CD}">
      <formula1>0</formula1>
      <formula2>3000</formula2>
    </dataValidation>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H2" xr:uid="{F8220193-1C31-46E2-8C13-B9CA5F346354}">
      <formula1>0</formula1>
      <formula2>3000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760CD-66F1-4699-8634-2807499D7DA7}">
  <dimension ref="A1:O17"/>
  <sheetViews>
    <sheetView workbookViewId="0"/>
  </sheetViews>
  <sheetFormatPr defaultColWidth="9.08984375" defaultRowHeight="14.5" x14ac:dyDescent="0.35"/>
  <cols>
    <col min="1" max="1" width="13.90625" style="32" customWidth="1"/>
    <col min="2" max="2" width="14" style="32" customWidth="1"/>
    <col min="3" max="4" width="16.453125" style="32" customWidth="1"/>
    <col min="5" max="5" width="13.453125" style="32" customWidth="1"/>
    <col min="6" max="6" width="12.90625" style="32" customWidth="1"/>
    <col min="7" max="7" width="15" style="32" customWidth="1"/>
    <col min="8" max="8" width="15.54296875" style="32" customWidth="1"/>
    <col min="9" max="9" width="20.36328125" style="32" customWidth="1"/>
    <col min="10" max="10" width="19.453125" style="32" customWidth="1"/>
    <col min="11" max="11" width="18.36328125" style="32" customWidth="1"/>
    <col min="12" max="12" width="18.453125" style="32" customWidth="1"/>
    <col min="13" max="13" width="22" style="32" customWidth="1"/>
    <col min="14" max="14" width="18.6328125" style="32" customWidth="1"/>
    <col min="15" max="15" width="19.36328125" style="32" customWidth="1"/>
    <col min="16" max="16384" width="9.08984375" style="32"/>
  </cols>
  <sheetData>
    <row r="1" spans="1:15" ht="101.5" x14ac:dyDescent="0.35">
      <c r="A1" s="31" t="s">
        <v>146</v>
      </c>
      <c r="B1" s="31" t="s">
        <v>113</v>
      </c>
      <c r="C1" s="31" t="s">
        <v>139</v>
      </c>
      <c r="D1" s="31" t="s">
        <v>140</v>
      </c>
      <c r="E1" s="31" t="s">
        <v>114</v>
      </c>
      <c r="F1" s="31" t="s">
        <v>115</v>
      </c>
      <c r="G1" s="31" t="s">
        <v>116</v>
      </c>
      <c r="H1" s="31" t="s">
        <v>117</v>
      </c>
      <c r="I1" s="31" t="s">
        <v>118</v>
      </c>
      <c r="J1" s="31" t="s">
        <v>119</v>
      </c>
      <c r="K1" s="31" t="s">
        <v>120</v>
      </c>
      <c r="L1" s="31" t="s">
        <v>121</v>
      </c>
      <c r="M1" s="31" t="s">
        <v>122</v>
      </c>
      <c r="N1" s="31" t="s">
        <v>123</v>
      </c>
      <c r="O1" s="31" t="s">
        <v>124</v>
      </c>
    </row>
    <row r="2" spans="1:15" s="38" customFormat="1" ht="58" x14ac:dyDescent="0.35">
      <c r="A2" s="37" t="s">
        <v>125</v>
      </c>
      <c r="B2" s="34" t="s">
        <v>126</v>
      </c>
      <c r="C2" s="34" t="s">
        <v>126</v>
      </c>
      <c r="D2" s="34" t="s">
        <v>126</v>
      </c>
      <c r="E2" s="34" t="s">
        <v>126</v>
      </c>
      <c r="F2" s="34" t="s">
        <v>126</v>
      </c>
      <c r="G2" s="34" t="s">
        <v>126</v>
      </c>
      <c r="H2" s="37">
        <v>1</v>
      </c>
      <c r="I2" s="37">
        <v>0</v>
      </c>
      <c r="J2" s="47">
        <v>0</v>
      </c>
      <c r="K2" s="37" t="s">
        <v>127</v>
      </c>
      <c r="L2" s="37">
        <v>0</v>
      </c>
      <c r="M2" s="37">
        <v>0</v>
      </c>
      <c r="N2" s="37">
        <v>0</v>
      </c>
      <c r="O2" s="37" t="s">
        <v>127</v>
      </c>
    </row>
    <row r="3" spans="1:15" ht="30.9" customHeight="1" x14ac:dyDescent="0.35"/>
    <row r="4" spans="1:15" ht="30.65" customHeight="1" x14ac:dyDescent="0.35">
      <c r="A4" s="77" t="s">
        <v>320</v>
      </c>
      <c r="B4" s="78"/>
      <c r="C4" s="40"/>
    </row>
    <row r="5" spans="1:15" ht="42" customHeight="1" x14ac:dyDescent="0.35">
      <c r="A5" s="41" t="s">
        <v>298</v>
      </c>
      <c r="B5" s="35" t="s">
        <v>145</v>
      </c>
    </row>
    <row r="6" spans="1:15" ht="42" customHeight="1" x14ac:dyDescent="0.35">
      <c r="A6" s="41" t="s">
        <v>317</v>
      </c>
      <c r="B6" s="35">
        <v>2</v>
      </c>
    </row>
    <row r="7" spans="1:15" ht="87" x14ac:dyDescent="0.35">
      <c r="A7" s="41" t="s">
        <v>128</v>
      </c>
      <c r="B7" s="35">
        <v>4</v>
      </c>
      <c r="C7" s="42"/>
    </row>
    <row r="8" spans="1:15" ht="58" x14ac:dyDescent="0.35">
      <c r="A8" s="41" t="s">
        <v>129</v>
      </c>
      <c r="B8" s="35">
        <v>3</v>
      </c>
      <c r="C8" s="42"/>
    </row>
    <row r="9" spans="1:15" ht="101.5" x14ac:dyDescent="0.35">
      <c r="A9" s="41" t="s">
        <v>130</v>
      </c>
      <c r="B9" s="35">
        <v>0</v>
      </c>
      <c r="C9" s="42"/>
    </row>
    <row r="10" spans="1:15" ht="87" x14ac:dyDescent="0.35">
      <c r="A10" s="41" t="s">
        <v>131</v>
      </c>
      <c r="B10" s="35">
        <v>0</v>
      </c>
      <c r="C10" s="42"/>
    </row>
    <row r="11" spans="1:15" ht="145" x14ac:dyDescent="0.35">
      <c r="A11" s="41" t="s">
        <v>132</v>
      </c>
      <c r="B11" s="35">
        <v>0</v>
      </c>
      <c r="C11" s="42"/>
    </row>
    <row r="12" spans="1:15" ht="72.5" x14ac:dyDescent="0.35">
      <c r="A12" s="41" t="s">
        <v>133</v>
      </c>
      <c r="B12" s="35">
        <v>0</v>
      </c>
      <c r="C12" s="42"/>
    </row>
    <row r="13" spans="1:15" ht="87" x14ac:dyDescent="0.35">
      <c r="A13" s="41" t="s">
        <v>134</v>
      </c>
      <c r="B13" s="35">
        <v>0</v>
      </c>
      <c r="C13" s="42"/>
    </row>
    <row r="14" spans="1:15" ht="101.5" x14ac:dyDescent="0.35">
      <c r="A14" s="41" t="s">
        <v>135</v>
      </c>
      <c r="B14" s="35">
        <v>0</v>
      </c>
      <c r="C14" s="42"/>
    </row>
    <row r="15" spans="1:15" ht="101.5" x14ac:dyDescent="0.35">
      <c r="A15" s="41" t="s">
        <v>136</v>
      </c>
      <c r="B15" s="35">
        <v>0</v>
      </c>
      <c r="C15" s="42"/>
    </row>
    <row r="16" spans="1:15" ht="101.5" x14ac:dyDescent="0.35">
      <c r="A16" s="41" t="s">
        <v>137</v>
      </c>
      <c r="B16" s="35">
        <v>0</v>
      </c>
      <c r="C16" s="42"/>
    </row>
    <row r="17" spans="1:3" ht="145" x14ac:dyDescent="0.35">
      <c r="A17" s="44" t="s">
        <v>138</v>
      </c>
      <c r="B17" s="35">
        <v>0</v>
      </c>
      <c r="C17" s="42"/>
    </row>
  </sheetData>
  <sheetProtection algorithmName="SHA-512" hashValue="hFFb4iHlj6lQb1NE5EMgnaBXYWV/qvqcFyLi49zsUnkOKinTYYT5HB9TMZ0D1gvTS0dt7o16u2YM6Qvjfoy99w==" saltValue="Ato4v870u/ouGitYwlFx8Q==" spinCount="100000" sheet="1" objects="1" scenarios="1"/>
  <mergeCells count="1">
    <mergeCell ref="A4:B4"/>
  </mergeCells>
  <dataValidations count="6">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H2" xr:uid="{E5899A4E-CB14-4F03-A260-57CDAD599A2E}">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I2" xr:uid="{584D162A-920A-4D64-870C-F892D538C816}">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J2" xr:uid="{66D625BE-5BB7-4831-8966-1A6DD1E7647B}">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L2" xr:uid="{F9C98EB7-2B3E-4524-AED4-FA8C7BB4E1EE}">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M2" xr:uid="{E1341B31-266E-4139-8403-5FEED968B4AF}">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N2" xr:uid="{08BC0355-201A-4CA9-B49C-A92E417D46F7}">
      <formula1>0</formula1>
      <formula2>3000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1CC98-4287-4801-AC19-434CEF634392}">
  <dimension ref="A1:P20"/>
  <sheetViews>
    <sheetView workbookViewId="0">
      <selection activeCell="H3" sqref="H3"/>
    </sheetView>
  </sheetViews>
  <sheetFormatPr defaultColWidth="9.08984375" defaultRowHeight="14.5" x14ac:dyDescent="0.35"/>
  <cols>
    <col min="1" max="1" width="13.90625" style="39" customWidth="1"/>
    <col min="2" max="2" width="14" style="39" customWidth="1"/>
    <col min="3" max="4" width="16.453125" style="39" customWidth="1"/>
    <col min="5" max="5" width="13.453125" style="39" customWidth="1"/>
    <col min="6" max="6" width="12.90625" style="39" customWidth="1"/>
    <col min="7" max="7" width="15" style="39" customWidth="1"/>
    <col min="8" max="8" width="15.54296875" style="39" customWidth="1"/>
    <col min="9" max="9" width="20.36328125" style="39" customWidth="1"/>
    <col min="10" max="10" width="19.453125" style="39" customWidth="1"/>
    <col min="11" max="11" width="18.36328125" style="39" customWidth="1"/>
    <col min="12" max="12" width="18.453125" style="39" customWidth="1"/>
    <col min="13" max="13" width="22" style="39" customWidth="1"/>
    <col min="14" max="14" width="18.6328125" style="39" customWidth="1"/>
    <col min="15" max="15" width="19.36328125" style="39" customWidth="1"/>
    <col min="16" max="16384" width="9.08984375" style="39"/>
  </cols>
  <sheetData>
    <row r="1" spans="1:16" ht="101.5" x14ac:dyDescent="0.35">
      <c r="A1" s="31" t="s">
        <v>168</v>
      </c>
      <c r="B1" s="31" t="s">
        <v>113</v>
      </c>
      <c r="C1" s="31" t="s">
        <v>139</v>
      </c>
      <c r="D1" s="31" t="s">
        <v>140</v>
      </c>
      <c r="E1" s="31" t="s">
        <v>114</v>
      </c>
      <c r="F1" s="31" t="s">
        <v>115</v>
      </c>
      <c r="G1" s="31" t="s">
        <v>116</v>
      </c>
      <c r="H1" s="31" t="s">
        <v>117</v>
      </c>
      <c r="I1" s="31" t="s">
        <v>118</v>
      </c>
      <c r="J1" s="31" t="s">
        <v>119</v>
      </c>
      <c r="K1" s="31" t="s">
        <v>120</v>
      </c>
      <c r="L1" s="31" t="s">
        <v>121</v>
      </c>
      <c r="M1" s="31" t="s">
        <v>122</v>
      </c>
      <c r="N1" s="31" t="s">
        <v>123</v>
      </c>
      <c r="O1" s="31" t="s">
        <v>124</v>
      </c>
    </row>
    <row r="2" spans="1:16" ht="58" x14ac:dyDescent="0.35">
      <c r="A2" s="35" t="s">
        <v>203</v>
      </c>
      <c r="B2" s="34" t="s">
        <v>126</v>
      </c>
      <c r="C2" s="34" t="s">
        <v>126</v>
      </c>
      <c r="D2" s="34" t="s">
        <v>126</v>
      </c>
      <c r="E2" s="34" t="s">
        <v>126</v>
      </c>
      <c r="F2" s="34" t="s">
        <v>126</v>
      </c>
      <c r="G2" s="34" t="s">
        <v>126</v>
      </c>
      <c r="H2" s="35">
        <v>1</v>
      </c>
      <c r="I2" s="35">
        <v>0</v>
      </c>
      <c r="J2" s="36">
        <v>0</v>
      </c>
      <c r="K2" s="37" t="s">
        <v>127</v>
      </c>
      <c r="L2" s="35">
        <v>0</v>
      </c>
      <c r="M2" s="35">
        <v>0</v>
      </c>
      <c r="N2" s="35">
        <v>0</v>
      </c>
      <c r="O2" s="37" t="s">
        <v>127</v>
      </c>
      <c r="P2" s="49"/>
    </row>
    <row r="3" spans="1:16" ht="58" x14ac:dyDescent="0.35">
      <c r="A3" s="35" t="s">
        <v>204</v>
      </c>
      <c r="B3" s="34" t="s">
        <v>126</v>
      </c>
      <c r="C3" s="34" t="s">
        <v>126</v>
      </c>
      <c r="D3" s="34" t="s">
        <v>126</v>
      </c>
      <c r="E3" s="34" t="s">
        <v>126</v>
      </c>
      <c r="F3" s="34" t="s">
        <v>126</v>
      </c>
      <c r="G3" s="34" t="s">
        <v>126</v>
      </c>
      <c r="H3" s="35">
        <v>1</v>
      </c>
      <c r="I3" s="35">
        <v>0</v>
      </c>
      <c r="J3" s="36">
        <v>0</v>
      </c>
      <c r="K3" s="37" t="s">
        <v>127</v>
      </c>
      <c r="L3" s="35">
        <v>0</v>
      </c>
      <c r="M3" s="35">
        <v>0</v>
      </c>
      <c r="N3" s="35">
        <v>0</v>
      </c>
      <c r="O3" s="37" t="s">
        <v>127</v>
      </c>
      <c r="P3" s="49"/>
    </row>
    <row r="4" spans="1:16" ht="58" x14ac:dyDescent="0.35">
      <c r="A4" s="35" t="s">
        <v>205</v>
      </c>
      <c r="B4" s="34" t="s">
        <v>126</v>
      </c>
      <c r="C4" s="34" t="s">
        <v>126</v>
      </c>
      <c r="D4" s="34" t="s">
        <v>126</v>
      </c>
      <c r="E4" s="34" t="s">
        <v>126</v>
      </c>
      <c r="F4" s="34" t="s">
        <v>126</v>
      </c>
      <c r="G4" s="34" t="s">
        <v>126</v>
      </c>
      <c r="H4" s="35">
        <v>11</v>
      </c>
      <c r="I4" s="35">
        <v>1</v>
      </c>
      <c r="J4" s="36">
        <v>0</v>
      </c>
      <c r="K4" s="37" t="s">
        <v>202</v>
      </c>
      <c r="L4" s="35">
        <v>0</v>
      </c>
      <c r="M4" s="35">
        <v>0</v>
      </c>
      <c r="N4" s="35">
        <v>0</v>
      </c>
      <c r="O4" s="37" t="s">
        <v>127</v>
      </c>
      <c r="P4" s="49"/>
    </row>
    <row r="5" spans="1:16" ht="58" x14ac:dyDescent="0.35">
      <c r="A5" s="35" t="s">
        <v>206</v>
      </c>
      <c r="B5" s="34" t="s">
        <v>126</v>
      </c>
      <c r="C5" s="34" t="s">
        <v>126</v>
      </c>
      <c r="D5" s="34" t="s">
        <v>126</v>
      </c>
      <c r="E5" s="34" t="s">
        <v>126</v>
      </c>
      <c r="F5" s="34" t="s">
        <v>126</v>
      </c>
      <c r="G5" s="34" t="s">
        <v>126</v>
      </c>
      <c r="H5" s="35">
        <v>12</v>
      </c>
      <c r="I5" s="35">
        <v>0</v>
      </c>
      <c r="J5" s="36">
        <v>0</v>
      </c>
      <c r="K5" s="37" t="s">
        <v>199</v>
      </c>
      <c r="L5" s="35">
        <v>0</v>
      </c>
      <c r="M5" s="35">
        <v>0</v>
      </c>
      <c r="N5" s="35">
        <v>0</v>
      </c>
      <c r="O5" s="37" t="s">
        <v>127</v>
      </c>
      <c r="P5" s="49"/>
    </row>
    <row r="6" spans="1:16" ht="30.9" customHeight="1" x14ac:dyDescent="0.35"/>
    <row r="7" spans="1:16" ht="21" x14ac:dyDescent="0.35">
      <c r="A7" s="79" t="s">
        <v>162</v>
      </c>
      <c r="B7" s="80"/>
      <c r="G7" s="55"/>
      <c r="H7" s="49"/>
      <c r="L7" s="49"/>
    </row>
    <row r="8" spans="1:16" s="32" customFormat="1" ht="42" customHeight="1" x14ac:dyDescent="0.35">
      <c r="A8" s="41" t="s">
        <v>298</v>
      </c>
      <c r="B8" s="35" t="s">
        <v>145</v>
      </c>
    </row>
    <row r="9" spans="1:16" s="32" customFormat="1" ht="42" customHeight="1" x14ac:dyDescent="0.35">
      <c r="A9" s="41" t="s">
        <v>317</v>
      </c>
      <c r="B9" s="35">
        <v>3</v>
      </c>
    </row>
    <row r="10" spans="1:16" ht="87" x14ac:dyDescent="0.35">
      <c r="A10" s="41" t="s">
        <v>128</v>
      </c>
      <c r="B10" s="35">
        <v>10</v>
      </c>
    </row>
    <row r="11" spans="1:16" ht="58" x14ac:dyDescent="0.35">
      <c r="A11" s="41" t="s">
        <v>129</v>
      </c>
      <c r="B11" s="35">
        <v>25</v>
      </c>
    </row>
    <row r="12" spans="1:16" ht="101.5" x14ac:dyDescent="0.35">
      <c r="A12" s="41" t="s">
        <v>130</v>
      </c>
      <c r="B12" s="35">
        <v>0</v>
      </c>
    </row>
    <row r="13" spans="1:16" ht="87" x14ac:dyDescent="0.35">
      <c r="A13" s="41" t="s">
        <v>131</v>
      </c>
      <c r="B13" s="35">
        <v>2</v>
      </c>
    </row>
    <row r="14" spans="1:16" ht="145" x14ac:dyDescent="0.35">
      <c r="A14" s="41" t="s">
        <v>132</v>
      </c>
      <c r="B14" s="35">
        <v>1</v>
      </c>
    </row>
    <row r="15" spans="1:16" ht="72.5" x14ac:dyDescent="0.35">
      <c r="A15" s="41" t="s">
        <v>133</v>
      </c>
      <c r="B15" s="35">
        <v>0</v>
      </c>
    </row>
    <row r="16" spans="1:16" ht="87" x14ac:dyDescent="0.35">
      <c r="A16" s="41" t="s">
        <v>134</v>
      </c>
      <c r="B16" s="35">
        <v>0</v>
      </c>
    </row>
    <row r="17" spans="1:2" ht="101.5" x14ac:dyDescent="0.35">
      <c r="A17" s="41" t="s">
        <v>135</v>
      </c>
      <c r="B17" s="35">
        <v>0</v>
      </c>
    </row>
    <row r="18" spans="1:2" ht="101.5" x14ac:dyDescent="0.35">
      <c r="A18" s="41" t="s">
        <v>136</v>
      </c>
      <c r="B18" s="35">
        <v>0</v>
      </c>
    </row>
    <row r="19" spans="1:2" ht="101.5" x14ac:dyDescent="0.35">
      <c r="A19" s="41" t="s">
        <v>137</v>
      </c>
      <c r="B19" s="35">
        <v>0</v>
      </c>
    </row>
    <row r="20" spans="1:2" ht="145" x14ac:dyDescent="0.35">
      <c r="A20" s="44" t="s">
        <v>138</v>
      </c>
      <c r="B20" s="35">
        <v>0</v>
      </c>
    </row>
  </sheetData>
  <sheetProtection algorithmName="SHA-512" hashValue="RqB7bbi7DLHBExIPRq3VR+1OxP3KOYrzXbskhs/Ux8ywEC6IWHCoKylWHjqEPds1pBaT7L6mtFrzz2tneTbU6Q==" saltValue="/KVPz1GeCsn9W8/4HsEOdQ==" spinCount="100000" sheet="1" objects="1" scenarios="1"/>
  <mergeCells count="1">
    <mergeCell ref="A7:B7"/>
  </mergeCells>
  <phoneticPr fontId="8" type="noConversion"/>
  <dataValidations count="6">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H2:H5 E7" xr:uid="{DC7D26D4-5FF4-4E80-81E5-896F1057D75D}">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I2:I5 F7" xr:uid="{998BD5CB-72A9-4598-908E-38B692EDC2EB}">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J2:J5 G7" xr:uid="{1E56DDFE-95DF-48D9-9A74-2258DD1BF88F}">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L2:L5 I7" xr:uid="{25CEAA80-D3D8-4B0E-B75C-FE4D64DB5BAE}">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M2:M5 J7" xr:uid="{76AD84D6-613E-4A98-884E-7DB795A63D5C}">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N2:N5 K7" xr:uid="{6AE6259A-D724-42CE-B9DC-5ABD9D032894}">
      <formula1>0</formula1>
      <formula2>3000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5E3F8-A5A0-4A7E-8953-4810495332D0}">
  <dimension ref="A1:P24"/>
  <sheetViews>
    <sheetView workbookViewId="0"/>
  </sheetViews>
  <sheetFormatPr defaultColWidth="9.08984375" defaultRowHeight="14.5" x14ac:dyDescent="0.35"/>
  <cols>
    <col min="1" max="1" width="13.90625" style="39" customWidth="1"/>
    <col min="2" max="2" width="14" style="39" customWidth="1"/>
    <col min="3" max="4" width="16.453125" style="39" customWidth="1"/>
    <col min="5" max="5" width="13.453125" style="39" customWidth="1"/>
    <col min="6" max="6" width="12.90625" style="39" customWidth="1"/>
    <col min="7" max="7" width="15" style="39" customWidth="1"/>
    <col min="8" max="8" width="15.54296875" style="39" customWidth="1"/>
    <col min="9" max="9" width="20.36328125" style="39" customWidth="1"/>
    <col min="10" max="10" width="19.453125" style="39" customWidth="1"/>
    <col min="11" max="11" width="18.36328125" style="39" customWidth="1"/>
    <col min="12" max="12" width="18.453125" style="39" customWidth="1"/>
    <col min="13" max="13" width="22" style="39" customWidth="1"/>
    <col min="14" max="14" width="18.6328125" style="39" customWidth="1"/>
    <col min="15" max="15" width="19.36328125" style="39" customWidth="1"/>
    <col min="16" max="16384" width="9.08984375" style="39"/>
  </cols>
  <sheetData>
    <row r="1" spans="1:16" ht="101.5" x14ac:dyDescent="0.35">
      <c r="A1" s="31" t="s">
        <v>164</v>
      </c>
      <c r="B1" s="31" t="s">
        <v>113</v>
      </c>
      <c r="C1" s="31" t="s">
        <v>139</v>
      </c>
      <c r="D1" s="31" t="s">
        <v>140</v>
      </c>
      <c r="E1" s="31" t="s">
        <v>114</v>
      </c>
      <c r="F1" s="31" t="s">
        <v>115</v>
      </c>
      <c r="G1" s="31" t="s">
        <v>116</v>
      </c>
      <c r="H1" s="31" t="s">
        <v>117</v>
      </c>
      <c r="I1" s="31" t="s">
        <v>118</v>
      </c>
      <c r="J1" s="31" t="s">
        <v>119</v>
      </c>
      <c r="K1" s="31" t="s">
        <v>120</v>
      </c>
      <c r="L1" s="31" t="s">
        <v>121</v>
      </c>
      <c r="M1" s="31" t="s">
        <v>122</v>
      </c>
      <c r="N1" s="31" t="s">
        <v>123</v>
      </c>
      <c r="O1" s="31" t="s">
        <v>124</v>
      </c>
    </row>
    <row r="2" spans="1:16" ht="58" x14ac:dyDescent="0.35">
      <c r="A2" s="37" t="s">
        <v>222</v>
      </c>
      <c r="B2" s="34" t="s">
        <v>126</v>
      </c>
      <c r="C2" s="34" t="s">
        <v>126</v>
      </c>
      <c r="D2" s="34" t="s">
        <v>126</v>
      </c>
      <c r="E2" s="34" t="s">
        <v>126</v>
      </c>
      <c r="F2" s="34" t="s">
        <v>126</v>
      </c>
      <c r="G2" s="34" t="s">
        <v>126</v>
      </c>
      <c r="H2" s="47">
        <v>2</v>
      </c>
      <c r="I2" s="37">
        <v>0</v>
      </c>
      <c r="J2" s="37">
        <v>0</v>
      </c>
      <c r="K2" s="37" t="s">
        <v>127</v>
      </c>
      <c r="L2" s="37">
        <v>0</v>
      </c>
      <c r="M2" s="37">
        <v>0</v>
      </c>
      <c r="N2" s="37">
        <v>0</v>
      </c>
      <c r="O2" s="37" t="s">
        <v>127</v>
      </c>
    </row>
    <row r="3" spans="1:16" ht="58" x14ac:dyDescent="0.35">
      <c r="A3" s="37" t="s">
        <v>223</v>
      </c>
      <c r="B3" s="34" t="s">
        <v>126</v>
      </c>
      <c r="C3" s="34" t="s">
        <v>126</v>
      </c>
      <c r="D3" s="34" t="s">
        <v>126</v>
      </c>
      <c r="E3" s="34" t="s">
        <v>126</v>
      </c>
      <c r="F3" s="34" t="s">
        <v>126</v>
      </c>
      <c r="G3" s="34" t="s">
        <v>126</v>
      </c>
      <c r="H3" s="37">
        <v>2</v>
      </c>
      <c r="I3" s="37">
        <v>0</v>
      </c>
      <c r="J3" s="47">
        <v>0</v>
      </c>
      <c r="K3" s="37" t="s">
        <v>127</v>
      </c>
      <c r="L3" s="37">
        <v>0</v>
      </c>
      <c r="M3" s="37">
        <v>0</v>
      </c>
      <c r="N3" s="37">
        <v>0</v>
      </c>
      <c r="O3" s="37" t="s">
        <v>127</v>
      </c>
      <c r="P3" s="49"/>
    </row>
    <row r="4" spans="1:16" ht="290" x14ac:dyDescent="0.35">
      <c r="A4" s="37" t="s">
        <v>224</v>
      </c>
      <c r="B4" s="34" t="s">
        <v>126</v>
      </c>
      <c r="C4" s="34" t="s">
        <v>126</v>
      </c>
      <c r="D4" s="34" t="s">
        <v>126</v>
      </c>
      <c r="E4" s="34" t="s">
        <v>126</v>
      </c>
      <c r="F4" s="34" t="s">
        <v>126</v>
      </c>
      <c r="G4" s="34" t="s">
        <v>126</v>
      </c>
      <c r="H4" s="37">
        <v>35</v>
      </c>
      <c r="I4" s="37">
        <v>0</v>
      </c>
      <c r="J4" s="47">
        <v>0</v>
      </c>
      <c r="K4" s="37" t="s">
        <v>227</v>
      </c>
      <c r="L4" s="37">
        <v>0</v>
      </c>
      <c r="M4" s="37">
        <v>0</v>
      </c>
      <c r="N4" s="37">
        <v>0</v>
      </c>
      <c r="O4" s="37" t="s">
        <v>127</v>
      </c>
      <c r="P4" s="49"/>
    </row>
    <row r="5" spans="1:16" ht="58" x14ac:dyDescent="0.35">
      <c r="A5" s="37" t="s">
        <v>225</v>
      </c>
      <c r="B5" s="34" t="s">
        <v>126</v>
      </c>
      <c r="C5" s="34" t="s">
        <v>126</v>
      </c>
      <c r="D5" s="34" t="s">
        <v>126</v>
      </c>
      <c r="E5" s="34" t="s">
        <v>126</v>
      </c>
      <c r="F5" s="34" t="s">
        <v>126</v>
      </c>
      <c r="G5" s="34" t="s">
        <v>126</v>
      </c>
      <c r="H5" s="37">
        <v>1</v>
      </c>
      <c r="I5" s="37">
        <v>0</v>
      </c>
      <c r="J5" s="47">
        <v>0</v>
      </c>
      <c r="K5" s="37" t="s">
        <v>127</v>
      </c>
      <c r="L5" s="37">
        <v>0</v>
      </c>
      <c r="M5" s="37">
        <v>0</v>
      </c>
      <c r="N5" s="37">
        <v>0</v>
      </c>
      <c r="O5" s="37" t="s">
        <v>127</v>
      </c>
      <c r="P5" s="49"/>
    </row>
    <row r="6" spans="1:16" ht="58" x14ac:dyDescent="0.35">
      <c r="A6" s="37" t="s">
        <v>226</v>
      </c>
      <c r="B6" s="34" t="s">
        <v>126</v>
      </c>
      <c r="C6" s="34" t="s">
        <v>126</v>
      </c>
      <c r="D6" s="34" t="s">
        <v>126</v>
      </c>
      <c r="E6" s="34" t="s">
        <v>126</v>
      </c>
      <c r="F6" s="34" t="s">
        <v>126</v>
      </c>
      <c r="G6" s="34" t="s">
        <v>126</v>
      </c>
      <c r="H6" s="37">
        <v>2</v>
      </c>
      <c r="I6" s="37">
        <v>0</v>
      </c>
      <c r="J6" s="47">
        <v>0</v>
      </c>
      <c r="K6" s="37" t="s">
        <v>127</v>
      </c>
      <c r="L6" s="37">
        <v>0</v>
      </c>
      <c r="M6" s="37">
        <v>0</v>
      </c>
      <c r="N6" s="37">
        <v>0</v>
      </c>
      <c r="O6" s="37" t="s">
        <v>127</v>
      </c>
      <c r="P6" s="49"/>
    </row>
    <row r="7" spans="1:16" ht="58" x14ac:dyDescent="0.35">
      <c r="A7" s="37" t="s">
        <v>229</v>
      </c>
      <c r="B7" s="34" t="s">
        <v>126</v>
      </c>
      <c r="C7" s="34" t="s">
        <v>126</v>
      </c>
      <c r="D7" s="34" t="s">
        <v>126</v>
      </c>
      <c r="E7" s="34" t="s">
        <v>126</v>
      </c>
      <c r="F7" s="34" t="s">
        <v>126</v>
      </c>
      <c r="G7" s="34" t="s">
        <v>126</v>
      </c>
      <c r="H7" s="37">
        <v>3</v>
      </c>
      <c r="I7" s="37">
        <v>0</v>
      </c>
      <c r="J7" s="47">
        <v>0</v>
      </c>
      <c r="K7" s="49" t="s">
        <v>127</v>
      </c>
      <c r="L7" s="37">
        <v>0</v>
      </c>
      <c r="M7" s="37">
        <v>0</v>
      </c>
      <c r="N7" s="37">
        <v>0</v>
      </c>
      <c r="O7" s="37" t="s">
        <v>127</v>
      </c>
      <c r="P7" s="49"/>
    </row>
    <row r="8" spans="1:16" ht="58" x14ac:dyDescent="0.35">
      <c r="A8" s="37" t="s">
        <v>230</v>
      </c>
      <c r="B8" s="34" t="s">
        <v>126</v>
      </c>
      <c r="C8" s="34" t="s">
        <v>126</v>
      </c>
      <c r="D8" s="34" t="s">
        <v>126</v>
      </c>
      <c r="E8" s="34" t="s">
        <v>126</v>
      </c>
      <c r="F8" s="34" t="s">
        <v>126</v>
      </c>
      <c r="G8" s="34" t="s">
        <v>126</v>
      </c>
      <c r="H8" s="37">
        <v>1</v>
      </c>
      <c r="I8" s="37">
        <v>0</v>
      </c>
      <c r="J8" s="47">
        <v>0</v>
      </c>
      <c r="K8" s="37" t="s">
        <v>127</v>
      </c>
      <c r="L8" s="37">
        <v>0</v>
      </c>
      <c r="M8" s="37">
        <v>0</v>
      </c>
      <c r="N8" s="37">
        <v>0</v>
      </c>
      <c r="O8" s="37" t="s">
        <v>127</v>
      </c>
      <c r="P8" s="49"/>
    </row>
    <row r="10" spans="1:16" ht="69.650000000000006" customHeight="1" x14ac:dyDescent="0.35">
      <c r="A10" s="81" t="s">
        <v>163</v>
      </c>
      <c r="B10" s="82"/>
    </row>
    <row r="11" spans="1:16" s="32" customFormat="1" ht="42" customHeight="1" x14ac:dyDescent="0.35">
      <c r="A11" s="41" t="s">
        <v>298</v>
      </c>
      <c r="B11" s="35" t="s">
        <v>145</v>
      </c>
    </row>
    <row r="12" spans="1:16" s="32" customFormat="1" ht="42" customHeight="1" x14ac:dyDescent="0.35">
      <c r="A12" s="41" t="s">
        <v>317</v>
      </c>
      <c r="B12" s="35">
        <v>7</v>
      </c>
    </row>
    <row r="13" spans="1:16" ht="87" x14ac:dyDescent="0.35">
      <c r="A13" s="41" t="s">
        <v>128</v>
      </c>
      <c r="B13" s="35">
        <v>24</v>
      </c>
    </row>
    <row r="14" spans="1:16" ht="58" x14ac:dyDescent="0.35">
      <c r="A14" s="41" t="s">
        <v>129</v>
      </c>
      <c r="B14" s="35">
        <v>46</v>
      </c>
    </row>
    <row r="15" spans="1:16" ht="101.5" x14ac:dyDescent="0.35">
      <c r="A15" s="41" t="s">
        <v>130</v>
      </c>
      <c r="B15" s="35">
        <v>0</v>
      </c>
    </row>
    <row r="16" spans="1:16" ht="87" x14ac:dyDescent="0.35">
      <c r="A16" s="41" t="s">
        <v>131</v>
      </c>
      <c r="B16" s="35">
        <v>1</v>
      </c>
    </row>
    <row r="17" spans="1:4" ht="145" x14ac:dyDescent="0.35">
      <c r="A17" s="41" t="s">
        <v>132</v>
      </c>
      <c r="B17" s="35">
        <v>0</v>
      </c>
    </row>
    <row r="18" spans="1:4" ht="72.5" x14ac:dyDescent="0.35">
      <c r="A18" s="41" t="s">
        <v>133</v>
      </c>
      <c r="B18" s="35">
        <v>0</v>
      </c>
    </row>
    <row r="19" spans="1:4" ht="87" x14ac:dyDescent="0.35">
      <c r="A19" s="41" t="s">
        <v>134</v>
      </c>
      <c r="B19" s="35">
        <v>0</v>
      </c>
    </row>
    <row r="20" spans="1:4" ht="101.5" x14ac:dyDescent="0.35">
      <c r="A20" s="41" t="s">
        <v>135</v>
      </c>
      <c r="B20" s="35">
        <v>0</v>
      </c>
    </row>
    <row r="21" spans="1:4" ht="101.5" x14ac:dyDescent="0.35">
      <c r="A21" s="41" t="s">
        <v>136</v>
      </c>
      <c r="B21" s="35">
        <v>0</v>
      </c>
    </row>
    <row r="22" spans="1:4" ht="101.5" x14ac:dyDescent="0.35">
      <c r="A22" s="41" t="s">
        <v>137</v>
      </c>
      <c r="B22" s="35">
        <v>0</v>
      </c>
    </row>
    <row r="23" spans="1:4" ht="145" x14ac:dyDescent="0.35">
      <c r="A23" s="44" t="s">
        <v>138</v>
      </c>
      <c r="B23" s="35">
        <v>0</v>
      </c>
    </row>
    <row r="24" spans="1:4" x14ac:dyDescent="0.35">
      <c r="D24" s="42"/>
    </row>
  </sheetData>
  <sheetProtection algorithmName="SHA-512" hashValue="S4fmp0UjHKUYem87lQSOEA+bCxjTg52aoZ55Kstw7O0RsYO3qjPr0QAdLuggJ6xt9XBvWPrZEON37b1OUh3SEQ==" saltValue="rjVxu79Ee94litSqO/csqQ==" spinCount="100000" sheet="1" objects="1" scenarios="1"/>
  <mergeCells count="1">
    <mergeCell ref="A10:B10"/>
  </mergeCells>
  <phoneticPr fontId="8" type="noConversion"/>
  <dataValidations count="6">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H2 J3:J8" xr:uid="{872ED2E9-8D7A-4657-A360-E74B934D9054}">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J2 L3:L8" xr:uid="{EEAE2DF2-F2FF-4189-A598-1C652537E496}">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M3:M8" xr:uid="{BB8F531F-FD05-4F3F-82C6-E65759D7674F}">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L2 N3:N8" xr:uid="{54A3D89F-94BC-4DB4-9D3E-E4BEE400B76B}">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I3:I8" xr:uid="{C680F838-ED5D-43F0-8A1F-9E985A223F23}">
      <formula1>0</formula1>
      <formula2>3000</formula2>
    </dataValidation>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H3:H8" xr:uid="{B3811619-701A-4C1C-8E26-F45EC1907EC0}">
      <formula1>0</formula1>
      <formula2>3000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469CE-4962-41D7-9343-6B2CE8692E8F}">
  <dimension ref="A1:O18"/>
  <sheetViews>
    <sheetView workbookViewId="0"/>
  </sheetViews>
  <sheetFormatPr defaultColWidth="9.08984375" defaultRowHeight="14.5" x14ac:dyDescent="0.35"/>
  <cols>
    <col min="1" max="1" width="13.90625" style="32" customWidth="1"/>
    <col min="2" max="2" width="14" style="32" customWidth="1"/>
    <col min="3" max="4" width="16.453125" style="32" customWidth="1"/>
    <col min="5" max="5" width="13.453125" style="32" customWidth="1"/>
    <col min="6" max="6" width="12.90625" style="32" customWidth="1"/>
    <col min="7" max="7" width="15" style="32" customWidth="1"/>
    <col min="8" max="8" width="15.54296875" style="32" customWidth="1"/>
    <col min="9" max="9" width="20.36328125" style="32" customWidth="1"/>
    <col min="10" max="10" width="19.453125" style="32" customWidth="1"/>
    <col min="11" max="11" width="18.36328125" style="32" customWidth="1"/>
    <col min="12" max="12" width="18.453125" style="32" customWidth="1"/>
    <col min="13" max="13" width="22" style="32" customWidth="1"/>
    <col min="14" max="14" width="18.6328125" style="32" customWidth="1"/>
    <col min="15" max="15" width="19.36328125" style="32" customWidth="1"/>
    <col min="16" max="16384" width="9.08984375" style="32"/>
  </cols>
  <sheetData>
    <row r="1" spans="1:15" ht="101.5" x14ac:dyDescent="0.35">
      <c r="A1" s="31" t="s">
        <v>170</v>
      </c>
      <c r="B1" s="31" t="s">
        <v>113</v>
      </c>
      <c r="C1" s="31" t="s">
        <v>139</v>
      </c>
      <c r="D1" s="31" t="s">
        <v>140</v>
      </c>
      <c r="E1" s="31" t="s">
        <v>114</v>
      </c>
      <c r="F1" s="31" t="s">
        <v>115</v>
      </c>
      <c r="G1" s="31" t="s">
        <v>116</v>
      </c>
      <c r="H1" s="31" t="s">
        <v>117</v>
      </c>
      <c r="I1" s="31" t="s">
        <v>118</v>
      </c>
      <c r="J1" s="31" t="s">
        <v>119</v>
      </c>
      <c r="K1" s="31" t="s">
        <v>120</v>
      </c>
      <c r="L1" s="31" t="s">
        <v>121</v>
      </c>
      <c r="M1" s="31" t="s">
        <v>122</v>
      </c>
      <c r="N1" s="31" t="s">
        <v>123</v>
      </c>
      <c r="O1" s="31" t="s">
        <v>124</v>
      </c>
    </row>
    <row r="2" spans="1:15" s="38" customFormat="1" ht="58" x14ac:dyDescent="0.35">
      <c r="A2" s="54" t="s">
        <v>251</v>
      </c>
      <c r="B2" s="34" t="s">
        <v>126</v>
      </c>
      <c r="C2" s="34" t="s">
        <v>126</v>
      </c>
      <c r="D2" s="34" t="s">
        <v>126</v>
      </c>
      <c r="E2" s="34" t="s">
        <v>126</v>
      </c>
      <c r="F2" s="34" t="s">
        <v>126</v>
      </c>
      <c r="G2" s="34" t="s">
        <v>126</v>
      </c>
      <c r="H2" s="37">
        <v>1</v>
      </c>
      <c r="I2" s="37">
        <v>0</v>
      </c>
      <c r="J2" s="47">
        <v>0</v>
      </c>
      <c r="K2" s="37" t="s">
        <v>127</v>
      </c>
      <c r="L2" s="37">
        <v>0</v>
      </c>
      <c r="M2" s="37">
        <v>0</v>
      </c>
      <c r="N2" s="37">
        <v>0</v>
      </c>
      <c r="O2" s="37" t="s">
        <v>127</v>
      </c>
    </row>
    <row r="3" spans="1:15" ht="30.9" customHeight="1" x14ac:dyDescent="0.35"/>
    <row r="4" spans="1:15" ht="43.5" customHeight="1" x14ac:dyDescent="0.35">
      <c r="A4" s="77" t="s">
        <v>169</v>
      </c>
      <c r="B4" s="78"/>
      <c r="C4" s="40"/>
      <c r="D4" s="40"/>
    </row>
    <row r="5" spans="1:15" ht="42" customHeight="1" x14ac:dyDescent="0.35">
      <c r="A5" s="41" t="s">
        <v>298</v>
      </c>
      <c r="B5" s="35" t="s">
        <v>145</v>
      </c>
      <c r="C5" s="40"/>
    </row>
    <row r="6" spans="1:15" ht="42" customHeight="1" x14ac:dyDescent="0.35">
      <c r="A6" s="41" t="s">
        <v>317</v>
      </c>
      <c r="B6" s="35">
        <v>1</v>
      </c>
      <c r="C6" s="40"/>
    </row>
    <row r="7" spans="1:15" ht="87" x14ac:dyDescent="0.35">
      <c r="A7" s="41" t="s">
        <v>128</v>
      </c>
      <c r="B7" s="35">
        <v>2</v>
      </c>
      <c r="C7" s="42"/>
      <c r="D7" s="43"/>
    </row>
    <row r="8" spans="1:15" ht="58" x14ac:dyDescent="0.35">
      <c r="A8" s="41" t="s">
        <v>129</v>
      </c>
      <c r="B8" s="35">
        <v>1</v>
      </c>
      <c r="C8" s="42"/>
      <c r="D8" s="42"/>
    </row>
    <row r="9" spans="1:15" ht="101.5" x14ac:dyDescent="0.35">
      <c r="A9" s="41" t="s">
        <v>130</v>
      </c>
      <c r="B9" s="35">
        <v>0</v>
      </c>
      <c r="C9" s="42"/>
      <c r="D9" s="42"/>
    </row>
    <row r="10" spans="1:15" ht="87" x14ac:dyDescent="0.35">
      <c r="A10" s="41" t="s">
        <v>131</v>
      </c>
      <c r="B10" s="35">
        <v>0</v>
      </c>
      <c r="C10" s="42"/>
      <c r="D10" s="42"/>
    </row>
    <row r="11" spans="1:15" ht="145" x14ac:dyDescent="0.35">
      <c r="A11" s="41" t="s">
        <v>132</v>
      </c>
      <c r="B11" s="35">
        <v>0</v>
      </c>
      <c r="C11" s="42"/>
      <c r="D11" s="42"/>
    </row>
    <row r="12" spans="1:15" ht="72.5" x14ac:dyDescent="0.35">
      <c r="A12" s="41" t="s">
        <v>133</v>
      </c>
      <c r="B12" s="35">
        <v>0</v>
      </c>
      <c r="C12" s="42"/>
      <c r="D12" s="42"/>
    </row>
    <row r="13" spans="1:15" ht="87" x14ac:dyDescent="0.35">
      <c r="A13" s="41" t="s">
        <v>134</v>
      </c>
      <c r="B13" s="35">
        <v>0</v>
      </c>
      <c r="C13" s="42"/>
      <c r="D13" s="42"/>
    </row>
    <row r="14" spans="1:15" ht="101.5" x14ac:dyDescent="0.35">
      <c r="A14" s="41" t="s">
        <v>135</v>
      </c>
      <c r="B14" s="35">
        <v>0</v>
      </c>
      <c r="C14" s="42"/>
      <c r="D14" s="42"/>
    </row>
    <row r="15" spans="1:15" ht="101.5" x14ac:dyDescent="0.35">
      <c r="A15" s="41" t="s">
        <v>136</v>
      </c>
      <c r="B15" s="35">
        <v>0</v>
      </c>
      <c r="C15" s="42"/>
      <c r="D15" s="42"/>
    </row>
    <row r="16" spans="1:15" ht="101.5" x14ac:dyDescent="0.35">
      <c r="A16" s="41" t="s">
        <v>137</v>
      </c>
      <c r="B16" s="35">
        <v>0</v>
      </c>
      <c r="C16" s="42"/>
      <c r="D16" s="42"/>
    </row>
    <row r="17" spans="1:4" ht="145" x14ac:dyDescent="0.35">
      <c r="A17" s="44" t="s">
        <v>138</v>
      </c>
      <c r="B17" s="35">
        <v>0</v>
      </c>
      <c r="C17" s="42"/>
      <c r="D17" s="42"/>
    </row>
    <row r="18" spans="1:4" x14ac:dyDescent="0.35">
      <c r="D18" s="42"/>
    </row>
  </sheetData>
  <sheetProtection algorithmName="SHA-512" hashValue="fiTTTZoNpCpUpKW2yznhBcjAYfCQcnxFvduEcy2LcJ3erMdBjw1hz5cKKR+3J5jLo3goBAmchybUtVt9givAhg==" saltValue="jU+AUyN0I7Xdc/OFCXxx5w==" spinCount="100000" sheet="1" objects="1" scenarios="1"/>
  <mergeCells count="1">
    <mergeCell ref="A4:B4"/>
  </mergeCells>
  <dataValidations count="6">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H2" xr:uid="{F2E45BC2-7962-4DEB-AC5D-5C4A34CCC167}">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I2" xr:uid="{BF92B469-528C-49AD-ADD3-4B47D9844656}">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J2" xr:uid="{922B7B13-F3BE-4F8A-8C77-C587150930BC}">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L2" xr:uid="{7DB58A6A-A9C1-4350-9AE4-A112BF1296E0}">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M2" xr:uid="{B44FD7D4-5AF4-4BE5-9986-02E13958E44B}">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N2" xr:uid="{1F8C5215-D5D9-4F1E-8998-02EA6A7DBFDB}">
      <formula1>0</formula1>
      <formula2>3000</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7E560-2997-4115-A869-6D79D1F16E02}">
  <dimension ref="A1:O18"/>
  <sheetViews>
    <sheetView workbookViewId="0"/>
  </sheetViews>
  <sheetFormatPr defaultColWidth="9.08984375" defaultRowHeight="14.5" x14ac:dyDescent="0.35"/>
  <cols>
    <col min="1" max="1" width="13.90625" style="23" customWidth="1"/>
    <col min="2" max="2" width="14" style="23" customWidth="1"/>
    <col min="3" max="4" width="16.453125" style="23" customWidth="1"/>
    <col min="5" max="5" width="13.453125" style="23" customWidth="1"/>
    <col min="6" max="6" width="12.90625" style="23" customWidth="1"/>
    <col min="7" max="7" width="15" style="23" customWidth="1"/>
    <col min="8" max="8" width="15.54296875" style="23" customWidth="1"/>
    <col min="9" max="9" width="20.36328125" style="23" customWidth="1"/>
    <col min="10" max="10" width="19.453125" style="23" customWidth="1"/>
    <col min="11" max="11" width="18.36328125" style="23" customWidth="1"/>
    <col min="12" max="12" width="18.453125" style="23" customWidth="1"/>
    <col min="13" max="13" width="22" style="23" customWidth="1"/>
    <col min="14" max="14" width="18.6328125" style="23" customWidth="1"/>
    <col min="15" max="15" width="19.36328125" style="23" customWidth="1"/>
    <col min="16" max="16384" width="9.08984375" style="23"/>
  </cols>
  <sheetData>
    <row r="1" spans="1:15" ht="101.5" x14ac:dyDescent="0.35">
      <c r="A1" s="19" t="s">
        <v>171</v>
      </c>
      <c r="B1" s="19" t="s">
        <v>113</v>
      </c>
      <c r="C1" s="19" t="s">
        <v>139</v>
      </c>
      <c r="D1" s="19" t="s">
        <v>140</v>
      </c>
      <c r="E1" s="19" t="s">
        <v>114</v>
      </c>
      <c r="F1" s="19" t="s">
        <v>115</v>
      </c>
      <c r="G1" s="19" t="s">
        <v>116</v>
      </c>
      <c r="H1" s="19" t="s">
        <v>117</v>
      </c>
      <c r="I1" s="19" t="s">
        <v>118</v>
      </c>
      <c r="J1" s="19" t="s">
        <v>119</v>
      </c>
      <c r="K1" s="19" t="s">
        <v>120</v>
      </c>
      <c r="L1" s="19" t="s">
        <v>121</v>
      </c>
      <c r="M1" s="19" t="s">
        <v>122</v>
      </c>
      <c r="N1" s="19" t="s">
        <v>123</v>
      </c>
      <c r="O1" s="19" t="s">
        <v>124</v>
      </c>
    </row>
    <row r="2" spans="1:15" s="24" customFormat="1" ht="21" x14ac:dyDescent="0.35">
      <c r="A2" s="74" t="s">
        <v>233</v>
      </c>
      <c r="B2" s="75"/>
      <c r="C2" s="75"/>
      <c r="D2" s="75"/>
      <c r="E2" s="75"/>
      <c r="F2" s="75"/>
      <c r="G2" s="75"/>
      <c r="H2" s="75"/>
      <c r="I2" s="75"/>
      <c r="J2" s="75"/>
      <c r="K2" s="75"/>
      <c r="L2" s="75"/>
      <c r="M2" s="75"/>
      <c r="N2" s="75"/>
      <c r="O2" s="76"/>
    </row>
    <row r="3" spans="1:15" ht="30.9" customHeight="1" x14ac:dyDescent="0.35"/>
    <row r="4" spans="1:15" ht="43.5" customHeight="1" x14ac:dyDescent="0.35">
      <c r="A4" s="72" t="s">
        <v>172</v>
      </c>
      <c r="B4" s="73"/>
      <c r="C4" s="25"/>
      <c r="D4" s="25"/>
    </row>
    <row r="5" spans="1:15" ht="42" customHeight="1" x14ac:dyDescent="0.35">
      <c r="A5" s="20" t="s">
        <v>298</v>
      </c>
      <c r="B5" s="15" t="s">
        <v>145</v>
      </c>
      <c r="C5" s="25"/>
    </row>
    <row r="6" spans="1:15" ht="42" customHeight="1" x14ac:dyDescent="0.35">
      <c r="A6" s="20" t="s">
        <v>317</v>
      </c>
      <c r="B6" s="15">
        <v>1</v>
      </c>
      <c r="C6" s="25"/>
    </row>
    <row r="7" spans="1:15" ht="87" x14ac:dyDescent="0.35">
      <c r="A7" s="20" t="s">
        <v>128</v>
      </c>
      <c r="B7" s="15">
        <v>3</v>
      </c>
      <c r="C7" s="26"/>
      <c r="D7" s="27"/>
    </row>
    <row r="8" spans="1:15" ht="58" x14ac:dyDescent="0.35">
      <c r="A8" s="20" t="s">
        <v>129</v>
      </c>
      <c r="B8" s="15">
        <v>0</v>
      </c>
      <c r="C8" s="26"/>
      <c r="D8" s="26"/>
    </row>
    <row r="9" spans="1:15" ht="101.5" x14ac:dyDescent="0.35">
      <c r="A9" s="20" t="s">
        <v>130</v>
      </c>
      <c r="B9" s="15">
        <v>0</v>
      </c>
      <c r="C9" s="26"/>
      <c r="D9" s="26"/>
    </row>
    <row r="10" spans="1:15" ht="87" x14ac:dyDescent="0.35">
      <c r="A10" s="20" t="s">
        <v>131</v>
      </c>
      <c r="B10" s="15">
        <v>0</v>
      </c>
      <c r="C10" s="26"/>
      <c r="D10" s="26"/>
    </row>
    <row r="11" spans="1:15" ht="145" x14ac:dyDescent="0.35">
      <c r="A11" s="20" t="s">
        <v>132</v>
      </c>
      <c r="B11" s="15">
        <v>0</v>
      </c>
      <c r="C11" s="26"/>
      <c r="D11" s="26"/>
    </row>
    <row r="12" spans="1:15" ht="72.5" x14ac:dyDescent="0.35">
      <c r="A12" s="20" t="s">
        <v>133</v>
      </c>
      <c r="B12" s="15">
        <v>0</v>
      </c>
      <c r="C12" s="26"/>
      <c r="D12" s="26"/>
    </row>
    <row r="13" spans="1:15" ht="87" x14ac:dyDescent="0.35">
      <c r="A13" s="20" t="s">
        <v>134</v>
      </c>
      <c r="B13" s="15">
        <v>0</v>
      </c>
      <c r="C13" s="26"/>
      <c r="D13" s="26"/>
    </row>
    <row r="14" spans="1:15" ht="101.5" x14ac:dyDescent="0.35">
      <c r="A14" s="20" t="s">
        <v>135</v>
      </c>
      <c r="B14" s="15">
        <v>0</v>
      </c>
      <c r="C14" s="26"/>
      <c r="D14" s="26"/>
    </row>
    <row r="15" spans="1:15" ht="101.5" x14ac:dyDescent="0.35">
      <c r="A15" s="20" t="s">
        <v>136</v>
      </c>
      <c r="B15" s="15">
        <v>0</v>
      </c>
      <c r="C15" s="26"/>
      <c r="D15" s="26"/>
    </row>
    <row r="16" spans="1:15" ht="101.5" x14ac:dyDescent="0.35">
      <c r="A16" s="20" t="s">
        <v>137</v>
      </c>
      <c r="B16" s="15">
        <v>0</v>
      </c>
      <c r="C16" s="26"/>
      <c r="D16" s="26"/>
    </row>
    <row r="17" spans="1:4" ht="145" x14ac:dyDescent="0.35">
      <c r="A17" s="21" t="s">
        <v>138</v>
      </c>
      <c r="B17" s="15">
        <v>0</v>
      </c>
      <c r="C17" s="26"/>
      <c r="D17" s="26"/>
    </row>
    <row r="18" spans="1:4" x14ac:dyDescent="0.35">
      <c r="D18" s="26"/>
    </row>
  </sheetData>
  <sheetProtection algorithmName="SHA-512" hashValue="c0NbJpVNI7lib/Y+Wa828Wmp3cxZAM4naWcyWSF2nlGcu2z4iaOgB4irt/ajdTaUbO6DyZsqXT8XMi/ZLsX+5w==" saltValue="96KDj0zufvVP8baDNMOJJw==" spinCount="100000" sheet="1" objects="1" scenarios="1"/>
  <mergeCells count="2">
    <mergeCell ref="A4:B4"/>
    <mergeCell ref="A2:O2"/>
  </mergeCells>
  <dataValidations count="6">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H2" xr:uid="{4B53CB1B-D120-4872-98FF-F7CF88AF368D}">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I2" xr:uid="{69D01FEE-0BCC-46F8-96A5-40DC69A7AD20}">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J2" xr:uid="{F5274C1A-64E0-48B0-8263-66B782042D6D}">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L2" xr:uid="{A467C184-0631-49C9-A4E5-50C0331AE184}">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M2" xr:uid="{085F7912-B15D-4654-9F54-6CBFC7880B72}">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N2" xr:uid="{10612ACC-9417-4C30-A8E8-7011480186BE}">
      <formula1>0</formula1>
      <formula2>3000</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7CF9D70151E948B8632D8062F25AFA" ma:contentTypeVersion="5" ma:contentTypeDescription="Create a new document." ma:contentTypeScope="" ma:versionID="eb7ca70ae996d82f93a165a9b7293b8a">
  <xsd:schema xmlns:xsd="http://www.w3.org/2001/XMLSchema" xmlns:xs="http://www.w3.org/2001/XMLSchema" xmlns:p="http://schemas.microsoft.com/office/2006/metadata/properties" xmlns:ns1="http://schemas.microsoft.com/sharepoint/v3" xmlns:ns2="49e1b1f5-4598-4f10-9cb7-32cc96214367" xmlns:ns3="2c0d2321-de3f-4dc0-9ad4-33613475ab6c" targetNamespace="http://schemas.microsoft.com/office/2006/metadata/properties" ma:root="true" ma:fieldsID="40d7036a9c1d4672340920813a57a589" ns1:_="" ns2:_="" ns3:_="">
    <xsd:import namespace="http://schemas.microsoft.com/sharepoint/v3"/>
    <xsd:import namespace="49e1b1f5-4598-4f10-9cb7-32cc96214367"/>
    <xsd:import namespace="2c0d2321-de3f-4dc0-9ad4-33613475ab6c"/>
    <xsd:element name="properties">
      <xsd:complexType>
        <xsd:sequence>
          <xsd:element name="documentManagement">
            <xsd:complexType>
              <xsd:all>
                <xsd:element ref="ns1:PublishingStartDate" minOccurs="0"/>
                <xsd:element ref="ns1:PublishingExpirationDate" minOccurs="0"/>
                <xsd:element ref="ns2:SharedWithUsers" minOccurs="0"/>
                <xsd:element ref="ns3: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e1b1f5-4598-4f10-9cb7-32cc9621436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c0d2321-de3f-4dc0-9ad4-33613475ab6c" elementFormDefault="qualified">
    <xsd:import namespace="http://schemas.microsoft.com/office/2006/documentManagement/types"/>
    <xsd:import namespace="http://schemas.microsoft.com/office/infopath/2007/PartnerControls"/>
    <xsd:element name="Category" ma:index="11" nillable="true" ma:displayName="Category" ma:internalName="Category">
      <xsd:complexType>
        <xsd:complexContent>
          <xsd:extension base="dms:MultiChoice">
            <xsd:sequence>
              <xsd:element name="Value" maxOccurs="unbounded" minOccurs="0" nillable="true">
                <xsd:simpleType>
                  <xsd:restriction base="dms:Choice">
                    <xsd:enumeration value="Assessment"/>
                    <xsd:enumeration value="Brokerages"/>
                    <xsd:enumeration value="CDDP"/>
                    <xsd:enumeration value="Consultants"/>
                    <xsd:enumeration value="Direct Nursing"/>
                    <xsd:enumeration value="Directory"/>
                    <xsd:enumeration value="eXPRS"/>
                    <xsd:enumeration value="Nurse resources"/>
                    <xsd:enumeration value="PSW eXPRS"/>
                    <xsd:enumeration value="Quarterly Reports"/>
                    <xsd:enumeration value="Vacancy Reports"/>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Category xmlns="2c0d2321-de3f-4dc0-9ad4-33613475ab6c">
      <Value>Quarterly Reports</Value>
    </Category>
  </documentManagement>
</p:properties>
</file>

<file path=customXml/itemProps1.xml><?xml version="1.0" encoding="utf-8"?>
<ds:datastoreItem xmlns:ds="http://schemas.openxmlformats.org/officeDocument/2006/customXml" ds:itemID="{24EF6C72-4018-4C70-9F03-E49F86A77A37}"/>
</file>

<file path=customXml/itemProps2.xml><?xml version="1.0" encoding="utf-8"?>
<ds:datastoreItem xmlns:ds="http://schemas.openxmlformats.org/officeDocument/2006/customXml" ds:itemID="{7078EF65-84BF-45C1-9A71-97367F3D0607}"/>
</file>

<file path=customXml/itemProps3.xml><?xml version="1.0" encoding="utf-8"?>
<ds:datastoreItem xmlns:ds="http://schemas.openxmlformats.org/officeDocument/2006/customXml" ds:itemID="{C295D0C5-466E-428A-831F-A2C0789D05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Instructions</vt:lpstr>
      <vt:lpstr>ODDS Programs - Totals</vt:lpstr>
      <vt:lpstr>AHOPE</vt:lpstr>
      <vt:lpstr>ALSO</vt:lpstr>
      <vt:lpstr>ASI</vt:lpstr>
      <vt:lpstr>CCI</vt:lpstr>
      <vt:lpstr>CVI</vt:lpstr>
      <vt:lpstr>Infinite Care</vt:lpstr>
      <vt:lpstr>IS Living</vt:lpstr>
      <vt:lpstr>Kerr</vt:lpstr>
      <vt:lpstr>Lensa</vt:lpstr>
      <vt:lpstr>PCL</vt:lpstr>
      <vt:lpstr>PCSI</vt:lpstr>
      <vt:lpstr>PTCN</vt:lpstr>
      <vt:lpstr>Renew</vt:lpstr>
      <vt:lpstr>RISE</vt:lpstr>
      <vt:lpstr>Rivers &amp; Roads</vt:lpstr>
      <vt:lpstr>SACU 1</vt:lpstr>
      <vt:lpstr>SACU 2</vt:lpstr>
      <vt:lpstr>SACU 3</vt:lpstr>
      <vt:lpstr>Star of Hope</vt:lpstr>
      <vt:lpstr>Walker</vt:lpstr>
      <vt:lpstr>Work Unlimited</vt:lpstr>
      <vt:lpstr>Raw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SB 710 - 2022 Q2 Report - English</dc:title>
  <dc:creator>Hart Jill</dc:creator>
  <cp:lastModifiedBy>HARTMAN Christina</cp:lastModifiedBy>
  <dcterms:created xsi:type="dcterms:W3CDTF">2022-04-04T16:12:44Z</dcterms:created>
  <dcterms:modified xsi:type="dcterms:W3CDTF">2022-06-02T19:17:06Z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0x010100F67CF9D70151E948B8632D8062F25AFA</vt:lpwstr>
  </property>
  <property fmtid="{D5CDD505-2E9C-101B-9397-08002B2CF9AE}" pid="3" name="WorkflowChangePath">
    <vt:lpwstr>dda4b983-52a9-4bdf-b645-81ef9678b89f,3;</vt:lpwstr>
  </property>
</Properties>
</file>