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5.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ODDS Policy Development\Web Posting\SB 710\"/>
    </mc:Choice>
  </mc:AlternateContent>
  <xr:revisionPtr revIDLastSave="0" documentId="8_{45761795-714D-4566-8BFB-20BF04596D4B}" xr6:coauthVersionLast="47" xr6:coauthVersionMax="47" xr10:uidLastSave="{00000000-0000-0000-0000-000000000000}"/>
  <bookViews>
    <workbookView xWindow="-110" yWindow="-110" windowWidth="19420" windowHeight="10420" tabRatio="962" activeTab="1" xr2:uid="{12877452-A934-4DA9-808D-3638BA64D386}"/>
  </bookViews>
  <sheets>
    <sheet name="Instructions" sheetId="1" r:id="rId1"/>
    <sheet name="ODDS Programs - Totals" sheetId="2" r:id="rId2"/>
    <sheet name="AHOPE" sheetId="4" r:id="rId3"/>
    <sheet name="ALSO" sheetId="5" r:id="rId4"/>
    <sheet name="ASI" sheetId="3" r:id="rId5"/>
    <sheet name="CCI" sheetId="6" r:id="rId6"/>
    <sheet name="CVI" sheetId="7" r:id="rId7"/>
    <sheet name="Infinite Care" sheetId="8" r:id="rId8"/>
    <sheet name="IS Living" sheetId="9" r:id="rId9"/>
    <sheet name="Kerr" sheetId="10" r:id="rId10"/>
    <sheet name="Lensa" sheetId="11" r:id="rId11"/>
    <sheet name="PCL" sheetId="12" r:id="rId12"/>
    <sheet name="PCSI" sheetId="13" r:id="rId13"/>
    <sheet name="PTCN" sheetId="14" r:id="rId14"/>
    <sheet name="Renew" sheetId="15" r:id="rId15"/>
    <sheet name="RISE" sheetId="16" r:id="rId16"/>
    <sheet name="Rivers &amp; Roads" sheetId="17" r:id="rId17"/>
    <sheet name="SACU 1" sheetId="18" r:id="rId18"/>
    <sheet name="SACU 2" sheetId="19" r:id="rId19"/>
    <sheet name="SACU 3" sheetId="20" r:id="rId20"/>
    <sheet name="Star of Hope" sheetId="21" r:id="rId21"/>
    <sheet name="Walker" sheetId="24" r:id="rId22"/>
    <sheet name="Work Unlimited" sheetId="22" r:id="rId23"/>
    <sheet name="Raw Data" sheetId="23"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47" i="23" l="1"/>
  <c r="AX47" i="23"/>
  <c r="AW47" i="23"/>
  <c r="AV47" i="23"/>
  <c r="AU47" i="23"/>
  <c r="AT47" i="23"/>
  <c r="AS47" i="23"/>
  <c r="AR47" i="23"/>
  <c r="AQ47" i="23"/>
  <c r="AP47" i="23"/>
  <c r="AO47" i="23"/>
  <c r="AN47" i="23"/>
  <c r="AM47" i="23"/>
  <c r="AL47" i="23"/>
  <c r="AK47" i="23"/>
  <c r="AJ47" i="23"/>
  <c r="AI47" i="23"/>
  <c r="AH47" i="23"/>
  <c r="AC47" i="23"/>
  <c r="AB47" i="23"/>
  <c r="AA47" i="23"/>
  <c r="Z47" i="23"/>
  <c r="Y47" i="23"/>
  <c r="X47" i="23"/>
  <c r="W47" i="23"/>
  <c r="V47" i="23"/>
  <c r="U47" i="23"/>
  <c r="T47" i="23"/>
  <c r="S47" i="23"/>
  <c r="R47" i="23"/>
  <c r="Q47" i="23"/>
  <c r="P47" i="23"/>
  <c r="O47" i="23"/>
  <c r="N47" i="23"/>
  <c r="M47" i="23"/>
  <c r="L47" i="23"/>
  <c r="AY32" i="23"/>
  <c r="AX32" i="23"/>
  <c r="AW32" i="23"/>
  <c r="AV32" i="23"/>
  <c r="AU32" i="23"/>
  <c r="AT32" i="23"/>
  <c r="AS32" i="23"/>
  <c r="AR32" i="23"/>
  <c r="AQ32" i="23"/>
  <c r="AP32" i="23"/>
  <c r="AO32" i="23"/>
  <c r="AN32" i="23"/>
  <c r="AM32" i="23"/>
  <c r="AL32" i="23"/>
  <c r="AK32" i="23"/>
  <c r="AJ32" i="23"/>
  <c r="AI32" i="23"/>
  <c r="AH32" i="23"/>
  <c r="AC32" i="23"/>
  <c r="AB32" i="23"/>
  <c r="AA32" i="23"/>
  <c r="Z32" i="23"/>
  <c r="Y32" i="23"/>
  <c r="X32" i="23"/>
  <c r="W32" i="23"/>
  <c r="V32" i="23"/>
  <c r="U32" i="23"/>
  <c r="T32" i="23"/>
  <c r="S32" i="23"/>
  <c r="R32" i="23"/>
  <c r="Q32" i="23"/>
  <c r="P32" i="23"/>
  <c r="O32" i="23"/>
  <c r="N32" i="23"/>
  <c r="M32" i="23"/>
  <c r="L32" i="23"/>
  <c r="AY39" i="23"/>
  <c r="AX39" i="23"/>
  <c r="AW39" i="23"/>
  <c r="AV39" i="23"/>
  <c r="AU39" i="23"/>
  <c r="AT39" i="23"/>
  <c r="AS39" i="23"/>
  <c r="AR39" i="23"/>
  <c r="AQ39" i="23"/>
  <c r="AP39" i="23"/>
  <c r="AO39" i="23"/>
  <c r="AN39" i="23"/>
  <c r="AM39" i="23"/>
  <c r="AL39" i="23"/>
  <c r="AK39" i="23"/>
  <c r="AJ39" i="23"/>
  <c r="AI39" i="23"/>
  <c r="AH39" i="23"/>
  <c r="AC39" i="23"/>
  <c r="AB39" i="23"/>
  <c r="AA39" i="23"/>
  <c r="Z39" i="23"/>
  <c r="Y39" i="23"/>
  <c r="X39" i="23"/>
  <c r="W39" i="23"/>
  <c r="V39" i="23"/>
  <c r="U39" i="23"/>
  <c r="T39" i="23"/>
  <c r="S39" i="23"/>
  <c r="R39" i="23"/>
  <c r="Q39" i="23"/>
  <c r="P39" i="23"/>
  <c r="O39" i="23"/>
  <c r="N39" i="23"/>
  <c r="M39" i="23"/>
  <c r="L39" i="23"/>
  <c r="AY18" i="23"/>
  <c r="AX18" i="23"/>
  <c r="AW18" i="23"/>
  <c r="AV18" i="23"/>
  <c r="AU18" i="23"/>
  <c r="AT18" i="23"/>
  <c r="AS18" i="23"/>
  <c r="AR18" i="23"/>
  <c r="AQ18" i="23"/>
  <c r="AP18" i="23"/>
  <c r="AO18" i="23"/>
  <c r="AN18" i="23"/>
  <c r="AM18" i="23"/>
  <c r="AL18" i="23"/>
  <c r="AK18" i="23"/>
  <c r="AJ18" i="23"/>
  <c r="AI18" i="23"/>
  <c r="AH18" i="23"/>
  <c r="AC18" i="23"/>
  <c r="AB18" i="23"/>
  <c r="AA18" i="23"/>
  <c r="Z18" i="23"/>
  <c r="Y18" i="23"/>
  <c r="X18" i="23"/>
  <c r="W18" i="23"/>
  <c r="V18" i="23"/>
  <c r="U18" i="23"/>
  <c r="T18" i="23"/>
  <c r="S18" i="23"/>
  <c r="R18" i="23"/>
  <c r="Q18" i="23"/>
  <c r="P18" i="23"/>
  <c r="O18" i="23"/>
  <c r="N18" i="23"/>
  <c r="M18" i="23"/>
  <c r="L18" i="23"/>
  <c r="AY17" i="23"/>
  <c r="AX17" i="23"/>
  <c r="AW17" i="23"/>
  <c r="AV17" i="23"/>
  <c r="AU17" i="23"/>
  <c r="AT17" i="23"/>
  <c r="AS17" i="23"/>
  <c r="AR17" i="23"/>
  <c r="AQ17" i="23"/>
  <c r="AP17" i="23"/>
  <c r="AO17" i="23"/>
  <c r="AN17" i="23"/>
  <c r="AM17" i="23"/>
  <c r="AL17" i="23"/>
  <c r="AK17" i="23"/>
  <c r="AJ17" i="23"/>
  <c r="AI17" i="23"/>
  <c r="AH17" i="23"/>
  <c r="AC17" i="23"/>
  <c r="AB17" i="23"/>
  <c r="AA17" i="23"/>
  <c r="Z17" i="23"/>
  <c r="Y17" i="23"/>
  <c r="X17" i="23"/>
  <c r="W17" i="23"/>
  <c r="V17" i="23"/>
  <c r="U17" i="23"/>
  <c r="T17" i="23"/>
  <c r="S17" i="23"/>
  <c r="R17" i="23"/>
  <c r="Q17" i="23"/>
  <c r="P17" i="23"/>
  <c r="O17" i="23"/>
  <c r="N17" i="23"/>
  <c r="M17" i="23"/>
  <c r="L17" i="23"/>
  <c r="AY31" i="23"/>
  <c r="AX31" i="23"/>
  <c r="AW31" i="23"/>
  <c r="AV31" i="23"/>
  <c r="AU31" i="23"/>
  <c r="AT31" i="23"/>
  <c r="AS31" i="23"/>
  <c r="AR31" i="23"/>
  <c r="AQ31" i="23"/>
  <c r="AP31" i="23"/>
  <c r="AO31" i="23"/>
  <c r="AN31" i="23"/>
  <c r="AM31" i="23"/>
  <c r="AL31" i="23"/>
  <c r="AK31" i="23"/>
  <c r="AJ31" i="23"/>
  <c r="AI31" i="23"/>
  <c r="AH31" i="23"/>
  <c r="AC31" i="23"/>
  <c r="AB31" i="23"/>
  <c r="AA31" i="23"/>
  <c r="Z31" i="23"/>
  <c r="Y31" i="23"/>
  <c r="X31" i="23"/>
  <c r="W31" i="23"/>
  <c r="V31" i="23"/>
  <c r="U31" i="23"/>
  <c r="T31" i="23"/>
  <c r="S31" i="23"/>
  <c r="R31" i="23"/>
  <c r="Q31" i="23"/>
  <c r="P31" i="23"/>
  <c r="O31" i="23"/>
  <c r="N31" i="23"/>
  <c r="M31" i="23"/>
  <c r="L31" i="23"/>
  <c r="AY30" i="23"/>
  <c r="AX30" i="23"/>
  <c r="AW30" i="23"/>
  <c r="AV30" i="23"/>
  <c r="AU30" i="23"/>
  <c r="AT30" i="23"/>
  <c r="AS30" i="23"/>
  <c r="AR30" i="23"/>
  <c r="AQ30" i="23"/>
  <c r="AP30" i="23"/>
  <c r="AO30" i="23"/>
  <c r="AN30" i="23"/>
  <c r="AM30" i="23"/>
  <c r="AL30" i="23"/>
  <c r="AK30" i="23"/>
  <c r="AJ30" i="23"/>
  <c r="AI30" i="23"/>
  <c r="AH30" i="23"/>
  <c r="AC30" i="23"/>
  <c r="AB30" i="23"/>
  <c r="AA30" i="23"/>
  <c r="Z30" i="23"/>
  <c r="Y30" i="23"/>
  <c r="X30" i="23"/>
  <c r="W30" i="23"/>
  <c r="V30" i="23"/>
  <c r="U30" i="23"/>
  <c r="T30" i="23"/>
  <c r="S30" i="23"/>
  <c r="R30" i="23"/>
  <c r="Q30" i="23"/>
  <c r="P30" i="23"/>
  <c r="O30" i="23"/>
  <c r="N30" i="23"/>
  <c r="M30" i="23"/>
  <c r="L30" i="23"/>
  <c r="AY38" i="23"/>
  <c r="AX38" i="23"/>
  <c r="AW38" i="23"/>
  <c r="AV38" i="23"/>
  <c r="AU38" i="23"/>
  <c r="AT38" i="23"/>
  <c r="AS38" i="23"/>
  <c r="AR38" i="23"/>
  <c r="AQ38" i="23"/>
  <c r="AP38" i="23"/>
  <c r="AO38" i="23"/>
  <c r="AN38" i="23"/>
  <c r="AM38" i="23"/>
  <c r="AL38" i="23"/>
  <c r="AK38" i="23"/>
  <c r="AJ38" i="23"/>
  <c r="AI38" i="23"/>
  <c r="AH38" i="23"/>
  <c r="AC38" i="23"/>
  <c r="AB38" i="23"/>
  <c r="AA38" i="23"/>
  <c r="Z38" i="23"/>
  <c r="Y38" i="23"/>
  <c r="X38" i="23"/>
  <c r="W38" i="23"/>
  <c r="V38" i="23"/>
  <c r="U38" i="23"/>
  <c r="T38" i="23"/>
  <c r="S38" i="23"/>
  <c r="R38" i="23"/>
  <c r="Q38" i="23"/>
  <c r="P38" i="23"/>
  <c r="O38" i="23"/>
  <c r="N38" i="23"/>
  <c r="M38" i="23"/>
  <c r="L38" i="23"/>
  <c r="AY46" i="23"/>
  <c r="AX46" i="23"/>
  <c r="AW46" i="23"/>
  <c r="AV46" i="23"/>
  <c r="AU46" i="23"/>
  <c r="AT46" i="23"/>
  <c r="AS46" i="23"/>
  <c r="AR46" i="23"/>
  <c r="AQ46" i="23"/>
  <c r="AP46" i="23"/>
  <c r="AO46" i="23"/>
  <c r="AN46" i="23"/>
  <c r="AM46" i="23"/>
  <c r="AL46" i="23"/>
  <c r="AK46" i="23"/>
  <c r="AJ46" i="23"/>
  <c r="AI46" i="23"/>
  <c r="AH46" i="23"/>
  <c r="AC46" i="23"/>
  <c r="AB46" i="23"/>
  <c r="AA46" i="23"/>
  <c r="Z46" i="23"/>
  <c r="Y46" i="23"/>
  <c r="X46" i="23"/>
  <c r="W46" i="23"/>
  <c r="V46" i="23"/>
  <c r="U46" i="23"/>
  <c r="T46" i="23"/>
  <c r="S46" i="23"/>
  <c r="R46" i="23"/>
  <c r="Q46" i="23"/>
  <c r="P46" i="23"/>
  <c r="O46" i="23"/>
  <c r="N46" i="23"/>
  <c r="M46" i="23"/>
  <c r="L46" i="23"/>
  <c r="AY29" i="23"/>
  <c r="AX29" i="23"/>
  <c r="AW29" i="23"/>
  <c r="AV29" i="23"/>
  <c r="AU29" i="23"/>
  <c r="AT29" i="23"/>
  <c r="AS29" i="23"/>
  <c r="AR29" i="23"/>
  <c r="AQ29" i="23"/>
  <c r="AP29" i="23"/>
  <c r="AO29" i="23"/>
  <c r="AN29" i="23"/>
  <c r="AM29" i="23"/>
  <c r="AL29" i="23"/>
  <c r="AK29" i="23"/>
  <c r="AJ29" i="23"/>
  <c r="AI29" i="23"/>
  <c r="AH29" i="23"/>
  <c r="AC29" i="23"/>
  <c r="AB29" i="23"/>
  <c r="AA29" i="23"/>
  <c r="Z29" i="23"/>
  <c r="Y29" i="23"/>
  <c r="X29" i="23"/>
  <c r="W29" i="23"/>
  <c r="V29" i="23"/>
  <c r="U29" i="23"/>
  <c r="T29" i="23"/>
  <c r="S29" i="23"/>
  <c r="R29" i="23"/>
  <c r="Q29" i="23"/>
  <c r="P29" i="23"/>
  <c r="O29" i="23"/>
  <c r="N29" i="23"/>
  <c r="M29" i="23"/>
  <c r="L29" i="23"/>
  <c r="AY51" i="23"/>
  <c r="AX51" i="23"/>
  <c r="AW51" i="23"/>
  <c r="AV51" i="23"/>
  <c r="AU51" i="23"/>
  <c r="AT51" i="23"/>
  <c r="AS51" i="23"/>
  <c r="AR51" i="23"/>
  <c r="AQ51" i="23"/>
  <c r="AP51" i="23"/>
  <c r="AO51" i="23"/>
  <c r="AN51" i="23"/>
  <c r="AM51" i="23"/>
  <c r="AL51" i="23"/>
  <c r="AK51" i="23"/>
  <c r="AJ51" i="23"/>
  <c r="AI51" i="23"/>
  <c r="AH51" i="23"/>
  <c r="AC51" i="23"/>
  <c r="AB51" i="23"/>
  <c r="AA51" i="23"/>
  <c r="Z51" i="23"/>
  <c r="Y51" i="23"/>
  <c r="X51" i="23"/>
  <c r="W51" i="23"/>
  <c r="V51" i="23"/>
  <c r="U51" i="23"/>
  <c r="T51" i="23"/>
  <c r="S51" i="23"/>
  <c r="R51" i="23"/>
  <c r="Q51" i="23"/>
  <c r="P51" i="23"/>
  <c r="O51" i="23"/>
  <c r="N51" i="23"/>
  <c r="M51" i="23"/>
  <c r="L51" i="23"/>
  <c r="AY44" i="23"/>
  <c r="AX44" i="23"/>
  <c r="AW44" i="23"/>
  <c r="AV44" i="23"/>
  <c r="AU44" i="23"/>
  <c r="AT44" i="23"/>
  <c r="AS44" i="23"/>
  <c r="AR44" i="23"/>
  <c r="AQ44" i="23"/>
  <c r="AP44" i="23"/>
  <c r="AO44" i="23"/>
  <c r="AN44" i="23"/>
  <c r="AM44" i="23"/>
  <c r="AL44" i="23"/>
  <c r="AK44" i="23"/>
  <c r="AJ44" i="23"/>
  <c r="AI44" i="23"/>
  <c r="AH44" i="23"/>
  <c r="AC44" i="23"/>
  <c r="AB44" i="23"/>
  <c r="AA44" i="23"/>
  <c r="Z44" i="23"/>
  <c r="Y44" i="23"/>
  <c r="X44" i="23"/>
  <c r="W44" i="23"/>
  <c r="V44" i="23"/>
  <c r="U44" i="23"/>
  <c r="T44" i="23"/>
  <c r="S44" i="23"/>
  <c r="R44" i="23"/>
  <c r="Q44" i="23"/>
  <c r="P44" i="23"/>
  <c r="O44" i="23"/>
  <c r="N44" i="23"/>
  <c r="M44" i="23"/>
  <c r="L44" i="23"/>
  <c r="P2" i="23"/>
  <c r="L3" i="23"/>
  <c r="M3" i="23"/>
  <c r="N3" i="23"/>
  <c r="O3" i="23"/>
  <c r="P3" i="23"/>
  <c r="Q3" i="23"/>
  <c r="R3" i="23"/>
  <c r="S3" i="23"/>
  <c r="T3" i="23"/>
  <c r="U3" i="23"/>
  <c r="V3" i="23"/>
  <c r="W3" i="23"/>
  <c r="X3" i="23"/>
  <c r="Y3" i="23"/>
  <c r="Z3" i="23"/>
  <c r="AA3" i="23"/>
  <c r="AB3" i="23"/>
  <c r="AC3" i="23"/>
  <c r="L19" i="23"/>
  <c r="M19" i="23"/>
  <c r="N19" i="23"/>
  <c r="O19" i="23"/>
  <c r="P19" i="23"/>
  <c r="Q19" i="23"/>
  <c r="R19" i="23"/>
  <c r="S19" i="23"/>
  <c r="T19" i="23"/>
  <c r="U19" i="23"/>
  <c r="V19" i="23"/>
  <c r="W19" i="23"/>
  <c r="X19" i="23"/>
  <c r="Y19" i="23"/>
  <c r="Z19" i="23"/>
  <c r="AA19" i="23"/>
  <c r="AB19" i="23"/>
  <c r="AC19" i="23"/>
  <c r="L20" i="23"/>
  <c r="M20" i="23"/>
  <c r="N20" i="23"/>
  <c r="O20" i="23"/>
  <c r="P20" i="23"/>
  <c r="Q20" i="23"/>
  <c r="R20" i="23"/>
  <c r="S20" i="23"/>
  <c r="T20" i="23"/>
  <c r="U20" i="23"/>
  <c r="V20" i="23"/>
  <c r="W20" i="23"/>
  <c r="X20" i="23"/>
  <c r="Y20" i="23"/>
  <c r="Z20" i="23"/>
  <c r="AA20" i="23"/>
  <c r="AB20" i="23"/>
  <c r="AC20" i="23"/>
  <c r="L42" i="23"/>
  <c r="M42" i="23"/>
  <c r="N42" i="23"/>
  <c r="O42" i="23"/>
  <c r="P42" i="23"/>
  <c r="Q42" i="23"/>
  <c r="R42" i="23"/>
  <c r="S42" i="23"/>
  <c r="T42" i="23"/>
  <c r="U42" i="23"/>
  <c r="V42" i="23"/>
  <c r="W42" i="23"/>
  <c r="X42" i="23"/>
  <c r="Y42" i="23"/>
  <c r="Z42" i="23"/>
  <c r="AA42" i="23"/>
  <c r="AB42" i="23"/>
  <c r="AC42" i="23"/>
  <c r="L4" i="23"/>
  <c r="M4" i="23"/>
  <c r="N4" i="23"/>
  <c r="O4" i="23"/>
  <c r="P4" i="23"/>
  <c r="Q4" i="23"/>
  <c r="R4" i="23"/>
  <c r="S4" i="23"/>
  <c r="T4" i="23"/>
  <c r="U4" i="23"/>
  <c r="V4" i="23"/>
  <c r="W4" i="23"/>
  <c r="X4" i="23"/>
  <c r="Y4" i="23"/>
  <c r="Z4" i="23"/>
  <c r="AA4" i="23"/>
  <c r="AB4" i="23"/>
  <c r="AC4" i="23"/>
  <c r="L5" i="23"/>
  <c r="M5" i="23"/>
  <c r="N5" i="23"/>
  <c r="O5" i="23"/>
  <c r="P5" i="23"/>
  <c r="Q5" i="23"/>
  <c r="R5" i="23"/>
  <c r="S5" i="23"/>
  <c r="T5" i="23"/>
  <c r="U5" i="23"/>
  <c r="V5" i="23"/>
  <c r="W5" i="23"/>
  <c r="X5" i="23"/>
  <c r="Y5" i="23"/>
  <c r="Z5" i="23"/>
  <c r="AA5" i="23"/>
  <c r="AB5" i="23"/>
  <c r="AC5" i="23"/>
  <c r="L21" i="23"/>
  <c r="M21" i="23"/>
  <c r="N21" i="23"/>
  <c r="O21" i="23"/>
  <c r="P21" i="23"/>
  <c r="Q21" i="23"/>
  <c r="R21" i="23"/>
  <c r="S21" i="23"/>
  <c r="T21" i="23"/>
  <c r="U21" i="23"/>
  <c r="V21" i="23"/>
  <c r="W21" i="23"/>
  <c r="X21" i="23"/>
  <c r="Y21" i="23"/>
  <c r="Z21" i="23"/>
  <c r="AA21" i="23"/>
  <c r="AB21" i="23"/>
  <c r="AC21" i="23"/>
  <c r="L22" i="23"/>
  <c r="M22" i="23"/>
  <c r="N22" i="23"/>
  <c r="O22" i="23"/>
  <c r="P22" i="23"/>
  <c r="Q22" i="23"/>
  <c r="R22" i="23"/>
  <c r="S22" i="23"/>
  <c r="T22" i="23"/>
  <c r="U22" i="23"/>
  <c r="V22" i="23"/>
  <c r="W22" i="23"/>
  <c r="X22" i="23"/>
  <c r="Y22" i="23"/>
  <c r="Z22" i="23"/>
  <c r="AA22" i="23"/>
  <c r="AB22" i="23"/>
  <c r="AC22" i="23"/>
  <c r="L33" i="23"/>
  <c r="M33" i="23"/>
  <c r="N33" i="23"/>
  <c r="O33" i="23"/>
  <c r="P33" i="23"/>
  <c r="Q33" i="23"/>
  <c r="R33" i="23"/>
  <c r="S33" i="23"/>
  <c r="T33" i="23"/>
  <c r="U33" i="23"/>
  <c r="V33" i="23"/>
  <c r="W33" i="23"/>
  <c r="X33" i="23"/>
  <c r="Y33" i="23"/>
  <c r="Z33" i="23"/>
  <c r="AA33" i="23"/>
  <c r="AB33" i="23"/>
  <c r="AC33" i="23"/>
  <c r="L34" i="23"/>
  <c r="M34" i="23"/>
  <c r="N34" i="23"/>
  <c r="O34" i="23"/>
  <c r="P34" i="23"/>
  <c r="Q34" i="23"/>
  <c r="R34" i="23"/>
  <c r="S34" i="23"/>
  <c r="T34" i="23"/>
  <c r="U34" i="23"/>
  <c r="V34" i="23"/>
  <c r="W34" i="23"/>
  <c r="X34" i="23"/>
  <c r="Y34" i="23"/>
  <c r="Z34" i="23"/>
  <c r="AA34" i="23"/>
  <c r="AB34" i="23"/>
  <c r="AC34" i="23"/>
  <c r="L41" i="23"/>
  <c r="M41" i="23"/>
  <c r="N41" i="23"/>
  <c r="O41" i="23"/>
  <c r="P41" i="23"/>
  <c r="Q41" i="23"/>
  <c r="R41" i="23"/>
  <c r="S41" i="23"/>
  <c r="T41" i="23"/>
  <c r="U41" i="23"/>
  <c r="V41" i="23"/>
  <c r="W41" i="23"/>
  <c r="X41" i="23"/>
  <c r="Y41" i="23"/>
  <c r="Z41" i="23"/>
  <c r="AA41" i="23"/>
  <c r="AB41" i="23"/>
  <c r="AC41" i="23"/>
  <c r="L49" i="23"/>
  <c r="M49" i="23"/>
  <c r="N49" i="23"/>
  <c r="O49" i="23"/>
  <c r="P49" i="23"/>
  <c r="Q49" i="23"/>
  <c r="R49" i="23"/>
  <c r="S49" i="23"/>
  <c r="T49" i="23"/>
  <c r="U49" i="23"/>
  <c r="V49" i="23"/>
  <c r="W49" i="23"/>
  <c r="X49" i="23"/>
  <c r="Y49" i="23"/>
  <c r="Z49" i="23"/>
  <c r="AA49" i="23"/>
  <c r="AB49" i="23"/>
  <c r="AC49" i="23"/>
  <c r="L23" i="23"/>
  <c r="M23" i="23"/>
  <c r="N23" i="23"/>
  <c r="O23" i="23"/>
  <c r="P23" i="23"/>
  <c r="Q23" i="23"/>
  <c r="R23" i="23"/>
  <c r="S23" i="23"/>
  <c r="T23" i="23"/>
  <c r="U23" i="23"/>
  <c r="V23" i="23"/>
  <c r="W23" i="23"/>
  <c r="X23" i="23"/>
  <c r="Y23" i="23"/>
  <c r="Z23" i="23"/>
  <c r="AA23" i="23"/>
  <c r="AB23" i="23"/>
  <c r="AC23" i="23"/>
  <c r="L35" i="23"/>
  <c r="M35" i="23"/>
  <c r="N35" i="23"/>
  <c r="O35" i="23"/>
  <c r="P35" i="23"/>
  <c r="Q35" i="23"/>
  <c r="R35" i="23"/>
  <c r="S35" i="23"/>
  <c r="T35" i="23"/>
  <c r="U35" i="23"/>
  <c r="V35" i="23"/>
  <c r="W35" i="23"/>
  <c r="X35" i="23"/>
  <c r="Y35" i="23"/>
  <c r="Z35" i="23"/>
  <c r="AA35" i="23"/>
  <c r="AB35" i="23"/>
  <c r="AC35" i="23"/>
  <c r="L40" i="23"/>
  <c r="M40" i="23"/>
  <c r="N40" i="23"/>
  <c r="O40" i="23"/>
  <c r="P40" i="23"/>
  <c r="Q40" i="23"/>
  <c r="R40" i="23"/>
  <c r="S40" i="23"/>
  <c r="T40" i="23"/>
  <c r="U40" i="23"/>
  <c r="V40" i="23"/>
  <c r="W40" i="23"/>
  <c r="X40" i="23"/>
  <c r="Y40" i="23"/>
  <c r="Z40" i="23"/>
  <c r="AA40" i="23"/>
  <c r="AB40" i="23"/>
  <c r="AC40" i="23"/>
  <c r="L50" i="23"/>
  <c r="M50" i="23"/>
  <c r="N50" i="23"/>
  <c r="O50" i="23"/>
  <c r="P50" i="23"/>
  <c r="Q50" i="23"/>
  <c r="R50" i="23"/>
  <c r="S50" i="23"/>
  <c r="T50" i="23"/>
  <c r="U50" i="23"/>
  <c r="V50" i="23"/>
  <c r="W50" i="23"/>
  <c r="X50" i="23"/>
  <c r="Y50" i="23"/>
  <c r="Z50" i="23"/>
  <c r="AA50" i="23"/>
  <c r="AB50" i="23"/>
  <c r="AC50" i="23"/>
  <c r="L52" i="23"/>
  <c r="M52" i="23"/>
  <c r="N52" i="23"/>
  <c r="O52" i="23"/>
  <c r="P52" i="23"/>
  <c r="Q52" i="23"/>
  <c r="R52" i="23"/>
  <c r="S52" i="23"/>
  <c r="T52" i="23"/>
  <c r="U52" i="23"/>
  <c r="V52" i="23"/>
  <c r="W52" i="23"/>
  <c r="X52" i="23"/>
  <c r="Y52" i="23"/>
  <c r="Z52" i="23"/>
  <c r="AA52" i="23"/>
  <c r="AB52" i="23"/>
  <c r="AC52" i="23"/>
  <c r="L55" i="23"/>
  <c r="M55" i="23"/>
  <c r="N55" i="23"/>
  <c r="O55" i="23"/>
  <c r="P55" i="23"/>
  <c r="Q55" i="23"/>
  <c r="R55" i="23"/>
  <c r="S55" i="23"/>
  <c r="T55" i="23"/>
  <c r="U55" i="23"/>
  <c r="V55" i="23"/>
  <c r="W55" i="23"/>
  <c r="X55" i="23"/>
  <c r="Y55" i="23"/>
  <c r="Z55" i="23"/>
  <c r="AA55" i="23"/>
  <c r="AB55" i="23"/>
  <c r="AC55" i="23"/>
  <c r="L56" i="23"/>
  <c r="M56" i="23"/>
  <c r="N56" i="23"/>
  <c r="O56" i="23"/>
  <c r="P56" i="23"/>
  <c r="Q56" i="23"/>
  <c r="R56" i="23"/>
  <c r="S56" i="23"/>
  <c r="T56" i="23"/>
  <c r="U56" i="23"/>
  <c r="V56" i="23"/>
  <c r="W56" i="23"/>
  <c r="X56" i="23"/>
  <c r="Y56" i="23"/>
  <c r="Z56" i="23"/>
  <c r="AA56" i="23"/>
  <c r="AB56" i="23"/>
  <c r="AC56" i="23"/>
  <c r="L6" i="23"/>
  <c r="M6" i="23"/>
  <c r="N6" i="23"/>
  <c r="O6" i="23"/>
  <c r="P6" i="23"/>
  <c r="Q6" i="23"/>
  <c r="R6" i="23"/>
  <c r="S6" i="23"/>
  <c r="T6" i="23"/>
  <c r="U6" i="23"/>
  <c r="V6" i="23"/>
  <c r="W6" i="23"/>
  <c r="X6" i="23"/>
  <c r="Y6" i="23"/>
  <c r="Z6" i="23"/>
  <c r="AA6" i="23"/>
  <c r="AB6" i="23"/>
  <c r="AC6" i="23"/>
  <c r="L7" i="23"/>
  <c r="M7" i="23"/>
  <c r="N7" i="23"/>
  <c r="O7" i="23"/>
  <c r="P7" i="23"/>
  <c r="Q7" i="23"/>
  <c r="R7" i="23"/>
  <c r="S7" i="23"/>
  <c r="T7" i="23"/>
  <c r="U7" i="23"/>
  <c r="V7" i="23"/>
  <c r="W7" i="23"/>
  <c r="X7" i="23"/>
  <c r="Y7" i="23"/>
  <c r="Z7" i="23"/>
  <c r="AA7" i="23"/>
  <c r="AB7" i="23"/>
  <c r="AC7" i="23"/>
  <c r="L8" i="23"/>
  <c r="M8" i="23"/>
  <c r="N8" i="23"/>
  <c r="O8" i="23"/>
  <c r="P8" i="23"/>
  <c r="Q8" i="23"/>
  <c r="R8" i="23"/>
  <c r="S8" i="23"/>
  <c r="T8" i="23"/>
  <c r="U8" i="23"/>
  <c r="V8" i="23"/>
  <c r="W8" i="23"/>
  <c r="X8" i="23"/>
  <c r="Y8" i="23"/>
  <c r="Z8" i="23"/>
  <c r="AA8" i="23"/>
  <c r="AB8" i="23"/>
  <c r="AC8" i="23"/>
  <c r="L24" i="23"/>
  <c r="M24" i="23"/>
  <c r="N24" i="23"/>
  <c r="O24" i="23"/>
  <c r="P24" i="23"/>
  <c r="Q24" i="23"/>
  <c r="R24" i="23"/>
  <c r="S24" i="23"/>
  <c r="T24" i="23"/>
  <c r="U24" i="23"/>
  <c r="V24" i="23"/>
  <c r="W24" i="23"/>
  <c r="X24" i="23"/>
  <c r="Y24" i="23"/>
  <c r="Z24" i="23"/>
  <c r="AA24" i="23"/>
  <c r="AB24" i="23"/>
  <c r="AC24" i="23"/>
  <c r="L54" i="23"/>
  <c r="M54" i="23"/>
  <c r="N54" i="23"/>
  <c r="O54" i="23"/>
  <c r="P54" i="23"/>
  <c r="Q54" i="23"/>
  <c r="R54" i="23"/>
  <c r="S54" i="23"/>
  <c r="T54" i="23"/>
  <c r="U54" i="23"/>
  <c r="V54" i="23"/>
  <c r="W54" i="23"/>
  <c r="X54" i="23"/>
  <c r="Y54" i="23"/>
  <c r="Z54" i="23"/>
  <c r="AA54" i="23"/>
  <c r="AB54" i="23"/>
  <c r="AC54" i="23"/>
  <c r="L36" i="23"/>
  <c r="M36" i="23"/>
  <c r="N36" i="23"/>
  <c r="O36" i="23"/>
  <c r="P36" i="23"/>
  <c r="Q36" i="23"/>
  <c r="R36" i="23"/>
  <c r="S36" i="23"/>
  <c r="T36" i="23"/>
  <c r="U36" i="23"/>
  <c r="V36" i="23"/>
  <c r="W36" i="23"/>
  <c r="X36" i="23"/>
  <c r="Y36" i="23"/>
  <c r="Z36" i="23"/>
  <c r="AA36" i="23"/>
  <c r="AB36" i="23"/>
  <c r="AC36" i="23"/>
  <c r="L9" i="23"/>
  <c r="M9" i="23"/>
  <c r="N9" i="23"/>
  <c r="O9" i="23"/>
  <c r="P9" i="23"/>
  <c r="Q9" i="23"/>
  <c r="R9" i="23"/>
  <c r="S9" i="23"/>
  <c r="T9" i="23"/>
  <c r="U9" i="23"/>
  <c r="V9" i="23"/>
  <c r="W9" i="23"/>
  <c r="X9" i="23"/>
  <c r="Y9" i="23"/>
  <c r="Z9" i="23"/>
  <c r="AA9" i="23"/>
  <c r="AB9" i="23"/>
  <c r="AC9" i="23"/>
  <c r="L10" i="23"/>
  <c r="M10" i="23"/>
  <c r="N10" i="23"/>
  <c r="O10" i="23"/>
  <c r="P10" i="23"/>
  <c r="Q10" i="23"/>
  <c r="R10" i="23"/>
  <c r="S10" i="23"/>
  <c r="T10" i="23"/>
  <c r="U10" i="23"/>
  <c r="V10" i="23"/>
  <c r="W10" i="23"/>
  <c r="X10" i="23"/>
  <c r="Y10" i="23"/>
  <c r="Z10" i="23"/>
  <c r="AA10" i="23"/>
  <c r="AB10" i="23"/>
  <c r="AC10" i="23"/>
  <c r="L25" i="23"/>
  <c r="M25" i="23"/>
  <c r="N25" i="23"/>
  <c r="O25" i="23"/>
  <c r="P25" i="23"/>
  <c r="Q25" i="23"/>
  <c r="R25" i="23"/>
  <c r="S25" i="23"/>
  <c r="T25" i="23"/>
  <c r="U25" i="23"/>
  <c r="V25" i="23"/>
  <c r="W25" i="23"/>
  <c r="X25" i="23"/>
  <c r="Y25" i="23"/>
  <c r="Z25" i="23"/>
  <c r="AA25" i="23"/>
  <c r="AB25" i="23"/>
  <c r="AC25" i="23"/>
  <c r="L53" i="23"/>
  <c r="M53" i="23"/>
  <c r="N53" i="23"/>
  <c r="O53" i="23"/>
  <c r="P53" i="23"/>
  <c r="Q53" i="23"/>
  <c r="R53" i="23"/>
  <c r="S53" i="23"/>
  <c r="T53" i="23"/>
  <c r="U53" i="23"/>
  <c r="V53" i="23"/>
  <c r="W53" i="23"/>
  <c r="X53" i="23"/>
  <c r="Y53" i="23"/>
  <c r="Z53" i="23"/>
  <c r="AA53" i="23"/>
  <c r="AB53" i="23"/>
  <c r="AC53" i="23"/>
  <c r="L26" i="23"/>
  <c r="M26" i="23"/>
  <c r="N26" i="23"/>
  <c r="O26" i="23"/>
  <c r="P26" i="23"/>
  <c r="Q26" i="23"/>
  <c r="R26" i="23"/>
  <c r="S26" i="23"/>
  <c r="T26" i="23"/>
  <c r="U26" i="23"/>
  <c r="V26" i="23"/>
  <c r="W26" i="23"/>
  <c r="X26" i="23"/>
  <c r="Y26" i="23"/>
  <c r="Z26" i="23"/>
  <c r="AA26" i="23"/>
  <c r="AB26" i="23"/>
  <c r="AC26" i="23"/>
  <c r="L43" i="23"/>
  <c r="M43" i="23"/>
  <c r="N43" i="23"/>
  <c r="O43" i="23"/>
  <c r="P43" i="23"/>
  <c r="Q43" i="23"/>
  <c r="R43" i="23"/>
  <c r="S43" i="23"/>
  <c r="T43" i="23"/>
  <c r="U43" i="23"/>
  <c r="V43" i="23"/>
  <c r="W43" i="23"/>
  <c r="X43" i="23"/>
  <c r="Y43" i="23"/>
  <c r="Z43" i="23"/>
  <c r="AA43" i="23"/>
  <c r="AB43" i="23"/>
  <c r="AC43" i="23"/>
  <c r="L11" i="23"/>
  <c r="M11" i="23"/>
  <c r="N11" i="23"/>
  <c r="O11" i="23"/>
  <c r="P11" i="23"/>
  <c r="Q11" i="23"/>
  <c r="R11" i="23"/>
  <c r="S11" i="23"/>
  <c r="T11" i="23"/>
  <c r="U11" i="23"/>
  <c r="V11" i="23"/>
  <c r="W11" i="23"/>
  <c r="X11" i="23"/>
  <c r="Y11" i="23"/>
  <c r="Z11" i="23"/>
  <c r="AA11" i="23"/>
  <c r="AB11" i="23"/>
  <c r="AC11" i="23"/>
  <c r="L12" i="23"/>
  <c r="M12" i="23"/>
  <c r="N12" i="23"/>
  <c r="O12" i="23"/>
  <c r="P12" i="23"/>
  <c r="Q12" i="23"/>
  <c r="R12" i="23"/>
  <c r="S12" i="23"/>
  <c r="T12" i="23"/>
  <c r="U12" i="23"/>
  <c r="V12" i="23"/>
  <c r="W12" i="23"/>
  <c r="X12" i="23"/>
  <c r="Y12" i="23"/>
  <c r="Z12" i="23"/>
  <c r="AA12" i="23"/>
  <c r="AB12" i="23"/>
  <c r="AC12" i="23"/>
  <c r="L13" i="23"/>
  <c r="M13" i="23"/>
  <c r="N13" i="23"/>
  <c r="O13" i="23"/>
  <c r="P13" i="23"/>
  <c r="Q13" i="23"/>
  <c r="R13" i="23"/>
  <c r="S13" i="23"/>
  <c r="T13" i="23"/>
  <c r="U13" i="23"/>
  <c r="V13" i="23"/>
  <c r="W13" i="23"/>
  <c r="X13" i="23"/>
  <c r="Y13" i="23"/>
  <c r="Z13" i="23"/>
  <c r="AA13" i="23"/>
  <c r="AB13" i="23"/>
  <c r="AC13" i="23"/>
  <c r="L37" i="23"/>
  <c r="M37" i="23"/>
  <c r="N37" i="23"/>
  <c r="O37" i="23"/>
  <c r="P37" i="23"/>
  <c r="Q37" i="23"/>
  <c r="R37" i="23"/>
  <c r="S37" i="23"/>
  <c r="T37" i="23"/>
  <c r="U37" i="23"/>
  <c r="V37" i="23"/>
  <c r="W37" i="23"/>
  <c r="X37" i="23"/>
  <c r="Y37" i="23"/>
  <c r="Z37" i="23"/>
  <c r="AA37" i="23"/>
  <c r="AB37" i="23"/>
  <c r="AC37" i="23"/>
  <c r="L48" i="23"/>
  <c r="M48" i="23"/>
  <c r="N48" i="23"/>
  <c r="O48" i="23"/>
  <c r="P48" i="23"/>
  <c r="Q48" i="23"/>
  <c r="R48" i="23"/>
  <c r="S48" i="23"/>
  <c r="T48" i="23"/>
  <c r="U48" i="23"/>
  <c r="V48" i="23"/>
  <c r="W48" i="23"/>
  <c r="X48" i="23"/>
  <c r="Y48" i="23"/>
  <c r="Z48" i="23"/>
  <c r="AA48" i="23"/>
  <c r="AB48" i="23"/>
  <c r="AC48" i="23"/>
  <c r="L45" i="23"/>
  <c r="M45" i="23"/>
  <c r="N45" i="23"/>
  <c r="O45" i="23"/>
  <c r="P45" i="23"/>
  <c r="Q45" i="23"/>
  <c r="R45" i="23"/>
  <c r="S45" i="23"/>
  <c r="T45" i="23"/>
  <c r="U45" i="23"/>
  <c r="V45" i="23"/>
  <c r="W45" i="23"/>
  <c r="X45" i="23"/>
  <c r="Y45" i="23"/>
  <c r="Z45" i="23"/>
  <c r="AA45" i="23"/>
  <c r="AB45" i="23"/>
  <c r="AC45" i="23"/>
  <c r="L14" i="23"/>
  <c r="M14" i="23"/>
  <c r="N14" i="23"/>
  <c r="O14" i="23"/>
  <c r="P14" i="23"/>
  <c r="Q14" i="23"/>
  <c r="R14" i="23"/>
  <c r="S14" i="23"/>
  <c r="T14" i="23"/>
  <c r="U14" i="23"/>
  <c r="V14" i="23"/>
  <c r="W14" i="23"/>
  <c r="X14" i="23"/>
  <c r="Y14" i="23"/>
  <c r="Z14" i="23"/>
  <c r="AA14" i="23"/>
  <c r="AB14" i="23"/>
  <c r="AC14" i="23"/>
  <c r="L15" i="23"/>
  <c r="M15" i="23"/>
  <c r="N15" i="23"/>
  <c r="O15" i="23"/>
  <c r="P15" i="23"/>
  <c r="Q15" i="23"/>
  <c r="R15" i="23"/>
  <c r="S15" i="23"/>
  <c r="T15" i="23"/>
  <c r="U15" i="23"/>
  <c r="V15" i="23"/>
  <c r="W15" i="23"/>
  <c r="X15" i="23"/>
  <c r="Y15" i="23"/>
  <c r="Z15" i="23"/>
  <c r="AA15" i="23"/>
  <c r="AB15" i="23"/>
  <c r="AC15" i="23"/>
  <c r="L27" i="23"/>
  <c r="M27" i="23"/>
  <c r="N27" i="23"/>
  <c r="O27" i="23"/>
  <c r="P27" i="23"/>
  <c r="Q27" i="23"/>
  <c r="R27" i="23"/>
  <c r="S27" i="23"/>
  <c r="T27" i="23"/>
  <c r="U27" i="23"/>
  <c r="V27" i="23"/>
  <c r="W27" i="23"/>
  <c r="X27" i="23"/>
  <c r="Y27" i="23"/>
  <c r="Z27" i="23"/>
  <c r="AA27" i="23"/>
  <c r="AB27" i="23"/>
  <c r="AC27" i="23"/>
  <c r="L16" i="23"/>
  <c r="M16" i="23"/>
  <c r="N16" i="23"/>
  <c r="O16" i="23"/>
  <c r="P16" i="23"/>
  <c r="Q16" i="23"/>
  <c r="R16" i="23"/>
  <c r="S16" i="23"/>
  <c r="T16" i="23"/>
  <c r="U16" i="23"/>
  <c r="V16" i="23"/>
  <c r="W16" i="23"/>
  <c r="X16" i="23"/>
  <c r="Y16" i="23"/>
  <c r="Z16" i="23"/>
  <c r="AA16" i="23"/>
  <c r="AB16" i="23"/>
  <c r="AC16" i="23"/>
  <c r="L28" i="23"/>
  <c r="M28" i="23"/>
  <c r="N28" i="23"/>
  <c r="O28" i="23"/>
  <c r="P28" i="23"/>
  <c r="Q28" i="23"/>
  <c r="R28" i="23"/>
  <c r="S28" i="23"/>
  <c r="T28" i="23"/>
  <c r="U28" i="23"/>
  <c r="V28" i="23"/>
  <c r="W28" i="23"/>
  <c r="X28" i="23"/>
  <c r="Y28" i="23"/>
  <c r="Z28" i="23"/>
  <c r="AA28" i="23"/>
  <c r="AB28" i="23"/>
  <c r="AC28" i="23"/>
  <c r="AH3" i="23"/>
  <c r="AI3" i="23"/>
  <c r="AJ3" i="23"/>
  <c r="AK3" i="23"/>
  <c r="AL3" i="23"/>
  <c r="AM3" i="23"/>
  <c r="AN3" i="23"/>
  <c r="AO3" i="23"/>
  <c r="AP3" i="23"/>
  <c r="AQ3" i="23"/>
  <c r="AR3" i="23"/>
  <c r="AS3" i="23"/>
  <c r="AT3" i="23"/>
  <c r="AU3" i="23"/>
  <c r="AV3" i="23"/>
  <c r="AW3" i="23"/>
  <c r="AX3" i="23"/>
  <c r="AY3" i="23"/>
  <c r="AH19" i="23"/>
  <c r="AI19" i="23"/>
  <c r="AJ19" i="23"/>
  <c r="AK19" i="23"/>
  <c r="AL19" i="23"/>
  <c r="AM19" i="23"/>
  <c r="AN19" i="23"/>
  <c r="AO19" i="23"/>
  <c r="AP19" i="23"/>
  <c r="AQ19" i="23"/>
  <c r="AR19" i="23"/>
  <c r="AS19" i="23"/>
  <c r="AT19" i="23"/>
  <c r="AU19" i="23"/>
  <c r="AV19" i="23"/>
  <c r="AW19" i="23"/>
  <c r="AX19" i="23"/>
  <c r="AY19" i="23"/>
  <c r="AH20" i="23"/>
  <c r="AI20" i="23"/>
  <c r="AJ20" i="23"/>
  <c r="AK20" i="23"/>
  <c r="AL20" i="23"/>
  <c r="AM20" i="23"/>
  <c r="AN20" i="23"/>
  <c r="AO20" i="23"/>
  <c r="AP20" i="23"/>
  <c r="AQ20" i="23"/>
  <c r="AR20" i="23"/>
  <c r="AS20" i="23"/>
  <c r="AT20" i="23"/>
  <c r="AU20" i="23"/>
  <c r="AV20" i="23"/>
  <c r="AW20" i="23"/>
  <c r="AX20" i="23"/>
  <c r="AY20" i="23"/>
  <c r="AH42" i="23"/>
  <c r="AI42" i="23"/>
  <c r="AJ42" i="23"/>
  <c r="AK42" i="23"/>
  <c r="AL42" i="23"/>
  <c r="AM42" i="23"/>
  <c r="AN42" i="23"/>
  <c r="AO42" i="23"/>
  <c r="AP42" i="23"/>
  <c r="AQ42" i="23"/>
  <c r="AR42" i="23"/>
  <c r="AS42" i="23"/>
  <c r="AT42" i="23"/>
  <c r="AU42" i="23"/>
  <c r="AV42" i="23"/>
  <c r="AW42" i="23"/>
  <c r="AX42" i="23"/>
  <c r="AY42" i="23"/>
  <c r="AH4" i="23"/>
  <c r="AI4" i="23"/>
  <c r="AJ4" i="23"/>
  <c r="AK4" i="23"/>
  <c r="AL4" i="23"/>
  <c r="AM4" i="23"/>
  <c r="AN4" i="23"/>
  <c r="AO4" i="23"/>
  <c r="AP4" i="23"/>
  <c r="AQ4" i="23"/>
  <c r="AR4" i="23"/>
  <c r="AS4" i="23"/>
  <c r="AT4" i="23"/>
  <c r="AU4" i="23"/>
  <c r="AV4" i="23"/>
  <c r="AW4" i="23"/>
  <c r="AX4" i="23"/>
  <c r="AY4" i="23"/>
  <c r="AH5" i="23"/>
  <c r="AI5" i="23"/>
  <c r="AJ5" i="23"/>
  <c r="AK5" i="23"/>
  <c r="AL5" i="23"/>
  <c r="AM5" i="23"/>
  <c r="AN5" i="23"/>
  <c r="AO5" i="23"/>
  <c r="AP5" i="23"/>
  <c r="AQ5" i="23"/>
  <c r="AR5" i="23"/>
  <c r="AS5" i="23"/>
  <c r="AT5" i="23"/>
  <c r="AU5" i="23"/>
  <c r="AV5" i="23"/>
  <c r="AW5" i="23"/>
  <c r="AX5" i="23"/>
  <c r="AY5" i="23"/>
  <c r="AH21" i="23"/>
  <c r="AI21" i="23"/>
  <c r="AJ21" i="23"/>
  <c r="AK21" i="23"/>
  <c r="AL21" i="23"/>
  <c r="AM21" i="23"/>
  <c r="AN21" i="23"/>
  <c r="AO21" i="23"/>
  <c r="AP21" i="23"/>
  <c r="AQ21" i="23"/>
  <c r="AR21" i="23"/>
  <c r="AS21" i="23"/>
  <c r="AT21" i="23"/>
  <c r="AU21" i="23"/>
  <c r="AV21" i="23"/>
  <c r="AW21" i="23"/>
  <c r="AX21" i="23"/>
  <c r="AY21" i="23"/>
  <c r="AH22" i="23"/>
  <c r="AI22" i="23"/>
  <c r="AJ22" i="23"/>
  <c r="AK22" i="23"/>
  <c r="AL22" i="23"/>
  <c r="AM22" i="23"/>
  <c r="AN22" i="23"/>
  <c r="AO22" i="23"/>
  <c r="AP22" i="23"/>
  <c r="AQ22" i="23"/>
  <c r="AR22" i="23"/>
  <c r="AS22" i="23"/>
  <c r="AT22" i="23"/>
  <c r="AU22" i="23"/>
  <c r="AV22" i="23"/>
  <c r="AW22" i="23"/>
  <c r="AX22" i="23"/>
  <c r="AY22" i="23"/>
  <c r="AH33" i="23"/>
  <c r="AI33" i="23"/>
  <c r="AJ33" i="23"/>
  <c r="AK33" i="23"/>
  <c r="AL33" i="23"/>
  <c r="AM33" i="23"/>
  <c r="AN33" i="23"/>
  <c r="AO33" i="23"/>
  <c r="AP33" i="23"/>
  <c r="AQ33" i="23"/>
  <c r="AR33" i="23"/>
  <c r="AS33" i="23"/>
  <c r="AT33" i="23"/>
  <c r="AU33" i="23"/>
  <c r="AV33" i="23"/>
  <c r="AW33" i="23"/>
  <c r="AX33" i="23"/>
  <c r="AY33" i="23"/>
  <c r="AH34" i="23"/>
  <c r="AI34" i="23"/>
  <c r="AJ34" i="23"/>
  <c r="AK34" i="23"/>
  <c r="AL34" i="23"/>
  <c r="AM34" i="23"/>
  <c r="AN34" i="23"/>
  <c r="AO34" i="23"/>
  <c r="AP34" i="23"/>
  <c r="AQ34" i="23"/>
  <c r="AR34" i="23"/>
  <c r="AS34" i="23"/>
  <c r="AT34" i="23"/>
  <c r="AU34" i="23"/>
  <c r="AV34" i="23"/>
  <c r="AW34" i="23"/>
  <c r="AX34" i="23"/>
  <c r="AY34" i="23"/>
  <c r="AH41" i="23"/>
  <c r="AI41" i="23"/>
  <c r="AJ41" i="23"/>
  <c r="AK41" i="23"/>
  <c r="AL41" i="23"/>
  <c r="AM41" i="23"/>
  <c r="AN41" i="23"/>
  <c r="AO41" i="23"/>
  <c r="AP41" i="23"/>
  <c r="AQ41" i="23"/>
  <c r="AR41" i="23"/>
  <c r="AS41" i="23"/>
  <c r="AT41" i="23"/>
  <c r="AU41" i="23"/>
  <c r="AV41" i="23"/>
  <c r="AW41" i="23"/>
  <c r="AX41" i="23"/>
  <c r="AY41" i="23"/>
  <c r="AH49" i="23"/>
  <c r="AI49" i="23"/>
  <c r="AJ49" i="23"/>
  <c r="AK49" i="23"/>
  <c r="AL49" i="23"/>
  <c r="AM49" i="23"/>
  <c r="AN49" i="23"/>
  <c r="AO49" i="23"/>
  <c r="AP49" i="23"/>
  <c r="AQ49" i="23"/>
  <c r="AR49" i="23"/>
  <c r="AS49" i="23"/>
  <c r="AT49" i="23"/>
  <c r="AU49" i="23"/>
  <c r="AV49" i="23"/>
  <c r="AW49" i="23"/>
  <c r="AX49" i="23"/>
  <c r="AY49" i="23"/>
  <c r="AH23" i="23"/>
  <c r="AI23" i="23"/>
  <c r="AJ23" i="23"/>
  <c r="AK23" i="23"/>
  <c r="AL23" i="23"/>
  <c r="AM23" i="23"/>
  <c r="AN23" i="23"/>
  <c r="AO23" i="23"/>
  <c r="AP23" i="23"/>
  <c r="AQ23" i="23"/>
  <c r="AR23" i="23"/>
  <c r="AS23" i="23"/>
  <c r="AT23" i="23"/>
  <c r="AU23" i="23"/>
  <c r="AV23" i="23"/>
  <c r="AW23" i="23"/>
  <c r="AX23" i="23"/>
  <c r="AY23" i="23"/>
  <c r="AH35" i="23"/>
  <c r="AI35" i="23"/>
  <c r="AJ35" i="23"/>
  <c r="AK35" i="23"/>
  <c r="AL35" i="23"/>
  <c r="AM35" i="23"/>
  <c r="AN35" i="23"/>
  <c r="AO35" i="23"/>
  <c r="AP35" i="23"/>
  <c r="AQ35" i="23"/>
  <c r="AR35" i="23"/>
  <c r="AS35" i="23"/>
  <c r="AT35" i="23"/>
  <c r="AU35" i="23"/>
  <c r="AV35" i="23"/>
  <c r="AW35" i="23"/>
  <c r="AX35" i="23"/>
  <c r="AY35" i="23"/>
  <c r="AH40" i="23"/>
  <c r="AI40" i="23"/>
  <c r="AJ40" i="23"/>
  <c r="AK40" i="23"/>
  <c r="AL40" i="23"/>
  <c r="AM40" i="23"/>
  <c r="AN40" i="23"/>
  <c r="AO40" i="23"/>
  <c r="AP40" i="23"/>
  <c r="AQ40" i="23"/>
  <c r="AR40" i="23"/>
  <c r="AS40" i="23"/>
  <c r="AT40" i="23"/>
  <c r="AU40" i="23"/>
  <c r="AV40" i="23"/>
  <c r="AW40" i="23"/>
  <c r="AX40" i="23"/>
  <c r="AY40" i="23"/>
  <c r="AH50" i="23"/>
  <c r="AI50" i="23"/>
  <c r="AJ50" i="23"/>
  <c r="AK50" i="23"/>
  <c r="AL50" i="23"/>
  <c r="AM50" i="23"/>
  <c r="AN50" i="23"/>
  <c r="AO50" i="23"/>
  <c r="AP50" i="23"/>
  <c r="AQ50" i="23"/>
  <c r="AR50" i="23"/>
  <c r="AS50" i="23"/>
  <c r="AT50" i="23"/>
  <c r="AU50" i="23"/>
  <c r="AV50" i="23"/>
  <c r="AW50" i="23"/>
  <c r="AX50" i="23"/>
  <c r="AY50" i="23"/>
  <c r="AH52" i="23"/>
  <c r="AI52" i="23"/>
  <c r="AJ52" i="23"/>
  <c r="AK52" i="23"/>
  <c r="AL52" i="23"/>
  <c r="AM52" i="23"/>
  <c r="AN52" i="23"/>
  <c r="AO52" i="23"/>
  <c r="AP52" i="23"/>
  <c r="AQ52" i="23"/>
  <c r="AR52" i="23"/>
  <c r="AS52" i="23"/>
  <c r="AT52" i="23"/>
  <c r="AU52" i="23"/>
  <c r="AV52" i="23"/>
  <c r="AW52" i="23"/>
  <c r="AX52" i="23"/>
  <c r="AY52" i="23"/>
  <c r="AH55" i="23"/>
  <c r="AI55" i="23"/>
  <c r="AJ55" i="23"/>
  <c r="AK55" i="23"/>
  <c r="AL55" i="23"/>
  <c r="AM55" i="23"/>
  <c r="AN55" i="23"/>
  <c r="AO55" i="23"/>
  <c r="AP55" i="23"/>
  <c r="AQ55" i="23"/>
  <c r="AR55" i="23"/>
  <c r="AS55" i="23"/>
  <c r="AT55" i="23"/>
  <c r="AU55" i="23"/>
  <c r="AV55" i="23"/>
  <c r="AW55" i="23"/>
  <c r="AX55" i="23"/>
  <c r="AY55" i="23"/>
  <c r="AH56" i="23"/>
  <c r="AI56" i="23"/>
  <c r="AJ56" i="23"/>
  <c r="AK56" i="23"/>
  <c r="AL56" i="23"/>
  <c r="AM56" i="23"/>
  <c r="AN56" i="23"/>
  <c r="AO56" i="23"/>
  <c r="AP56" i="23"/>
  <c r="AQ56" i="23"/>
  <c r="AR56" i="23"/>
  <c r="AS56" i="23"/>
  <c r="AT56" i="23"/>
  <c r="AU56" i="23"/>
  <c r="AV56" i="23"/>
  <c r="AW56" i="23"/>
  <c r="AX56" i="23"/>
  <c r="AY56" i="23"/>
  <c r="AH6" i="23"/>
  <c r="AI6" i="23"/>
  <c r="AJ6" i="23"/>
  <c r="AK6" i="23"/>
  <c r="AL6" i="23"/>
  <c r="AM6" i="23"/>
  <c r="AN6" i="23"/>
  <c r="AO6" i="23"/>
  <c r="AP6" i="23"/>
  <c r="AQ6" i="23"/>
  <c r="AR6" i="23"/>
  <c r="AS6" i="23"/>
  <c r="AT6" i="23"/>
  <c r="AU6" i="23"/>
  <c r="AV6" i="23"/>
  <c r="AW6" i="23"/>
  <c r="AX6" i="23"/>
  <c r="AY6" i="23"/>
  <c r="AH7" i="23"/>
  <c r="AI7" i="23"/>
  <c r="AJ7" i="23"/>
  <c r="AK7" i="23"/>
  <c r="AL7" i="23"/>
  <c r="AM7" i="23"/>
  <c r="AN7" i="23"/>
  <c r="AO7" i="23"/>
  <c r="AP7" i="23"/>
  <c r="AQ7" i="23"/>
  <c r="AR7" i="23"/>
  <c r="AS7" i="23"/>
  <c r="AT7" i="23"/>
  <c r="AU7" i="23"/>
  <c r="AV7" i="23"/>
  <c r="AW7" i="23"/>
  <c r="AX7" i="23"/>
  <c r="AY7" i="23"/>
  <c r="AH8" i="23"/>
  <c r="AI8" i="23"/>
  <c r="AJ8" i="23"/>
  <c r="AK8" i="23"/>
  <c r="AL8" i="23"/>
  <c r="AM8" i="23"/>
  <c r="AN8" i="23"/>
  <c r="AO8" i="23"/>
  <c r="AP8" i="23"/>
  <c r="AQ8" i="23"/>
  <c r="AR8" i="23"/>
  <c r="AS8" i="23"/>
  <c r="AT8" i="23"/>
  <c r="AU8" i="23"/>
  <c r="AV8" i="23"/>
  <c r="AW8" i="23"/>
  <c r="AX8" i="23"/>
  <c r="AY8" i="23"/>
  <c r="AH24" i="23"/>
  <c r="AI24" i="23"/>
  <c r="AJ24" i="23"/>
  <c r="AK24" i="23"/>
  <c r="AL24" i="23"/>
  <c r="AM24" i="23"/>
  <c r="AN24" i="23"/>
  <c r="AO24" i="23"/>
  <c r="AP24" i="23"/>
  <c r="AQ24" i="23"/>
  <c r="AR24" i="23"/>
  <c r="AS24" i="23"/>
  <c r="AT24" i="23"/>
  <c r="AU24" i="23"/>
  <c r="AV24" i="23"/>
  <c r="AW24" i="23"/>
  <c r="AX24" i="23"/>
  <c r="AY24" i="23"/>
  <c r="AH54" i="23"/>
  <c r="AI54" i="23"/>
  <c r="AJ54" i="23"/>
  <c r="AK54" i="23"/>
  <c r="AL54" i="23"/>
  <c r="AM54" i="23"/>
  <c r="AN54" i="23"/>
  <c r="AO54" i="23"/>
  <c r="AP54" i="23"/>
  <c r="AQ54" i="23"/>
  <c r="AR54" i="23"/>
  <c r="AS54" i="23"/>
  <c r="AT54" i="23"/>
  <c r="AU54" i="23"/>
  <c r="AV54" i="23"/>
  <c r="AW54" i="23"/>
  <c r="AX54" i="23"/>
  <c r="AY54" i="23"/>
  <c r="AH36" i="23"/>
  <c r="AI36" i="23"/>
  <c r="AJ36" i="23"/>
  <c r="AK36" i="23"/>
  <c r="AL36" i="23"/>
  <c r="AM36" i="23"/>
  <c r="AN36" i="23"/>
  <c r="AO36" i="23"/>
  <c r="AP36" i="23"/>
  <c r="AQ36" i="23"/>
  <c r="AR36" i="23"/>
  <c r="AS36" i="23"/>
  <c r="AT36" i="23"/>
  <c r="AU36" i="23"/>
  <c r="AV36" i="23"/>
  <c r="AW36" i="23"/>
  <c r="AX36" i="23"/>
  <c r="AY36" i="23"/>
  <c r="AH9" i="23"/>
  <c r="AI9" i="23"/>
  <c r="AJ9" i="23"/>
  <c r="AK9" i="23"/>
  <c r="AL9" i="23"/>
  <c r="AM9" i="23"/>
  <c r="AN9" i="23"/>
  <c r="AO9" i="23"/>
  <c r="AP9" i="23"/>
  <c r="AQ9" i="23"/>
  <c r="AR9" i="23"/>
  <c r="AS9" i="23"/>
  <c r="AT9" i="23"/>
  <c r="AU9" i="23"/>
  <c r="AV9" i="23"/>
  <c r="AW9" i="23"/>
  <c r="AX9" i="23"/>
  <c r="AY9" i="23"/>
  <c r="AH10" i="23"/>
  <c r="AI10" i="23"/>
  <c r="AJ10" i="23"/>
  <c r="AK10" i="23"/>
  <c r="AL10" i="23"/>
  <c r="AM10" i="23"/>
  <c r="AN10" i="23"/>
  <c r="AO10" i="23"/>
  <c r="AP10" i="23"/>
  <c r="AQ10" i="23"/>
  <c r="AR10" i="23"/>
  <c r="AS10" i="23"/>
  <c r="AT10" i="23"/>
  <c r="AU10" i="23"/>
  <c r="AV10" i="23"/>
  <c r="AW10" i="23"/>
  <c r="AX10" i="23"/>
  <c r="AY10" i="23"/>
  <c r="AH25" i="23"/>
  <c r="AI25" i="23"/>
  <c r="AJ25" i="23"/>
  <c r="AK25" i="23"/>
  <c r="AL25" i="23"/>
  <c r="AM25" i="23"/>
  <c r="AN25" i="23"/>
  <c r="AO25" i="23"/>
  <c r="AP25" i="23"/>
  <c r="AQ25" i="23"/>
  <c r="AR25" i="23"/>
  <c r="AS25" i="23"/>
  <c r="AT25" i="23"/>
  <c r="AU25" i="23"/>
  <c r="AV25" i="23"/>
  <c r="AW25" i="23"/>
  <c r="AX25" i="23"/>
  <c r="AY25" i="23"/>
  <c r="AH53" i="23"/>
  <c r="AI53" i="23"/>
  <c r="AJ53" i="23"/>
  <c r="AK53" i="23"/>
  <c r="AL53" i="23"/>
  <c r="AM53" i="23"/>
  <c r="AN53" i="23"/>
  <c r="AO53" i="23"/>
  <c r="AP53" i="23"/>
  <c r="AQ53" i="23"/>
  <c r="AR53" i="23"/>
  <c r="AS53" i="23"/>
  <c r="AT53" i="23"/>
  <c r="AU53" i="23"/>
  <c r="AV53" i="23"/>
  <c r="AW53" i="23"/>
  <c r="AX53" i="23"/>
  <c r="AY53" i="23"/>
  <c r="AH26" i="23"/>
  <c r="AI26" i="23"/>
  <c r="AJ26" i="23"/>
  <c r="AK26" i="23"/>
  <c r="AL26" i="23"/>
  <c r="AM26" i="23"/>
  <c r="AN26" i="23"/>
  <c r="AO26" i="23"/>
  <c r="AP26" i="23"/>
  <c r="AQ26" i="23"/>
  <c r="AR26" i="23"/>
  <c r="AS26" i="23"/>
  <c r="AT26" i="23"/>
  <c r="AU26" i="23"/>
  <c r="AV26" i="23"/>
  <c r="AW26" i="23"/>
  <c r="AX26" i="23"/>
  <c r="AY26" i="23"/>
  <c r="AH43" i="23"/>
  <c r="AI43" i="23"/>
  <c r="AJ43" i="23"/>
  <c r="AK43" i="23"/>
  <c r="AL43" i="23"/>
  <c r="AM43" i="23"/>
  <c r="AN43" i="23"/>
  <c r="AO43" i="23"/>
  <c r="AP43" i="23"/>
  <c r="AQ43" i="23"/>
  <c r="AR43" i="23"/>
  <c r="AS43" i="23"/>
  <c r="AT43" i="23"/>
  <c r="AU43" i="23"/>
  <c r="AV43" i="23"/>
  <c r="AW43" i="23"/>
  <c r="AX43" i="23"/>
  <c r="AY43" i="23"/>
  <c r="AH11" i="23"/>
  <c r="AI11" i="23"/>
  <c r="AJ11" i="23"/>
  <c r="AK11" i="23"/>
  <c r="AL11" i="23"/>
  <c r="AM11" i="23"/>
  <c r="AN11" i="23"/>
  <c r="AO11" i="23"/>
  <c r="AP11" i="23"/>
  <c r="AQ11" i="23"/>
  <c r="AR11" i="23"/>
  <c r="AS11" i="23"/>
  <c r="AT11" i="23"/>
  <c r="AU11" i="23"/>
  <c r="AV11" i="23"/>
  <c r="AW11" i="23"/>
  <c r="AX11" i="23"/>
  <c r="AY11" i="23"/>
  <c r="AH12" i="23"/>
  <c r="AI12" i="23"/>
  <c r="AJ12" i="23"/>
  <c r="AK12" i="23"/>
  <c r="AL12" i="23"/>
  <c r="AM12" i="23"/>
  <c r="AN12" i="23"/>
  <c r="AO12" i="23"/>
  <c r="AP12" i="23"/>
  <c r="AQ12" i="23"/>
  <c r="AR12" i="23"/>
  <c r="AS12" i="23"/>
  <c r="AT12" i="23"/>
  <c r="AU12" i="23"/>
  <c r="AV12" i="23"/>
  <c r="AW12" i="23"/>
  <c r="AX12" i="23"/>
  <c r="AY12" i="23"/>
  <c r="AH13" i="23"/>
  <c r="AI13" i="23"/>
  <c r="AJ13" i="23"/>
  <c r="AK13" i="23"/>
  <c r="AL13" i="23"/>
  <c r="AM13" i="23"/>
  <c r="AN13" i="23"/>
  <c r="AO13" i="23"/>
  <c r="AP13" i="23"/>
  <c r="AQ13" i="23"/>
  <c r="AR13" i="23"/>
  <c r="AS13" i="23"/>
  <c r="AT13" i="23"/>
  <c r="AU13" i="23"/>
  <c r="AV13" i="23"/>
  <c r="AW13" i="23"/>
  <c r="AX13" i="23"/>
  <c r="AY13" i="23"/>
  <c r="AH37" i="23"/>
  <c r="AI37" i="23"/>
  <c r="AJ37" i="23"/>
  <c r="AK37" i="23"/>
  <c r="AL37" i="23"/>
  <c r="AM37" i="23"/>
  <c r="AN37" i="23"/>
  <c r="AO37" i="23"/>
  <c r="AP37" i="23"/>
  <c r="AQ37" i="23"/>
  <c r="AR37" i="23"/>
  <c r="AS37" i="23"/>
  <c r="AT37" i="23"/>
  <c r="AU37" i="23"/>
  <c r="AV37" i="23"/>
  <c r="AW37" i="23"/>
  <c r="AX37" i="23"/>
  <c r="AY37" i="23"/>
  <c r="AH48" i="23"/>
  <c r="AI48" i="23"/>
  <c r="AJ48" i="23"/>
  <c r="AK48" i="23"/>
  <c r="AL48" i="23"/>
  <c r="AM48" i="23"/>
  <c r="AN48" i="23"/>
  <c r="AO48" i="23"/>
  <c r="AP48" i="23"/>
  <c r="AQ48" i="23"/>
  <c r="AR48" i="23"/>
  <c r="AS48" i="23"/>
  <c r="AT48" i="23"/>
  <c r="AU48" i="23"/>
  <c r="AV48" i="23"/>
  <c r="AW48" i="23"/>
  <c r="AX48" i="23"/>
  <c r="AY48" i="23"/>
  <c r="AH45" i="23"/>
  <c r="AI45" i="23"/>
  <c r="AJ45" i="23"/>
  <c r="AK45" i="23"/>
  <c r="AL45" i="23"/>
  <c r="AM45" i="23"/>
  <c r="AN45" i="23"/>
  <c r="AO45" i="23"/>
  <c r="AP45" i="23"/>
  <c r="AQ45" i="23"/>
  <c r="AR45" i="23"/>
  <c r="AS45" i="23"/>
  <c r="AT45" i="23"/>
  <c r="AU45" i="23"/>
  <c r="AV45" i="23"/>
  <c r="AW45" i="23"/>
  <c r="AX45" i="23"/>
  <c r="AY45" i="23"/>
  <c r="AH14" i="23"/>
  <c r="AI14" i="23"/>
  <c r="AJ14" i="23"/>
  <c r="AK14" i="23"/>
  <c r="AL14" i="23"/>
  <c r="AM14" i="23"/>
  <c r="AN14" i="23"/>
  <c r="AO14" i="23"/>
  <c r="AP14" i="23"/>
  <c r="AQ14" i="23"/>
  <c r="AR14" i="23"/>
  <c r="AS14" i="23"/>
  <c r="AT14" i="23"/>
  <c r="AU14" i="23"/>
  <c r="AV14" i="23"/>
  <c r="AW14" i="23"/>
  <c r="AX14" i="23"/>
  <c r="AY14" i="23"/>
  <c r="AH15" i="23"/>
  <c r="AI15" i="23"/>
  <c r="AJ15" i="23"/>
  <c r="AK15" i="23"/>
  <c r="AL15" i="23"/>
  <c r="AM15" i="23"/>
  <c r="AN15" i="23"/>
  <c r="AO15" i="23"/>
  <c r="AP15" i="23"/>
  <c r="AQ15" i="23"/>
  <c r="AR15" i="23"/>
  <c r="AS15" i="23"/>
  <c r="AT15" i="23"/>
  <c r="AU15" i="23"/>
  <c r="AV15" i="23"/>
  <c r="AW15" i="23"/>
  <c r="AX15" i="23"/>
  <c r="AY15" i="23"/>
  <c r="AH27" i="23"/>
  <c r="AI27" i="23"/>
  <c r="AJ27" i="23"/>
  <c r="AK27" i="23"/>
  <c r="AL27" i="23"/>
  <c r="AM27" i="23"/>
  <c r="AN27" i="23"/>
  <c r="AO27" i="23"/>
  <c r="AP27" i="23"/>
  <c r="AQ27" i="23"/>
  <c r="AR27" i="23"/>
  <c r="AS27" i="23"/>
  <c r="AT27" i="23"/>
  <c r="AU27" i="23"/>
  <c r="AV27" i="23"/>
  <c r="AW27" i="23"/>
  <c r="AX27" i="23"/>
  <c r="AY27" i="23"/>
  <c r="AH16" i="23"/>
  <c r="AI16" i="23"/>
  <c r="AJ16" i="23"/>
  <c r="AK16" i="23"/>
  <c r="AL16" i="23"/>
  <c r="AM16" i="23"/>
  <c r="AN16" i="23"/>
  <c r="AO16" i="23"/>
  <c r="AP16" i="23"/>
  <c r="AQ16" i="23"/>
  <c r="AR16" i="23"/>
  <c r="AS16" i="23"/>
  <c r="AT16" i="23"/>
  <c r="AU16" i="23"/>
  <c r="AV16" i="23"/>
  <c r="AW16" i="23"/>
  <c r="AX16" i="23"/>
  <c r="AY16" i="23"/>
  <c r="AH28" i="23"/>
  <c r="AI28" i="23"/>
  <c r="AJ28" i="23"/>
  <c r="AK28" i="23"/>
  <c r="AL28" i="23"/>
  <c r="AM28" i="23"/>
  <c r="AN28" i="23"/>
  <c r="AO28" i="23"/>
  <c r="AP28" i="23"/>
  <c r="AQ28" i="23"/>
  <c r="AR28" i="23"/>
  <c r="AS28" i="23"/>
  <c r="AT28" i="23"/>
  <c r="AU28" i="23"/>
  <c r="AV28" i="23"/>
  <c r="AW28" i="23"/>
  <c r="AX28" i="23"/>
  <c r="AY28" i="23"/>
  <c r="AY2" i="23"/>
  <c r="AX2" i="23"/>
  <c r="AW2" i="23"/>
  <c r="AV2" i="23"/>
  <c r="AU2" i="23"/>
  <c r="AT2" i="23"/>
  <c r="AS2" i="23"/>
  <c r="AR2" i="23"/>
  <c r="AQ2" i="23"/>
  <c r="AP2" i="23"/>
  <c r="AO2" i="23"/>
  <c r="AN2" i="23"/>
  <c r="AM2" i="23"/>
  <c r="AL2" i="23"/>
  <c r="AK2" i="23"/>
  <c r="AJ2" i="23"/>
  <c r="AI2" i="23"/>
  <c r="AH2" i="23"/>
  <c r="AC2" i="23"/>
  <c r="AB2" i="23"/>
  <c r="AA2" i="23"/>
  <c r="Z2" i="23"/>
  <c r="Y2" i="23"/>
  <c r="X2" i="23"/>
  <c r="W2" i="23"/>
  <c r="V2" i="23"/>
  <c r="U2" i="23"/>
  <c r="T2" i="23"/>
  <c r="S2" i="23"/>
  <c r="R2" i="23"/>
  <c r="Q2" i="23"/>
  <c r="O2" i="23"/>
  <c r="N2" i="23"/>
  <c r="M2" i="23"/>
  <c r="L2" i="23"/>
</calcChain>
</file>

<file path=xl/sharedStrings.xml><?xml version="1.0" encoding="utf-8"?>
<sst xmlns="http://schemas.openxmlformats.org/spreadsheetml/2006/main" count="1807" uniqueCount="348">
  <si>
    <t>Agency &amp; Site Information</t>
  </si>
  <si>
    <t>Choose the time frame from the drop down box.</t>
  </si>
  <si>
    <t>Type in your agency name</t>
  </si>
  <si>
    <t>A.)</t>
  </si>
  <si>
    <r>
      <t xml:space="preserve">Enter the total number of </t>
    </r>
    <r>
      <rPr>
        <b/>
        <u/>
        <sz val="11"/>
        <color theme="1"/>
        <rFont val="Calibri"/>
        <family val="2"/>
        <scheme val="minor"/>
      </rPr>
      <t xml:space="preserve">Children in Care </t>
    </r>
    <r>
      <rPr>
        <sz val="11"/>
        <color theme="1"/>
        <rFont val="Calibri"/>
        <family val="2"/>
        <scheme val="minor"/>
      </rPr>
      <t>who resided in this setting during this reporting period including those who exited or moved during this reporting period. This information should be documented for each setting column.</t>
    </r>
  </si>
  <si>
    <t>B.)</t>
  </si>
  <si>
    <t>C.)</t>
  </si>
  <si>
    <r>
      <t xml:space="preserve">Enter the total number of </t>
    </r>
    <r>
      <rPr>
        <b/>
        <u/>
        <sz val="11"/>
        <color theme="1"/>
        <rFont val="Calibri"/>
        <family val="2"/>
        <scheme val="minor"/>
      </rPr>
      <t>incidents in this setting during this reporting period</t>
    </r>
    <r>
      <rPr>
        <u/>
        <sz val="11"/>
        <color theme="1"/>
        <rFont val="Calibri"/>
        <family val="2"/>
        <scheme val="minor"/>
      </rPr>
      <t xml:space="preserve"> </t>
    </r>
    <r>
      <rPr>
        <b/>
        <u/>
        <sz val="11"/>
        <color theme="1"/>
        <rFont val="Calibri"/>
        <family val="2"/>
        <scheme val="minor"/>
      </rPr>
      <t>involving restraint that resulted in a reportable injury to a child</t>
    </r>
    <r>
      <rPr>
        <sz val="11"/>
        <color theme="1"/>
        <rFont val="Calibri"/>
        <family val="2"/>
        <scheme val="minor"/>
      </rPr>
      <t xml:space="preserve"> arising from the use of a restraint . This information should be documented for each setting column. If none enter "0".</t>
    </r>
  </si>
  <si>
    <t>D.)</t>
  </si>
  <si>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more than three times in this setting during this reporting period. This information should be documented for each setting column. If none enter "0".</t>
    </r>
  </si>
  <si>
    <t>E.)</t>
  </si>
  <si>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a restraint and a person participating in the restraint was not certified in the application of the type of restraint used. This information should be documented for each setting column. If none enter "0".</t>
    </r>
  </si>
  <si>
    <t>F.)</t>
  </si>
  <si>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this setting during this reporting period. This information should be documented for each setting column. If none enter "0".</t>
    </r>
  </si>
  <si>
    <t>G.)</t>
  </si>
  <si>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a locked room in this setting during this reporting period. This information should be documented for each setting column. If none enter "0".</t>
    </r>
  </si>
  <si>
    <t>H.)</t>
  </si>
  <si>
    <t>I.)</t>
  </si>
  <si>
    <r>
      <t xml:space="preserve">Enter the </t>
    </r>
    <r>
      <rPr>
        <b/>
        <u/>
        <sz val="11"/>
        <color theme="1"/>
        <rFont val="Calibri"/>
        <family val="2"/>
        <scheme val="minor"/>
      </rPr>
      <t>dimensions of room(s)</t>
    </r>
    <r>
      <rPr>
        <sz val="11"/>
        <color theme="1"/>
        <rFont val="Calibri"/>
        <family val="2"/>
        <scheme val="minor"/>
      </rPr>
      <t xml:space="preserve"> that were used or could have been used for involuntary seclusion in this setting during this reporting period. This information should be documented for each setting column. Example: Room 1: 10x10, Room 2 10x12. If none enter "0".</t>
    </r>
  </si>
  <si>
    <t>J.)</t>
  </si>
  <si>
    <r>
      <t xml:space="preserve">Enter the total number of </t>
    </r>
    <r>
      <rPr>
        <b/>
        <u/>
        <sz val="11"/>
        <color theme="1"/>
        <rFont val="Calibri"/>
        <family val="2"/>
        <scheme val="minor"/>
      </rPr>
      <t>children</t>
    </r>
    <r>
      <rPr>
        <sz val="11"/>
        <color theme="1"/>
        <rFont val="Calibri"/>
        <family val="2"/>
        <scheme val="minor"/>
      </rPr>
      <t xml:space="preserve"> who were placed in a restraint more than three times in this setting during this reporting period. This information should be documented for each setting column. If none enter "0".</t>
    </r>
  </si>
  <si>
    <t xml:space="preserve">K.) </t>
  </si>
  <si>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involuntary seclusion and a person participating in the seclusion was not trained in it's use. This information should be documented for each setting column. If none enter "0".</t>
    </r>
  </si>
  <si>
    <t>L.)</t>
  </si>
  <si>
    <t>Child Information</t>
  </si>
  <si>
    <t>From the drop down menu, choose the child in care's identified race/ethnicity.  This may be repeated for each race/ethnicity with which the child in care identifies by returning to the drop down menu and choosing another identified race/ethnicity.</t>
  </si>
  <si>
    <t>Hispanic and Latino/a/x</t>
  </si>
  <si>
    <t>American Indian and Alaska Native</t>
  </si>
  <si>
    <t>Asian</t>
  </si>
  <si>
    <t>Central American</t>
  </si>
  <si>
    <t>American Indian</t>
  </si>
  <si>
    <t>Asian Indian</t>
  </si>
  <si>
    <t>Mexican</t>
  </si>
  <si>
    <t>Alaska Native</t>
  </si>
  <si>
    <t>Cambodian</t>
  </si>
  <si>
    <t>South American</t>
  </si>
  <si>
    <t>Canadian Inuit, Metis, or First Nation</t>
  </si>
  <si>
    <t>Chinese</t>
  </si>
  <si>
    <t xml:space="preserve">Indigenous Mexican, Central American, or South American </t>
  </si>
  <si>
    <t>Communities of Myanmar</t>
  </si>
  <si>
    <t>Filipino/a</t>
  </si>
  <si>
    <t>Native Hawaiian &amp; Pacific Islander</t>
  </si>
  <si>
    <t>Black or African American</t>
  </si>
  <si>
    <t>Hmong</t>
  </si>
  <si>
    <t>Charmoru (Chamorro)</t>
  </si>
  <si>
    <t>African  American</t>
  </si>
  <si>
    <t>Japanese</t>
  </si>
  <si>
    <t>Marshallese</t>
  </si>
  <si>
    <t>Afro-Caribbean</t>
  </si>
  <si>
    <t>Korean</t>
  </si>
  <si>
    <t>Communities of Micronesian Region</t>
  </si>
  <si>
    <t>Ethiopian</t>
  </si>
  <si>
    <t>Laotian</t>
  </si>
  <si>
    <t>Native Hawaiian</t>
  </si>
  <si>
    <t>Somali</t>
  </si>
  <si>
    <t>South Asian</t>
  </si>
  <si>
    <t>Samoan</t>
  </si>
  <si>
    <t>Other African (Back)</t>
  </si>
  <si>
    <t>Vietnamese</t>
  </si>
  <si>
    <t>Other Pacific Islander</t>
  </si>
  <si>
    <t>Other Black</t>
  </si>
  <si>
    <t>Other Asian</t>
  </si>
  <si>
    <t>White</t>
  </si>
  <si>
    <t>Other</t>
  </si>
  <si>
    <t>Eastern European</t>
  </si>
  <si>
    <t>Middle Eastern</t>
  </si>
  <si>
    <t>Slavic</t>
  </si>
  <si>
    <t>Don’t Know</t>
  </si>
  <si>
    <t>Western European</t>
  </si>
  <si>
    <t>Don't want to answer</t>
  </si>
  <si>
    <t>Other White</t>
  </si>
  <si>
    <t xml:space="preserve">From the drop down menu, choose the child in care's biological gender. </t>
  </si>
  <si>
    <t xml:space="preserve">From the drop down menu, choose the child in care's identified gender. </t>
  </si>
  <si>
    <t>From the drop down menu, choose the child in care's current migrant status.  If the migrant status has changed during this reporting period, choose the most recent.</t>
  </si>
  <si>
    <t>From the drop down menu, choose the child in care's primary language.</t>
  </si>
  <si>
    <r>
      <t xml:space="preserve">Enter the total number of </t>
    </r>
    <r>
      <rPr>
        <b/>
        <u/>
        <sz val="11"/>
        <color theme="1"/>
        <rFont val="Calibri"/>
        <family val="2"/>
        <scheme val="minor"/>
      </rPr>
      <t>incidents during this reporting period</t>
    </r>
    <r>
      <rPr>
        <sz val="11"/>
        <color theme="1"/>
        <rFont val="Calibri"/>
        <family val="2"/>
        <scheme val="minor"/>
      </rPr>
      <t xml:space="preserve"> wherein this child was placed in a restraint by any person who is not certified in the use of that specific restraint.  If none enter "0".</t>
    </r>
  </si>
  <si>
    <t xml:space="preserve">From the drop down menu, identify all applicable descriptions of the steps taken during this reporting period to decrease the use of restraint for this child.  This may be repeated for each applicable description by returning to the drop down menu and choosing another description.  If the child in care was involved in more zero to three incidents that involve restraint choose only the option: "Three or fewer restraints/seclusion occurred during this reporting period".  </t>
  </si>
  <si>
    <r>
      <t xml:space="preserve">Enter the number of </t>
    </r>
    <r>
      <rPr>
        <b/>
        <u/>
        <sz val="11"/>
        <color theme="1"/>
        <rFont val="Calibri"/>
        <family val="2"/>
        <scheme val="minor"/>
      </rPr>
      <t>incidents</t>
    </r>
    <r>
      <rPr>
        <sz val="11"/>
        <color theme="1"/>
        <rFont val="Calibri"/>
        <family val="2"/>
        <scheme val="minor"/>
      </rPr>
      <t xml:space="preserve"> with this child during this reporting period that resulted in an injury arising from the use of a restraint.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</si>
  <si>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in a locked room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</si>
  <si>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</si>
  <si>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this child was placed in involuntary seclusion by any person who is not trained in its use.  If none enter "0".</t>
    </r>
  </si>
  <si>
    <t xml:space="preserve">ODDS Children's Host Home and Residential Programs: Senate Bill 710 Reporting Totals </t>
  </si>
  <si>
    <t>Period</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</si>
  <si>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</si>
  <si>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</si>
  <si>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</si>
  <si>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</si>
  <si>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Number of incidents that were reported for potential inappropriate use of restraint</t>
  </si>
  <si>
    <t xml:space="preserve">Reported Restraints- Males </t>
  </si>
  <si>
    <t>Reported Restraints- Females</t>
  </si>
  <si>
    <t>Reported Restraints- Black or African American</t>
  </si>
  <si>
    <t>Reported Restraints- Hispanic</t>
  </si>
  <si>
    <t>Reported Restraints- White</t>
  </si>
  <si>
    <t>Reported Restraints- Native American</t>
  </si>
  <si>
    <t>Reported Restraints- Asian</t>
  </si>
  <si>
    <t>Reported Restraints- Other</t>
  </si>
  <si>
    <t>FY 22 Quarter 1:    9/1/21-12/31/21</t>
  </si>
  <si>
    <t>FY 22  Quarter 2:    1/1/22-3/31/22</t>
  </si>
  <si>
    <t>FY 22 Quarter 3:    4/1/22-6/30/22</t>
  </si>
  <si>
    <t>FY 22 Quarter 4:    7/1/22-9/30/22</t>
  </si>
  <si>
    <t>Race/Ethnicity</t>
  </si>
  <si>
    <t>Migrant Status</t>
  </si>
  <si>
    <t>Primary Language</t>
  </si>
  <si>
    <t>Does this child use an Augmentative Communication Device?</t>
  </si>
  <si>
    <t># of incidents that resulted in this child being placed in a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</si>
  <si>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</si>
  <si>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</si>
  <si>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</si>
  <si>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a locked room, # of incidents where this child was placed in a locked room</t>
  </si>
  <si>
    <t># of incidents where this child was placed in involuntary seclusion by a person who is not trained in the use of involuntary seclusion</t>
  </si>
  <si>
    <t>Summary description of the steps taken to decrease the use of involuntary seclusion for this child</t>
  </si>
  <si>
    <t>Biological Gender</t>
  </si>
  <si>
    <t>Gender, Gender Identified</t>
  </si>
  <si>
    <t>Child</t>
  </si>
  <si>
    <t>No</t>
  </si>
  <si>
    <t>Child Data: Alternative Services, Inc.</t>
  </si>
  <si>
    <t xml:space="preserve">Child Data: Partnerships In Community Living Inc. </t>
  </si>
  <si>
    <t>Program Data: AHOPE</t>
  </si>
  <si>
    <t>Program Data: PCL</t>
  </si>
  <si>
    <t>Program Data: PTCN</t>
  </si>
  <si>
    <t>Program Data: CCI</t>
  </si>
  <si>
    <t>Program Data: Cornerstone Valley, Inc</t>
  </si>
  <si>
    <t>Child Data: Cornerstone Valley, Inc</t>
  </si>
  <si>
    <t>Child Data: AHOPE</t>
  </si>
  <si>
    <t>Program Data: ALSO</t>
  </si>
  <si>
    <t>Child Data: ALSO</t>
  </si>
  <si>
    <t>Child Data: Center for Continuous Improvement, Inc.</t>
  </si>
  <si>
    <t>Program Data: Infinite Care</t>
  </si>
  <si>
    <t>Child Data: Infinite Care</t>
  </si>
  <si>
    <t>Child Data: IS Living</t>
  </si>
  <si>
    <t>Program Data: IS Living</t>
  </si>
  <si>
    <t>Program Data: Albertina Kerr</t>
  </si>
  <si>
    <t>Child Data: Kerr</t>
  </si>
  <si>
    <t>Child Data: Lensa</t>
  </si>
  <si>
    <t>Program Data: Lensa</t>
  </si>
  <si>
    <t>Child Data: Person Centered Services, Inc.</t>
  </si>
  <si>
    <t>Program Data: PCSI</t>
  </si>
  <si>
    <t>Child Data: Professional Theraputic Community Network</t>
  </si>
  <si>
    <t>Child Data: Renew</t>
  </si>
  <si>
    <t>Program Data: Renew</t>
  </si>
  <si>
    <t>Child Data: RISE Services, Inc.</t>
  </si>
  <si>
    <t>Program Data: RISE</t>
  </si>
  <si>
    <t>Child Data: Rivers and Roads</t>
  </si>
  <si>
    <t>Program Data: Rivers and Roads</t>
  </si>
  <si>
    <t>Child Data: Children's Stabilization and Crisi Unit Home 1</t>
  </si>
  <si>
    <t>Program Data: SACU 1</t>
  </si>
  <si>
    <t>Child Data: Children's Stabilization and Crisi Unit Home 3</t>
  </si>
  <si>
    <t>Child Data: Children's Stabilization and Crisi Unit Home 2</t>
  </si>
  <si>
    <t>Program Data: SACU 2</t>
  </si>
  <si>
    <t>Child Data: Star of Hope</t>
  </si>
  <si>
    <t>Program Data: Star of Hope</t>
  </si>
  <si>
    <t>Child Data: Walker</t>
  </si>
  <si>
    <t>Program Data: Walker</t>
  </si>
  <si>
    <t>Child Data: Work Unlimited</t>
  </si>
  <si>
    <t>Program Data: Work Unlimited</t>
  </si>
  <si>
    <t xml:space="preserve">No restraints during this reporting period                                          </t>
  </si>
  <si>
    <t>Do any homes have a capacity of 5 or more (Yes/No):</t>
  </si>
  <si>
    <t>Three of fewer restraints/seclusion during reporting period 1=yes 0=no</t>
  </si>
  <si>
    <t>Update to FBA 1=yes 0=no</t>
  </si>
  <si>
    <t>Update PBSP 1=yes 0=no</t>
  </si>
  <si>
    <t>Staff retrained to PBSP 1=yes 0=no</t>
  </si>
  <si>
    <t>Retraining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</si>
  <si>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</si>
  <si>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</si>
  <si>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</si>
  <si>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</si>
  <si>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</si>
  <si>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</si>
  <si>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</si>
  <si>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</si>
  <si>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</si>
  <si>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</si>
  <si>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</si>
  <si>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</si>
  <si>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</si>
  <si>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24-Hour Residential</t>
  </si>
  <si>
    <t>Host Homes</t>
  </si>
  <si>
    <t>Program Data: ASI</t>
  </si>
  <si>
    <t>A.) Number of Sites Served durting this reporting period</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</si>
  <si>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</si>
  <si>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</si>
  <si>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</si>
  <si>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</si>
  <si>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</si>
  <si>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</si>
  <si>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</si>
  <si>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</si>
  <si>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</si>
  <si>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</si>
  <si>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L.) Total # of incidents in which a person who placed a child in care in involuntary seclusion was not trained to use involuntary seclusion</t>
  </si>
  <si>
    <t># of times where this child was placed in a restraint by any person who is not certified in that restraint</t>
  </si>
  <si>
    <t>Type Yes or No  to the question "Do any homes have a capacity of 5 or more (Yes/No).</t>
  </si>
  <si>
    <r>
      <t xml:space="preserve">Enter the total number of </t>
    </r>
    <r>
      <rPr>
        <b/>
        <u/>
        <sz val="11"/>
        <color theme="1"/>
        <rFont val="Calibri"/>
        <family val="2"/>
        <scheme val="minor"/>
      </rPr>
      <t xml:space="preserve">Sites </t>
    </r>
    <r>
      <rPr>
        <sz val="11"/>
        <color theme="1"/>
        <rFont val="Calibri"/>
        <family val="2"/>
        <scheme val="minor"/>
      </rPr>
      <t>that were actively used during this reporting period including those opened or closed during this reporting period. This information should be documented for each setting column.</t>
    </r>
  </si>
  <si>
    <r>
      <t xml:space="preserve">Enter the total number of </t>
    </r>
    <r>
      <rPr>
        <b/>
        <u/>
        <sz val="11"/>
        <color theme="1"/>
        <rFont val="Calibri"/>
        <family val="2"/>
        <scheme val="minor"/>
      </rPr>
      <t>events</t>
    </r>
    <r>
      <rPr>
        <sz val="11"/>
        <color theme="1"/>
        <rFont val="Calibri"/>
        <family val="2"/>
        <scheme val="minor"/>
      </rPr>
      <t xml:space="preserve"> involving restraint in this setting during this reporting period. This information should be documented for each setting column. If none enter "0".</t>
    </r>
  </si>
  <si>
    <r>
      <t xml:space="preserve">Enter the total number of </t>
    </r>
    <r>
      <rPr>
        <b/>
        <u/>
        <sz val="11"/>
        <color theme="1"/>
        <rFont val="Calibri"/>
        <family val="2"/>
        <scheme val="minor"/>
      </rPr>
      <t>restraints</t>
    </r>
    <r>
      <rPr>
        <sz val="11"/>
        <color theme="1"/>
        <rFont val="Calibri"/>
        <family val="2"/>
        <scheme val="minor"/>
      </rPr>
      <t xml:space="preserve"> in this setting during this reporting period. This information should be documented for each setting column. If none enter "0".</t>
    </r>
  </si>
  <si>
    <r>
      <t xml:space="preserve">Enter the total number of </t>
    </r>
    <r>
      <rPr>
        <b/>
        <u/>
        <sz val="11"/>
        <color theme="1"/>
        <rFont val="Calibri"/>
        <family val="2"/>
        <scheme val="minor"/>
      </rPr>
      <t>room(s)</t>
    </r>
    <r>
      <rPr>
        <sz val="11"/>
        <color theme="1"/>
        <rFont val="Calibri"/>
        <family val="2"/>
        <scheme val="minor"/>
      </rPr>
      <t xml:space="preserve"> that were used or could have been used for involuntary seclusion in this setting during this reporting period. This information should be documented for each setting column. If none enter "0".</t>
    </r>
  </si>
  <si>
    <t>M.)</t>
  </si>
  <si>
    <t>N.)</t>
  </si>
  <si>
    <t>Select the drop down for the appropriate residential type.</t>
  </si>
  <si>
    <t>Enter the child's identifier (First three letters of their last name followed by the first two letters of their first name). Enter information for each child across the row headed by the child in care's identifier</t>
  </si>
  <si>
    <t>Other Hispanic or Latino/a/x</t>
  </si>
  <si>
    <t>Middle Eastern/ North African</t>
  </si>
  <si>
    <t>North African</t>
  </si>
  <si>
    <t>From the drop down menu, identify if the child in care utilizes an augmentative communication device.</t>
  </si>
  <si>
    <r>
      <t xml:space="preserve">Enter the total number of </t>
    </r>
    <r>
      <rPr>
        <b/>
        <u/>
        <sz val="11"/>
        <color theme="1"/>
        <rFont val="Calibri"/>
        <family val="2"/>
        <scheme val="minor"/>
      </rPr>
      <t>events</t>
    </r>
    <r>
      <rPr>
        <sz val="11"/>
        <color theme="1"/>
        <rFont val="Calibri"/>
        <family val="2"/>
        <scheme val="minor"/>
      </rPr>
      <t xml:space="preserve"> that resulted in this child being placed in a restraint during this reporting period.  If none enter "0".</t>
    </r>
  </si>
  <si>
    <t>From the drop down menu, choose all restraint types used on this child during the reporting period. If none select "NA".</t>
  </si>
  <si>
    <r>
      <t xml:space="preserve">Enter the total number of </t>
    </r>
    <r>
      <rPr>
        <b/>
        <u/>
        <sz val="11"/>
        <color theme="1"/>
        <rFont val="Calibri"/>
        <family val="2"/>
        <scheme val="minor"/>
      </rPr>
      <t>times</t>
    </r>
    <r>
      <rPr>
        <sz val="11"/>
        <color theme="1"/>
        <rFont val="Calibri"/>
        <family val="2"/>
        <scheme val="minor"/>
      </rPr>
      <t xml:space="preserve"> that this child was placed in a restraint during this reporting period.  If none enter "0".</t>
    </r>
  </si>
  <si>
    <t xml:space="preserve">From the drop down menu, identify all applicable descriptions of the steps taken during this reporting period to decrease the use of involuntary seclusion for this child.  This may be repeated for each applicable description by returning to the drop down menu and choosing another description.  If the child in care was involved in zero to three incidents that involve involuntary seclusion choose only the option: "Three or fewer restraints/seclusion occurred during this reporting period".  </t>
  </si>
  <si>
    <t>Female</t>
  </si>
  <si>
    <t>US Citizen</t>
  </si>
  <si>
    <t>English</t>
  </si>
  <si>
    <t>Three or fewer restraints/seclusion occurred during this reporting period</t>
  </si>
  <si>
    <t>Male</t>
  </si>
  <si>
    <t>Hispanic or Latino, Latina, Latinx</t>
  </si>
  <si>
    <t>Yes</t>
  </si>
  <si>
    <t>Consultation with psychiatrist/medication prescriber, Changes made to the child's schedule, Environmental changes to the setting exterior / property</t>
  </si>
  <si>
    <t>Staff retrained to this child's PBSP, General retraining of staff, Changes made to the child's schedule, Consultation with psychiatrist/medication prescriber, Update has been made to the PBSP</t>
  </si>
  <si>
    <t>Naturalized Citizen</t>
  </si>
  <si>
    <t>Following a review of the restraints, no steps were taken to decrease the use of restraint/secusion during this reporting period</t>
  </si>
  <si>
    <t>ISP Team has convened, General retraining of staff, Environmental changes to the setting interior</t>
  </si>
  <si>
    <t>General retraining of staff, Consultation with Primary Care Physician/Dentist, Consultation with psychiatrist/medication prescriber</t>
  </si>
  <si>
    <t>Update has been made to the PBSP, Staff retrained to this child's PBSP, General retraining of staff, ISP Team has convened, Consultation with psychiatrist/medication prescriber, Consultation with psychiatrist/medication prescriber, Changes made to the child's schedule</t>
  </si>
  <si>
    <t>Update has been made to the FBA, Update has been made to the PBSP, Staff retrained to this child's PBSP, General retraining of staff, ISP Team has convened, Changes made to the ISP, Environmental changes to the setting interior, Changes made to the child's schedule</t>
  </si>
  <si>
    <t>Update has been made to the PBSP, Staff retrained to this child's PBSP, Adaptations made to meet identified sensory needs, Environmental changes to the setting interior, Environmental changes to the child's bedroom, Environmental changes to the setting exterior / property, Changes made to the child's schedule</t>
  </si>
  <si>
    <t>Update has been made to the FBA, Update has been made to the PBSP, Staff retrained to this child's PBSP, General retraining of staff, ISP Team has convened, Environmental changes to the setting interior, Changes made to the child's schedule</t>
  </si>
  <si>
    <t>ISP Team has convened</t>
  </si>
  <si>
    <t>ISP Team has convened, Staff retrained to this child's PBSP, Staff retrained to this child's PBSP, Changes made to the ISP, Changes made to the child's protocols, General retraining of staff, Consultation with psychiatrist/medication prescriber</t>
  </si>
  <si>
    <t>ISP Team has convened, Consultation with psychiatrist/medication prescriber, Update has been made to the PBSP, Staff retrained to this child's PBSP</t>
  </si>
  <si>
    <t>ISP Team has convened, Changes made to the ISP, Update has been made to the PBSP, Consultation with psychiatrist/medication prescriber, Changes made to the child's schedule, Staff retrained to this child's PBSP</t>
  </si>
  <si>
    <t>General retraining of staff, Update has been made to the PBSP, Environmental changes to the setting interior, Adaptations made to meet identified sensory needs</t>
  </si>
  <si>
    <t>Environmental changes to the setting interior, Environmental changes to the child's bedroom, Update has been made to the PBSP</t>
  </si>
  <si>
    <t>Program Data: SACU 3</t>
  </si>
  <si>
    <t>Spanish</t>
  </si>
  <si>
    <t>Update has been made to the PBSP, Staff retrained to this child's PBSP, General retraining of staff, ISP Team has convened, Consultation with Primary Care Physician/Dentist, Changes made to the child's protocols</t>
  </si>
  <si>
    <t>Update has been made to the PBSP, Staff retrained to this child's PBSP, General retraining of staff, General retraining of staff, ISP Team has convened, Consultation with Primary Care Physician/Dentist, Changes made to the child's protocols</t>
  </si>
  <si>
    <t>1000000097</t>
  </si>
  <si>
    <t>1000000031</t>
  </si>
  <si>
    <t>1000000058</t>
  </si>
  <si>
    <t>1000000014</t>
  </si>
  <si>
    <t>1000000016</t>
  </si>
  <si>
    <t>1000000087</t>
  </si>
  <si>
    <t>1000000103</t>
  </si>
  <si>
    <t>1000000081</t>
  </si>
  <si>
    <t>1000000070</t>
  </si>
  <si>
    <t>1000000017</t>
  </si>
  <si>
    <t>1000000077</t>
  </si>
  <si>
    <t>1000000003</t>
  </si>
  <si>
    <t>1000000104</t>
  </si>
  <si>
    <t>1000000036</t>
  </si>
  <si>
    <t>1000000102</t>
  </si>
  <si>
    <t>1000000105</t>
  </si>
  <si>
    <t>1000000065</t>
  </si>
  <si>
    <t>1000000046</t>
  </si>
  <si>
    <t>1000000106</t>
  </si>
  <si>
    <t>1000000107</t>
  </si>
  <si>
    <t>1000000086</t>
  </si>
  <si>
    <t>1000000096</t>
  </si>
  <si>
    <t>1000000006</t>
  </si>
  <si>
    <t>1000000013</t>
  </si>
  <si>
    <t>1000000122</t>
  </si>
  <si>
    <t>1000000108</t>
  </si>
  <si>
    <t>1000000061</t>
  </si>
  <si>
    <t>1000000088</t>
  </si>
  <si>
    <t>1000000037</t>
  </si>
  <si>
    <t>1000000050</t>
  </si>
  <si>
    <t>1000000109</t>
  </si>
  <si>
    <t>1000000067</t>
  </si>
  <si>
    <t>1000000026</t>
  </si>
  <si>
    <t>1000000047</t>
  </si>
  <si>
    <t>1000000057</t>
  </si>
  <si>
    <t>1000000018</t>
  </si>
  <si>
    <t>1000000110</t>
  </si>
  <si>
    <t>1000000111</t>
  </si>
  <si>
    <t>1000000060</t>
  </si>
  <si>
    <t>1000000063</t>
  </si>
  <si>
    <t>1000000112</t>
  </si>
  <si>
    <t>1000000080</t>
  </si>
  <si>
    <t>1000000030</t>
  </si>
  <si>
    <t>1000000113</t>
  </si>
  <si>
    <t>1000000010</t>
  </si>
  <si>
    <t>1000000114</t>
  </si>
  <si>
    <t>1000000115</t>
  </si>
  <si>
    <t>1000000044</t>
  </si>
  <si>
    <t>1000000116</t>
  </si>
  <si>
    <t>1000000117</t>
  </si>
  <si>
    <t>1000000118</t>
  </si>
  <si>
    <t>1000000119</t>
  </si>
  <si>
    <t>1000000034</t>
  </si>
  <si>
    <t>1000000120</t>
  </si>
  <si>
    <t>1000000121</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</si>
  <si>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</si>
  <si>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</si>
  <si>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</si>
  <si>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</si>
  <si>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</si>
  <si>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</si>
  <si>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</si>
  <si>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</si>
  <si>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</si>
  <si>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</si>
  <si>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</si>
  <si>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</si>
  <si>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</si>
  <si>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</si>
  <si>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</si>
  <si>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</si>
  <si>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</si>
  <si>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</si>
  <si>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</si>
  <si>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</si>
  <si>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</si>
  <si>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</si>
  <si>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</si>
  <si>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</si>
  <si>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</si>
  <si>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</si>
  <si>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</si>
  <si>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</si>
  <si>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</si>
  <si>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</si>
  <si>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</si>
  <si>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</si>
  <si>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Child 42</t>
  </si>
  <si>
    <t>Child 43</t>
  </si>
  <si>
    <t>Child 44</t>
  </si>
  <si>
    <t>Child 45</t>
  </si>
  <si>
    <t>Child 46</t>
  </si>
  <si>
    <t>Child 47</t>
  </si>
  <si>
    <t>Child 48</t>
  </si>
  <si>
    <t>Child 49</t>
  </si>
  <si>
    <t>Child 50</t>
  </si>
  <si>
    <t>Child 51</t>
  </si>
  <si>
    <t>Child 52</t>
  </si>
  <si>
    <t>Child 53</t>
  </si>
  <si>
    <t>Child 54</t>
  </si>
  <si>
    <t>Child 55</t>
  </si>
  <si>
    <t>Redacted</t>
  </si>
  <si>
    <t>Child 01</t>
  </si>
  <si>
    <t>Child 02</t>
  </si>
  <si>
    <t>Child 03</t>
  </si>
  <si>
    <t>Child 04</t>
  </si>
  <si>
    <t>Child 05</t>
  </si>
  <si>
    <t>Child 06</t>
  </si>
  <si>
    <t>Child 07</t>
  </si>
  <si>
    <t>Child 08</t>
  </si>
  <si>
    <t>Child 09</t>
  </si>
  <si>
    <t xml:space="preserve">Note: This quarter child tracking using an ongoing identifier number at the program level has been implemented. To maintain child anonymity the "Raw Data" is still randomly labeled and not tracible quarter to quarter. </t>
  </si>
  <si>
    <t xml:space="preserve">Number of incidents in which an individual who was not appropriately trained in the use of the restraint used on a child in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</si>
</sst>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10"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22"/>
      <color theme="1"/>
      <name val="Calibri"/>
      <family val="2"/>
      <scheme val="minor"/>
    </font>
    <font>
      <b/>
      <sz val="16"/>
      <color theme="1"/>
      <name val="Calibri"/>
      <family val="2"/>
      <scheme val="minor"/>
    </font>
    <font>
      <b/>
      <sz val="11"/>
      <name val="Calibri"/>
      <family val="2"/>
      <scheme val="minor"/>
    </font>
    <font>
      <sz val="8"/>
      <name val="Calibri"/>
      <family val="2"/>
      <scheme val="minor"/>
    </font>
    <font>
      <sz val="16"/>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249977111117893"/>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alignment horizontal="center" vertical="top"/>
    </xf>
    <xf numFmtId="0" fontId="0" fillId="0" borderId="1" xfId="0" applyBorder="1" applyAlignment="1">
      <alignment horizontal="left" vertical="center"/>
    </xf>
    <xf numFmtId="0" fontId="0" fillId="0" borderId="0" xfId="0" applyAlignment="1">
      <alignment horizontal="left" vertical="top"/>
    </xf>
    <xf numFmtId="0" fontId="0" fillId="0" borderId="6" xfId="0" applyBorder="1" applyAlignment="1">
      <alignment horizontal="left" vertical="center"/>
    </xf>
    <xf numFmtId="0" fontId="0" fillId="0" borderId="0" xfId="0" applyAlignment="1">
      <alignment horizontal="left" vertical="center"/>
    </xf>
    <xf numFmtId="0" fontId="1" fillId="3" borderId="9" xfId="0" applyFont="1" applyFill="1" applyBorder="1" applyAlignment="1">
      <alignment wrapText="1"/>
    </xf>
    <xf numFmtId="0" fontId="0" fillId="0" borderId="9" xfId="0" applyBorder="1" applyAlignment="1">
      <alignment wrapText="1"/>
    </xf>
    <xf numFmtId="0" fontId="0" fillId="0" borderId="9" xfId="0" applyBorder="1" applyAlignment="1">
      <alignment horizontal="center" vertical="center"/>
    </xf>
    <xf numFmtId="0" fontId="0" fillId="4" borderId="9" xfId="0" applyFill="1" applyBorder="1" applyAlignment="1">
      <alignment wrapText="1"/>
    </xf>
    <xf numFmtId="0" fontId="0" fillId="0" borderId="0" xfId="0" applyAlignment="1">
      <alignment wrapText="1"/>
    </xf>
    <xf numFmtId="164" fontId="0" fillId="0" borderId="0" xfId="0" applyNumberFormat="1"/>
    <xf numFmtId="0" fontId="1" fillId="3"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9" xfId="0" applyFont="1" applyBorder="1" applyAlignment="1">
      <alignment horizontal="center" vertical="center" wrapText="1"/>
    </xf>
    <xf numFmtId="1" fontId="0" fillId="0" borderId="9" xfId="0" applyNumberForma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5" fillId="0" borderId="0" xfId="0" applyFont="1" applyFill="1" applyBorder="1" applyAlignment="1">
      <alignment horizontal="center" vertical="center" wrapText="1"/>
    </xf>
    <xf numFmtId="0" fontId="0" fillId="0" borderId="0" xfId="0" applyBorder="1" applyAlignment="1">
      <alignment horizontal="center" vertical="center"/>
    </xf>
    <xf numFmtId="1" fontId="0" fillId="0" borderId="9" xfId="0" quotePrefix="1" applyNumberFormat="1" applyBorder="1" applyAlignment="1">
      <alignment horizontal="center" vertical="center"/>
    </xf>
    <xf numFmtId="1" fontId="0" fillId="0" borderId="9" xfId="0" applyNumberFormat="1" applyBorder="1" applyAlignment="1">
      <alignment horizontal="center" vertical="center" wrapText="1"/>
    </xf>
    <xf numFmtId="1" fontId="0" fillId="4" borderId="9" xfId="0" applyNumberFormat="1" applyFill="1" applyBorder="1" applyAlignment="1">
      <alignment horizontal="center" vertical="center"/>
    </xf>
    <xf numFmtId="0" fontId="1" fillId="3" borderId="9" xfId="0" applyFont="1" applyFill="1" applyBorder="1" applyAlignment="1" applyProtection="1">
      <alignment horizontal="center" vertical="center" wrapText="1"/>
    </xf>
    <xf numFmtId="0" fontId="0" fillId="0" borderId="0" xfId="0" applyAlignment="1" applyProtection="1">
      <alignment vertical="center"/>
    </xf>
    <xf numFmtId="0" fontId="0" fillId="0" borderId="9" xfId="0" applyBorder="1" applyAlignment="1" applyProtection="1">
      <alignment horizontal="center" vertical="center"/>
    </xf>
    <xf numFmtId="0" fontId="0" fillId="0" borderId="0" xfId="0" applyAlignment="1" applyProtection="1">
      <alignment horizontal="center" vertical="center"/>
    </xf>
    <xf numFmtId="0" fontId="1" fillId="0" borderId="9" xfId="0" applyFont="1" applyBorder="1" applyAlignment="1" applyProtection="1">
      <alignment horizontal="center" vertical="center" wrapText="1"/>
    </xf>
    <xf numFmtId="0" fontId="0" fillId="0" borderId="0" xfId="0" applyAlignment="1" applyProtection="1">
      <alignment wrapText="1"/>
    </xf>
    <xf numFmtId="0" fontId="5"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0" fillId="0" borderId="0" xfId="0" applyFill="1" applyAlignment="1" applyProtection="1">
      <alignment vertical="center"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2" xfId="0"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2" xfId="0" applyBorder="1" applyAlignment="1">
      <alignment vertical="center"/>
    </xf>
    <xf numFmtId="0" fontId="1" fillId="0" borderId="0" xfId="0" applyFont="1" applyAlignment="1">
      <alignment vertical="center"/>
    </xf>
    <xf numFmtId="0" fontId="0" fillId="0" borderId="0" xfId="0" applyFill="1" applyBorder="1" applyAlignment="1" applyProtection="1">
      <alignment vertical="center" wrapText="1"/>
    </xf>
    <xf numFmtId="1"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9" xfId="0"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wrapText="1"/>
    </xf>
    <xf numFmtId="1" fontId="0" fillId="0" borderId="9"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9" xfId="0"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9" xfId="0" applyFill="1" applyBorder="1" applyAlignment="1" applyProtection="1">
      <alignment horizontal="center" vertical="center" wrapText="1"/>
    </xf>
    <xf numFmtId="1" fontId="0" fillId="0" borderId="9" xfId="0" applyNumberFormat="1" applyBorder="1" applyAlignment="1" applyProtection="1">
      <alignment horizontal="center" vertical="center" wrapText="1"/>
      <protection locked="0"/>
    </xf>
    <xf numFmtId="0" fontId="0" fillId="0" borderId="9" xfId="0" applyBorder="1" applyAlignment="1" applyProtection="1">
      <alignment horizontal="center" vertical="center" wrapText="1"/>
    </xf>
    <xf numFmtId="0" fontId="9" fillId="5" borderId="9" xfId="0" applyFont="1" applyFill="1" applyBorder="1" applyAlignment="1">
      <alignment horizontal="center" vertical="center" wrapText="1"/>
    </xf>
    <xf numFmtId="0" fontId="0" fillId="0" borderId="9" xfId="0" applyBorder="1" applyAlignment="1" applyProtection="1">
      <alignment wrapText="1"/>
    </xf>
    <xf numFmtId="0" fontId="0" fillId="0" borderId="0" xfId="0" applyAlignment="1" applyProtection="1">
      <alignment horizontal="center" vertical="center" wrapText="1"/>
    </xf>
    <xf numFmtId="0" fontId="0" fillId="0" borderId="0" xfId="0" applyAlignment="1" applyProtection="1">
      <alignment horizontal="center" wrapText="1"/>
    </xf>
    <xf numFmtId="0" fontId="0" fillId="0" borderId="0" xfId="0" applyFill="1" applyAlignment="1" applyProtection="1">
      <alignment wrapText="1"/>
    </xf>
    <xf numFmtId="1" fontId="0" fillId="0" borderId="0" xfId="0" applyNumberFormat="1" applyFill="1" applyAlignment="1" applyProtection="1">
      <alignment wrapText="1"/>
    </xf>
    <xf numFmtId="1" fontId="0" fillId="0" borderId="0" xfId="0" applyNumberFormat="1" applyAlignment="1" applyProtection="1">
      <alignment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4" fillId="2" borderId="7"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8" fillId="2" borderId="9" xfId="0" applyFont="1" applyFill="1" applyBorder="1" applyAlignment="1">
      <alignment horizontal="center" vertical="center"/>
    </xf>
    <xf numFmtId="0" fontId="5" fillId="3" borderId="8"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FD7-C718-4556-A730-B76878F79FAB}">
  <dimension ref="A1:V91"/>
  <sheetViews>
    <sheetView showGridLines="0" workbookViewId="0">
      <selection sqref="A1:T1048576"/>
    </sheetView>
  </sheetViews>
  <sheetFormatPr defaultRowHeight="14.5" x14ac:dyDescent="0.35"/>
  <cols>
    <col min="1" max="1" width="3.54296875" style="5" customWidth="1"/>
    <col min="2" max="20" width="9.08984375" style="5"/>
    <col min="21" max="22" width="9.08984375" style="3"/>
  </cols>
  <sheetData>
    <row r="1" spans="1:22" x14ac:dyDescent="0.35">
      <c r="A1" s="77" t="s">
        <v>0</v>
      </c>
      <c r="B1" s="78"/>
      <c r="C1" s="78"/>
      <c r="D1" s="78"/>
      <c r="E1" s="78"/>
      <c r="F1" s="78"/>
      <c r="G1" s="78"/>
      <c r="H1" s="78"/>
      <c r="I1" s="78"/>
      <c r="J1" s="78"/>
      <c r="K1" s="78"/>
      <c r="L1" s="78"/>
      <c r="M1" s="78"/>
      <c r="N1" s="78"/>
      <c r="O1" s="78"/>
      <c r="P1" s="78"/>
      <c r="Q1" s="78"/>
      <c r="R1" s="78"/>
      <c r="S1" s="78"/>
      <c r="T1" s="79"/>
      <c r="U1" s="1"/>
      <c r="V1" s="1"/>
    </row>
    <row r="2" spans="1:22" x14ac:dyDescent="0.35">
      <c r="A2" s="2"/>
      <c r="B2" s="75" t="s">
        <v>1</v>
      </c>
      <c r="C2" s="75"/>
      <c r="D2" s="75"/>
      <c r="E2" s="75"/>
      <c r="F2" s="75"/>
      <c r="G2" s="75"/>
      <c r="H2" s="75"/>
      <c r="I2" s="75"/>
      <c r="J2" s="75"/>
      <c r="K2" s="75"/>
      <c r="L2" s="75"/>
      <c r="M2" s="75"/>
      <c r="N2" s="75"/>
      <c r="O2" s="75"/>
      <c r="P2" s="75"/>
      <c r="Q2" s="75"/>
      <c r="R2" s="75"/>
      <c r="S2" s="75"/>
      <c r="T2" s="82"/>
    </row>
    <row r="3" spans="1:22" x14ac:dyDescent="0.35">
      <c r="A3" s="2"/>
    </row>
    <row r="4" spans="1:22" x14ac:dyDescent="0.35">
      <c r="A4" s="2"/>
      <c r="B4" s="5" t="s">
        <v>2</v>
      </c>
      <c r="T4" s="37"/>
    </row>
    <row r="5" spans="1:22" x14ac:dyDescent="0.35">
      <c r="A5" s="2"/>
      <c r="T5" s="37"/>
    </row>
    <row r="6" spans="1:22" x14ac:dyDescent="0.35">
      <c r="A6" s="2"/>
      <c r="B6" s="5" t="s">
        <v>191</v>
      </c>
      <c r="T6" s="37"/>
    </row>
    <row r="7" spans="1:22" x14ac:dyDescent="0.35">
      <c r="A7" s="2"/>
      <c r="T7" s="37"/>
    </row>
    <row r="8" spans="1:22" x14ac:dyDescent="0.35">
      <c r="A8" s="2"/>
      <c r="B8" s="75"/>
      <c r="C8" s="75"/>
      <c r="D8" s="75"/>
      <c r="E8" s="75"/>
      <c r="F8" s="75"/>
      <c r="G8" s="75"/>
      <c r="H8" s="75"/>
      <c r="I8" s="75"/>
      <c r="J8" s="75"/>
      <c r="K8" s="75"/>
      <c r="L8" s="75"/>
      <c r="M8" s="75"/>
      <c r="N8" s="75"/>
      <c r="O8" s="75"/>
      <c r="P8" s="75"/>
      <c r="Q8" s="75"/>
      <c r="R8" s="75"/>
      <c r="S8" s="75"/>
      <c r="T8" s="82"/>
    </row>
    <row r="9" spans="1:22" x14ac:dyDescent="0.35">
      <c r="A9" s="2"/>
      <c r="T9" s="37"/>
    </row>
    <row r="10" spans="1:22" ht="15" customHeight="1" x14ac:dyDescent="0.35">
      <c r="A10" s="2" t="s">
        <v>3</v>
      </c>
      <c r="B10" s="69" t="s">
        <v>192</v>
      </c>
      <c r="C10" s="69"/>
      <c r="D10" s="69"/>
      <c r="E10" s="69"/>
      <c r="F10" s="69"/>
      <c r="G10" s="69"/>
      <c r="H10" s="69"/>
      <c r="I10" s="69"/>
      <c r="J10" s="69"/>
      <c r="K10" s="69"/>
      <c r="L10" s="69"/>
      <c r="M10" s="69"/>
      <c r="N10" s="69"/>
      <c r="O10" s="69"/>
      <c r="P10" s="69"/>
      <c r="Q10" s="69"/>
      <c r="R10" s="69"/>
      <c r="S10" s="69"/>
      <c r="T10" s="70"/>
    </row>
    <row r="11" spans="1:22" x14ac:dyDescent="0.35">
      <c r="A11" s="2"/>
      <c r="B11" s="38"/>
      <c r="C11" s="38"/>
      <c r="D11" s="38"/>
      <c r="E11" s="38"/>
      <c r="F11" s="38"/>
      <c r="G11" s="38"/>
      <c r="H11" s="38"/>
      <c r="I11" s="38"/>
      <c r="J11" s="38"/>
      <c r="K11" s="38"/>
      <c r="L11" s="38"/>
      <c r="M11" s="38"/>
      <c r="N11" s="38"/>
      <c r="O11" s="38"/>
      <c r="P11" s="38"/>
      <c r="Q11" s="38"/>
      <c r="R11" s="38"/>
      <c r="S11" s="38"/>
      <c r="T11" s="39"/>
    </row>
    <row r="12" spans="1:22" x14ac:dyDescent="0.35">
      <c r="A12" s="2" t="s">
        <v>5</v>
      </c>
      <c r="B12" s="69" t="s">
        <v>4</v>
      </c>
      <c r="C12" s="69"/>
      <c r="D12" s="69"/>
      <c r="E12" s="69"/>
      <c r="F12" s="69"/>
      <c r="G12" s="69"/>
      <c r="H12" s="69"/>
      <c r="I12" s="69"/>
      <c r="J12" s="69"/>
      <c r="K12" s="69"/>
      <c r="L12" s="69"/>
      <c r="M12" s="69"/>
      <c r="N12" s="69"/>
      <c r="O12" s="69"/>
      <c r="P12" s="69"/>
      <c r="Q12" s="69"/>
      <c r="R12" s="69"/>
      <c r="S12" s="69"/>
      <c r="T12" s="70"/>
    </row>
    <row r="13" spans="1:22" x14ac:dyDescent="0.35">
      <c r="A13" s="2"/>
      <c r="B13" s="38"/>
      <c r="C13" s="38"/>
      <c r="D13" s="38"/>
      <c r="E13" s="38"/>
      <c r="F13" s="38"/>
      <c r="G13" s="38"/>
      <c r="H13" s="38"/>
      <c r="I13" s="38"/>
      <c r="J13" s="38"/>
      <c r="K13" s="38"/>
      <c r="L13" s="38"/>
      <c r="M13" s="38"/>
      <c r="N13" s="38"/>
      <c r="O13" s="38"/>
      <c r="P13" s="38"/>
      <c r="Q13" s="38"/>
      <c r="R13" s="38"/>
      <c r="S13" s="38"/>
      <c r="T13" s="39"/>
    </row>
    <row r="14" spans="1:22" ht="15" customHeight="1" x14ac:dyDescent="0.35">
      <c r="A14" s="2" t="s">
        <v>6</v>
      </c>
      <c r="B14" s="75" t="s">
        <v>193</v>
      </c>
      <c r="C14" s="75"/>
      <c r="D14" s="75"/>
      <c r="E14" s="75"/>
      <c r="F14" s="75"/>
      <c r="G14" s="75"/>
      <c r="H14" s="75"/>
      <c r="I14" s="75"/>
      <c r="J14" s="75"/>
      <c r="K14" s="75"/>
      <c r="L14" s="75"/>
      <c r="M14" s="75"/>
      <c r="N14" s="75"/>
      <c r="O14" s="75"/>
      <c r="P14" s="75"/>
      <c r="Q14" s="75"/>
      <c r="R14" s="75"/>
      <c r="S14" s="75"/>
      <c r="T14" s="82"/>
    </row>
    <row r="15" spans="1:22" x14ac:dyDescent="0.35">
      <c r="A15" s="2"/>
      <c r="B15" s="38"/>
      <c r="C15" s="38"/>
      <c r="D15" s="38"/>
      <c r="E15" s="38"/>
      <c r="F15" s="38"/>
      <c r="G15" s="38"/>
      <c r="H15" s="38"/>
      <c r="I15" s="38"/>
      <c r="J15" s="38"/>
      <c r="K15" s="38"/>
      <c r="L15" s="38"/>
      <c r="M15" s="38"/>
      <c r="N15" s="38"/>
      <c r="O15" s="38"/>
      <c r="P15" s="38"/>
      <c r="Q15" s="38"/>
      <c r="R15" s="38"/>
      <c r="S15" s="38"/>
      <c r="T15" s="39"/>
    </row>
    <row r="16" spans="1:22" ht="15" customHeight="1" x14ac:dyDescent="0.35">
      <c r="A16" s="2" t="s">
        <v>8</v>
      </c>
      <c r="B16" s="75" t="s">
        <v>194</v>
      </c>
      <c r="C16" s="75"/>
      <c r="D16" s="75"/>
      <c r="E16" s="75"/>
      <c r="F16" s="75"/>
      <c r="G16" s="75"/>
      <c r="H16" s="75"/>
      <c r="I16" s="75"/>
      <c r="J16" s="75"/>
      <c r="K16" s="75"/>
      <c r="L16" s="75"/>
      <c r="M16" s="75"/>
      <c r="N16" s="75"/>
      <c r="O16" s="75"/>
      <c r="P16" s="75"/>
      <c r="Q16" s="75"/>
      <c r="R16" s="75"/>
      <c r="S16" s="75"/>
      <c r="T16" s="82"/>
    </row>
    <row r="17" spans="1:20" x14ac:dyDescent="0.35">
      <c r="A17" s="2"/>
      <c r="T17" s="37"/>
    </row>
    <row r="18" spans="1:20" ht="15" customHeight="1" x14ac:dyDescent="0.35">
      <c r="A18" s="2" t="s">
        <v>10</v>
      </c>
      <c r="B18" s="69" t="s">
        <v>7</v>
      </c>
      <c r="C18" s="69"/>
      <c r="D18" s="69"/>
      <c r="E18" s="69"/>
      <c r="F18" s="69"/>
      <c r="G18" s="69"/>
      <c r="H18" s="69"/>
      <c r="I18" s="69"/>
      <c r="J18" s="69"/>
      <c r="K18" s="69"/>
      <c r="L18" s="69"/>
      <c r="M18" s="69"/>
      <c r="N18" s="69"/>
      <c r="O18" s="69"/>
      <c r="P18" s="69"/>
      <c r="Q18" s="69"/>
      <c r="R18" s="69"/>
      <c r="S18" s="69"/>
      <c r="T18" s="70"/>
    </row>
    <row r="19" spans="1:20" x14ac:dyDescent="0.35">
      <c r="A19" s="2"/>
      <c r="B19" s="38"/>
      <c r="C19" s="38"/>
      <c r="D19" s="38"/>
      <c r="E19" s="38"/>
      <c r="F19" s="38"/>
      <c r="G19" s="38"/>
      <c r="H19" s="38"/>
      <c r="I19" s="38"/>
      <c r="J19" s="38"/>
      <c r="K19" s="38"/>
      <c r="L19" s="38"/>
      <c r="M19" s="38"/>
      <c r="N19" s="38"/>
      <c r="O19" s="38"/>
      <c r="P19" s="38"/>
      <c r="Q19" s="38"/>
      <c r="R19" s="38"/>
      <c r="S19" s="38"/>
      <c r="T19" s="39"/>
    </row>
    <row r="20" spans="1:20" x14ac:dyDescent="0.35">
      <c r="A20" s="2" t="s">
        <v>12</v>
      </c>
      <c r="B20" s="69" t="s">
        <v>9</v>
      </c>
      <c r="C20" s="69"/>
      <c r="D20" s="69"/>
      <c r="E20" s="69"/>
      <c r="F20" s="69"/>
      <c r="G20" s="69"/>
      <c r="H20" s="69"/>
      <c r="I20" s="69"/>
      <c r="J20" s="69"/>
      <c r="K20" s="69"/>
      <c r="L20" s="69"/>
      <c r="M20" s="69"/>
      <c r="N20" s="69"/>
      <c r="O20" s="69"/>
      <c r="P20" s="69"/>
      <c r="Q20" s="69"/>
      <c r="R20" s="69"/>
      <c r="S20" s="69"/>
      <c r="T20" s="70"/>
    </row>
    <row r="21" spans="1:20" x14ac:dyDescent="0.35">
      <c r="A21" s="2"/>
      <c r="B21" s="38"/>
      <c r="C21" s="38"/>
      <c r="D21" s="38"/>
      <c r="E21" s="38"/>
      <c r="F21" s="38"/>
      <c r="G21" s="38"/>
      <c r="H21" s="38"/>
      <c r="I21" s="38"/>
      <c r="J21" s="38"/>
      <c r="K21" s="38"/>
      <c r="L21" s="38"/>
      <c r="M21" s="38"/>
      <c r="N21" s="38"/>
      <c r="O21" s="38"/>
      <c r="P21" s="38"/>
      <c r="Q21" s="38"/>
      <c r="R21" s="38"/>
      <c r="S21" s="38"/>
      <c r="T21" s="39"/>
    </row>
    <row r="22" spans="1:20" ht="15" customHeight="1" x14ac:dyDescent="0.35">
      <c r="A22" s="2" t="s">
        <v>14</v>
      </c>
      <c r="B22" s="69" t="s">
        <v>11</v>
      </c>
      <c r="C22" s="69"/>
      <c r="D22" s="69"/>
      <c r="E22" s="69"/>
      <c r="F22" s="69"/>
      <c r="G22" s="69"/>
      <c r="H22" s="69"/>
      <c r="I22" s="69"/>
      <c r="J22" s="69"/>
      <c r="K22" s="69"/>
      <c r="L22" s="69"/>
      <c r="M22" s="69"/>
      <c r="N22" s="69"/>
      <c r="O22" s="69"/>
      <c r="P22" s="69"/>
      <c r="Q22" s="69"/>
      <c r="R22" s="69"/>
      <c r="S22" s="69"/>
      <c r="T22" s="70"/>
    </row>
    <row r="23" spans="1:20" x14ac:dyDescent="0.35">
      <c r="A23" s="2"/>
      <c r="B23" s="38"/>
      <c r="C23" s="38"/>
      <c r="D23" s="38"/>
      <c r="E23" s="38"/>
      <c r="F23" s="38"/>
      <c r="G23" s="38"/>
      <c r="H23" s="38"/>
      <c r="I23" s="38"/>
      <c r="J23" s="38"/>
      <c r="K23" s="38"/>
      <c r="L23" s="38"/>
      <c r="M23" s="38"/>
      <c r="N23" s="38"/>
      <c r="O23" s="38"/>
      <c r="P23" s="38"/>
      <c r="Q23" s="38"/>
      <c r="R23" s="38"/>
      <c r="S23" s="38"/>
      <c r="T23" s="39"/>
    </row>
    <row r="24" spans="1:20" ht="15" customHeight="1" x14ac:dyDescent="0.35">
      <c r="A24" s="2" t="s">
        <v>16</v>
      </c>
      <c r="B24" s="69" t="s">
        <v>13</v>
      </c>
      <c r="C24" s="69"/>
      <c r="D24" s="69"/>
      <c r="E24" s="69"/>
      <c r="F24" s="69"/>
      <c r="G24" s="69"/>
      <c r="H24" s="69"/>
      <c r="I24" s="69"/>
      <c r="J24" s="69"/>
      <c r="K24" s="69"/>
      <c r="L24" s="69"/>
      <c r="M24" s="69"/>
      <c r="N24" s="69"/>
      <c r="O24" s="69"/>
      <c r="P24" s="69"/>
      <c r="Q24" s="69"/>
      <c r="R24" s="69"/>
      <c r="S24" s="69"/>
      <c r="T24" s="70"/>
    </row>
    <row r="25" spans="1:20" x14ac:dyDescent="0.35">
      <c r="A25" s="2"/>
      <c r="T25" s="37"/>
    </row>
    <row r="26" spans="1:20" ht="15" customHeight="1" x14ac:dyDescent="0.35">
      <c r="A26" s="2" t="s">
        <v>17</v>
      </c>
      <c r="B26" s="69" t="s">
        <v>15</v>
      </c>
      <c r="C26" s="69"/>
      <c r="D26" s="69"/>
      <c r="E26" s="69"/>
      <c r="F26" s="69"/>
      <c r="G26" s="69"/>
      <c r="H26" s="69"/>
      <c r="I26" s="69"/>
      <c r="J26" s="69"/>
      <c r="K26" s="69"/>
      <c r="L26" s="69"/>
      <c r="M26" s="69"/>
      <c r="N26" s="69"/>
      <c r="O26" s="69"/>
      <c r="P26" s="69"/>
      <c r="Q26" s="69"/>
      <c r="R26" s="69"/>
      <c r="S26" s="69"/>
      <c r="T26" s="70"/>
    </row>
    <row r="27" spans="1:20" x14ac:dyDescent="0.35">
      <c r="A27" s="2"/>
      <c r="B27" s="38"/>
      <c r="C27" s="38"/>
      <c r="D27" s="38"/>
      <c r="E27" s="38"/>
      <c r="F27" s="38"/>
      <c r="G27" s="38"/>
      <c r="H27" s="38"/>
      <c r="I27" s="38"/>
      <c r="J27" s="38"/>
      <c r="K27" s="38"/>
      <c r="L27" s="38"/>
      <c r="M27" s="38"/>
      <c r="N27" s="38"/>
      <c r="O27" s="38"/>
      <c r="P27" s="38"/>
      <c r="Q27" s="38"/>
      <c r="R27" s="38"/>
      <c r="S27" s="38"/>
      <c r="T27" s="39"/>
    </row>
    <row r="28" spans="1:20" ht="15" customHeight="1" x14ac:dyDescent="0.35">
      <c r="A28" s="2" t="s">
        <v>19</v>
      </c>
      <c r="B28" s="69" t="s">
        <v>195</v>
      </c>
      <c r="C28" s="69"/>
      <c r="D28" s="69"/>
      <c r="E28" s="69"/>
      <c r="F28" s="69"/>
      <c r="G28" s="69"/>
      <c r="H28" s="69"/>
      <c r="I28" s="69"/>
      <c r="J28" s="69"/>
      <c r="K28" s="69"/>
      <c r="L28" s="69"/>
      <c r="M28" s="69"/>
      <c r="N28" s="69"/>
      <c r="O28" s="69"/>
      <c r="P28" s="69"/>
      <c r="Q28" s="69"/>
      <c r="R28" s="69"/>
      <c r="S28" s="69"/>
      <c r="T28" s="70"/>
    </row>
    <row r="29" spans="1:20" x14ac:dyDescent="0.35">
      <c r="A29" s="2"/>
      <c r="B29" s="38"/>
      <c r="C29" s="38"/>
      <c r="D29" s="38"/>
      <c r="E29" s="38"/>
      <c r="F29" s="38"/>
      <c r="G29" s="38"/>
      <c r="H29" s="38"/>
      <c r="I29" s="38"/>
      <c r="J29" s="38"/>
      <c r="K29" s="38"/>
      <c r="L29" s="38"/>
      <c r="M29" s="38"/>
      <c r="N29" s="38"/>
      <c r="O29" s="38"/>
      <c r="P29" s="38"/>
      <c r="Q29" s="38"/>
      <c r="R29" s="38"/>
      <c r="S29" s="38"/>
      <c r="T29" s="39"/>
    </row>
    <row r="30" spans="1:20" ht="15" customHeight="1" x14ac:dyDescent="0.35">
      <c r="A30" s="2" t="s">
        <v>21</v>
      </c>
      <c r="B30" s="69" t="s">
        <v>18</v>
      </c>
      <c r="C30" s="69"/>
      <c r="D30" s="69"/>
      <c r="E30" s="69"/>
      <c r="F30" s="69"/>
      <c r="G30" s="69"/>
      <c r="H30" s="69"/>
      <c r="I30" s="69"/>
      <c r="J30" s="69"/>
      <c r="K30" s="69"/>
      <c r="L30" s="69"/>
      <c r="M30" s="69"/>
      <c r="N30" s="69"/>
      <c r="O30" s="69"/>
      <c r="P30" s="69"/>
      <c r="Q30" s="69"/>
      <c r="R30" s="69"/>
      <c r="S30" s="69"/>
      <c r="T30" s="70"/>
    </row>
    <row r="31" spans="1:20" x14ac:dyDescent="0.35">
      <c r="A31" s="2"/>
      <c r="B31" s="38"/>
      <c r="C31" s="38"/>
      <c r="D31" s="38"/>
      <c r="E31" s="38"/>
      <c r="F31" s="38"/>
      <c r="G31" s="38"/>
      <c r="H31" s="38"/>
      <c r="I31" s="38"/>
      <c r="J31" s="38"/>
      <c r="K31" s="38"/>
      <c r="L31" s="38"/>
      <c r="M31" s="38"/>
      <c r="N31" s="38"/>
      <c r="O31" s="38"/>
      <c r="P31" s="38"/>
      <c r="Q31" s="38"/>
      <c r="R31" s="38"/>
      <c r="S31" s="38"/>
      <c r="T31" s="39"/>
    </row>
    <row r="32" spans="1:20" x14ac:dyDescent="0.35">
      <c r="A32" s="2" t="s">
        <v>23</v>
      </c>
      <c r="B32" s="69" t="s">
        <v>20</v>
      </c>
      <c r="C32" s="69"/>
      <c r="D32" s="69"/>
      <c r="E32" s="69"/>
      <c r="F32" s="69"/>
      <c r="G32" s="69"/>
      <c r="H32" s="69"/>
      <c r="I32" s="69"/>
      <c r="J32" s="69"/>
      <c r="K32" s="69"/>
      <c r="L32" s="69"/>
      <c r="M32" s="69"/>
      <c r="N32" s="69"/>
      <c r="O32" s="69"/>
      <c r="P32" s="69"/>
      <c r="Q32" s="69"/>
      <c r="R32" s="69"/>
      <c r="S32" s="69"/>
      <c r="T32" s="70"/>
    </row>
    <row r="33" spans="1:22" x14ac:dyDescent="0.35">
      <c r="A33" s="2"/>
      <c r="B33" s="38"/>
      <c r="C33" s="38"/>
      <c r="D33" s="38"/>
      <c r="E33" s="38"/>
      <c r="F33" s="38"/>
      <c r="G33" s="38"/>
      <c r="H33" s="38"/>
      <c r="I33" s="38"/>
      <c r="J33" s="38"/>
      <c r="K33" s="38"/>
      <c r="L33" s="38"/>
      <c r="M33" s="38"/>
      <c r="N33" s="38"/>
      <c r="O33" s="38"/>
      <c r="P33" s="38"/>
      <c r="Q33" s="38"/>
      <c r="R33" s="38"/>
      <c r="S33" s="38"/>
      <c r="T33" s="39"/>
    </row>
    <row r="34" spans="1:22" ht="15" customHeight="1" x14ac:dyDescent="0.35">
      <c r="A34" s="2" t="s">
        <v>196</v>
      </c>
      <c r="B34" s="69" t="s">
        <v>22</v>
      </c>
      <c r="C34" s="69"/>
      <c r="D34" s="69"/>
      <c r="E34" s="69"/>
      <c r="F34" s="69"/>
      <c r="G34" s="69"/>
      <c r="H34" s="69"/>
      <c r="I34" s="69"/>
      <c r="J34" s="69"/>
      <c r="K34" s="69"/>
      <c r="L34" s="69"/>
      <c r="M34" s="69"/>
      <c r="N34" s="69"/>
      <c r="O34" s="69"/>
      <c r="P34" s="69"/>
      <c r="Q34" s="69"/>
      <c r="R34" s="69"/>
      <c r="S34" s="69"/>
      <c r="T34" s="70"/>
    </row>
    <row r="35" spans="1:22" x14ac:dyDescent="0.35">
      <c r="A35" s="2"/>
      <c r="B35" s="38"/>
      <c r="C35" s="38"/>
      <c r="D35" s="38"/>
      <c r="E35" s="38"/>
      <c r="F35" s="38"/>
      <c r="G35" s="38"/>
      <c r="H35" s="38"/>
      <c r="I35" s="38"/>
      <c r="J35" s="38"/>
      <c r="K35" s="38"/>
      <c r="L35" s="38"/>
      <c r="M35" s="38"/>
      <c r="N35" s="38"/>
      <c r="O35" s="38"/>
      <c r="P35" s="38"/>
      <c r="Q35" s="38"/>
      <c r="R35" s="38"/>
      <c r="S35" s="38"/>
      <c r="T35" s="39"/>
    </row>
    <row r="36" spans="1:22" ht="15" customHeight="1" x14ac:dyDescent="0.35">
      <c r="A36" s="2" t="s">
        <v>197</v>
      </c>
      <c r="B36" s="69" t="s">
        <v>198</v>
      </c>
      <c r="C36" s="69"/>
      <c r="D36" s="69"/>
      <c r="E36" s="69"/>
      <c r="F36" s="69"/>
      <c r="G36" s="69"/>
      <c r="H36" s="69"/>
      <c r="I36" s="69"/>
      <c r="J36" s="69"/>
      <c r="K36" s="69"/>
      <c r="L36" s="69"/>
      <c r="M36" s="69"/>
      <c r="N36" s="69"/>
      <c r="O36" s="69"/>
      <c r="P36" s="69"/>
      <c r="Q36" s="69"/>
      <c r="R36" s="69"/>
      <c r="S36" s="69"/>
      <c r="T36" s="70"/>
    </row>
    <row r="37" spans="1:22" x14ac:dyDescent="0.35">
      <c r="A37" s="4"/>
      <c r="B37" s="80"/>
      <c r="C37" s="80"/>
      <c r="D37" s="80"/>
      <c r="E37" s="80"/>
      <c r="F37" s="80"/>
      <c r="G37" s="80"/>
      <c r="H37" s="80"/>
      <c r="I37" s="80"/>
      <c r="J37" s="80"/>
      <c r="K37" s="80"/>
      <c r="L37" s="80"/>
      <c r="M37" s="80"/>
      <c r="N37" s="80"/>
      <c r="O37" s="80"/>
      <c r="P37" s="80"/>
      <c r="Q37" s="80"/>
      <c r="R37" s="80"/>
      <c r="S37" s="80"/>
      <c r="T37" s="81"/>
      <c r="U37"/>
      <c r="V37"/>
    </row>
    <row r="38" spans="1:22" x14ac:dyDescent="0.35">
      <c r="U38"/>
      <c r="V38"/>
    </row>
    <row r="39" spans="1:22" x14ac:dyDescent="0.35">
      <c r="A39" s="77" t="s">
        <v>24</v>
      </c>
      <c r="B39" s="78"/>
      <c r="C39" s="78"/>
      <c r="D39" s="78"/>
      <c r="E39" s="78"/>
      <c r="F39" s="78"/>
      <c r="G39" s="78"/>
      <c r="H39" s="78"/>
      <c r="I39" s="78"/>
      <c r="J39" s="78"/>
      <c r="K39" s="78"/>
      <c r="L39" s="78"/>
      <c r="M39" s="78"/>
      <c r="N39" s="78"/>
      <c r="O39" s="78"/>
      <c r="P39" s="78"/>
      <c r="Q39" s="78"/>
      <c r="R39" s="78"/>
      <c r="S39" s="78"/>
      <c r="T39" s="79"/>
      <c r="U39"/>
      <c r="V39"/>
    </row>
    <row r="40" spans="1:22" x14ac:dyDescent="0.35">
      <c r="A40" s="68" t="s">
        <v>199</v>
      </c>
      <c r="B40" s="69"/>
      <c r="C40" s="69"/>
      <c r="D40" s="69"/>
      <c r="E40" s="69"/>
      <c r="F40" s="69"/>
      <c r="G40" s="69"/>
      <c r="H40" s="69"/>
      <c r="I40" s="69"/>
      <c r="J40" s="69"/>
      <c r="K40" s="69"/>
      <c r="L40" s="69"/>
      <c r="M40" s="69"/>
      <c r="N40" s="69"/>
      <c r="O40" s="69"/>
      <c r="P40" s="69"/>
      <c r="Q40" s="69"/>
      <c r="R40" s="69"/>
      <c r="S40" s="69"/>
      <c r="T40" s="70"/>
      <c r="U40"/>
      <c r="V40"/>
    </row>
    <row r="41" spans="1:22" x14ac:dyDescent="0.35">
      <c r="A41" s="40"/>
      <c r="B41" s="38"/>
      <c r="C41" s="38"/>
      <c r="D41" s="38"/>
      <c r="E41" s="38"/>
      <c r="F41" s="38"/>
      <c r="G41" s="38"/>
      <c r="H41" s="38"/>
      <c r="I41" s="38"/>
      <c r="J41" s="38"/>
      <c r="K41" s="38"/>
      <c r="L41" s="38"/>
      <c r="M41" s="38"/>
      <c r="N41" s="38"/>
      <c r="O41" s="38"/>
      <c r="P41" s="38"/>
      <c r="Q41" s="38"/>
      <c r="R41" s="38"/>
      <c r="S41" s="38"/>
      <c r="T41" s="39"/>
      <c r="U41"/>
      <c r="V41"/>
    </row>
    <row r="42" spans="1:22" x14ac:dyDescent="0.35">
      <c r="A42" s="68" t="s">
        <v>25</v>
      </c>
      <c r="B42" s="69"/>
      <c r="C42" s="69"/>
      <c r="D42" s="69"/>
      <c r="E42" s="69"/>
      <c r="F42" s="69"/>
      <c r="G42" s="69"/>
      <c r="H42" s="69"/>
      <c r="I42" s="69"/>
      <c r="J42" s="69"/>
      <c r="K42" s="69"/>
      <c r="L42" s="69"/>
      <c r="M42" s="69"/>
      <c r="N42" s="69"/>
      <c r="O42" s="69"/>
      <c r="P42" s="69"/>
      <c r="Q42" s="69"/>
      <c r="R42" s="69"/>
      <c r="S42" s="69"/>
      <c r="T42" s="70"/>
      <c r="U42"/>
      <c r="V42"/>
    </row>
    <row r="43" spans="1:22" x14ac:dyDescent="0.35">
      <c r="A43" s="41"/>
      <c r="B43" s="76" t="s">
        <v>26</v>
      </c>
      <c r="C43" s="76"/>
      <c r="D43" s="76"/>
      <c r="E43" s="76"/>
      <c r="F43" s="76" t="s">
        <v>27</v>
      </c>
      <c r="G43" s="76"/>
      <c r="H43" s="76"/>
      <c r="I43" s="76"/>
      <c r="J43" s="76"/>
      <c r="K43" s="76"/>
      <c r="M43" s="76" t="s">
        <v>28</v>
      </c>
      <c r="N43" s="76"/>
      <c r="O43" s="76"/>
      <c r="R43" s="16"/>
      <c r="S43" s="16"/>
      <c r="T43" s="42"/>
      <c r="U43"/>
      <c r="V43"/>
    </row>
    <row r="44" spans="1:22" x14ac:dyDescent="0.35">
      <c r="A44" s="41"/>
      <c r="B44" s="75" t="s">
        <v>29</v>
      </c>
      <c r="C44" s="75"/>
      <c r="D44" s="75"/>
      <c r="E44" s="75"/>
      <c r="F44" s="75" t="s">
        <v>30</v>
      </c>
      <c r="G44" s="75"/>
      <c r="H44" s="75"/>
      <c r="I44" s="75"/>
      <c r="J44" s="75"/>
      <c r="K44" s="75"/>
      <c r="M44" s="75" t="s">
        <v>31</v>
      </c>
      <c r="N44" s="75"/>
      <c r="O44" s="75"/>
      <c r="R44" s="16"/>
      <c r="S44" s="16"/>
      <c r="T44" s="42"/>
      <c r="U44"/>
      <c r="V44"/>
    </row>
    <row r="45" spans="1:22" x14ac:dyDescent="0.35">
      <c r="A45" s="41"/>
      <c r="B45" s="75" t="s">
        <v>32</v>
      </c>
      <c r="C45" s="75"/>
      <c r="D45" s="75"/>
      <c r="E45" s="75"/>
      <c r="F45" s="75" t="s">
        <v>33</v>
      </c>
      <c r="G45" s="75"/>
      <c r="H45" s="75"/>
      <c r="I45" s="75"/>
      <c r="J45" s="75"/>
      <c r="K45" s="75"/>
      <c r="M45" s="75" t="s">
        <v>34</v>
      </c>
      <c r="N45" s="75"/>
      <c r="O45" s="75"/>
      <c r="R45" s="16"/>
      <c r="S45" s="16"/>
      <c r="T45" s="42"/>
      <c r="U45"/>
      <c r="V45"/>
    </row>
    <row r="46" spans="1:22" x14ac:dyDescent="0.35">
      <c r="A46" s="41"/>
      <c r="B46" s="75" t="s">
        <v>35</v>
      </c>
      <c r="C46" s="75"/>
      <c r="D46" s="75"/>
      <c r="E46" s="75"/>
      <c r="F46" s="75" t="s">
        <v>36</v>
      </c>
      <c r="G46" s="75"/>
      <c r="H46" s="75"/>
      <c r="I46" s="75"/>
      <c r="J46" s="75"/>
      <c r="K46" s="75"/>
      <c r="M46" s="75" t="s">
        <v>37</v>
      </c>
      <c r="N46" s="75"/>
      <c r="O46" s="75"/>
      <c r="R46" s="16"/>
      <c r="S46" s="16"/>
      <c r="T46" s="42"/>
      <c r="U46"/>
      <c r="V46"/>
    </row>
    <row r="47" spans="1:22" x14ac:dyDescent="0.35">
      <c r="A47" s="41"/>
      <c r="B47" s="75" t="s">
        <v>200</v>
      </c>
      <c r="C47" s="75"/>
      <c r="D47" s="75"/>
      <c r="E47" s="75"/>
      <c r="F47" s="75" t="s">
        <v>38</v>
      </c>
      <c r="G47" s="75"/>
      <c r="H47" s="75"/>
      <c r="I47" s="75"/>
      <c r="J47" s="75"/>
      <c r="K47" s="75"/>
      <c r="M47" s="75" t="s">
        <v>39</v>
      </c>
      <c r="N47" s="75"/>
      <c r="O47" s="75"/>
      <c r="R47" s="16"/>
      <c r="S47" s="16"/>
      <c r="T47" s="42"/>
      <c r="U47"/>
      <c r="V47"/>
    </row>
    <row r="48" spans="1:22" x14ac:dyDescent="0.35">
      <c r="A48" s="41"/>
      <c r="B48" s="75"/>
      <c r="C48" s="75"/>
      <c r="D48" s="75"/>
      <c r="E48" s="75"/>
      <c r="F48" s="75"/>
      <c r="G48" s="75"/>
      <c r="H48" s="75"/>
      <c r="I48" s="75"/>
      <c r="J48" s="75"/>
      <c r="K48" s="75"/>
      <c r="M48" s="75" t="s">
        <v>40</v>
      </c>
      <c r="N48" s="75"/>
      <c r="O48" s="75"/>
      <c r="R48" s="16"/>
      <c r="S48" s="16"/>
      <c r="T48" s="42"/>
      <c r="U48"/>
      <c r="V48"/>
    </row>
    <row r="49" spans="1:22" x14ac:dyDescent="0.35">
      <c r="A49" s="41"/>
      <c r="B49" s="76" t="s">
        <v>41</v>
      </c>
      <c r="C49" s="76"/>
      <c r="D49" s="76"/>
      <c r="E49" s="76"/>
      <c r="F49" s="76" t="s">
        <v>42</v>
      </c>
      <c r="G49" s="76"/>
      <c r="H49" s="76"/>
      <c r="I49" s="76"/>
      <c r="J49" s="76"/>
      <c r="K49" s="76"/>
      <c r="M49" s="75" t="s">
        <v>43</v>
      </c>
      <c r="N49" s="75"/>
      <c r="O49" s="75"/>
      <c r="R49" s="16"/>
      <c r="S49" s="16"/>
      <c r="T49" s="42"/>
      <c r="U49"/>
      <c r="V49"/>
    </row>
    <row r="50" spans="1:22" x14ac:dyDescent="0.35">
      <c r="A50" s="41"/>
      <c r="B50" s="75" t="s">
        <v>44</v>
      </c>
      <c r="C50" s="75"/>
      <c r="D50" s="75"/>
      <c r="E50" s="75"/>
      <c r="F50" s="75" t="s">
        <v>45</v>
      </c>
      <c r="G50" s="75"/>
      <c r="H50" s="75"/>
      <c r="I50" s="75"/>
      <c r="J50" s="75"/>
      <c r="K50" s="75"/>
      <c r="M50" s="75" t="s">
        <v>46</v>
      </c>
      <c r="N50" s="75"/>
      <c r="O50" s="75"/>
      <c r="R50" s="16"/>
      <c r="S50" s="16"/>
      <c r="T50" s="42"/>
      <c r="U50"/>
      <c r="V50"/>
    </row>
    <row r="51" spans="1:22" x14ac:dyDescent="0.35">
      <c r="A51" s="41"/>
      <c r="B51" s="75" t="s">
        <v>47</v>
      </c>
      <c r="C51" s="75"/>
      <c r="D51" s="75"/>
      <c r="E51" s="75"/>
      <c r="F51" s="75" t="s">
        <v>48</v>
      </c>
      <c r="G51" s="75"/>
      <c r="H51" s="75"/>
      <c r="I51" s="75"/>
      <c r="J51" s="75"/>
      <c r="K51" s="75"/>
      <c r="M51" s="75" t="s">
        <v>49</v>
      </c>
      <c r="N51" s="75"/>
      <c r="O51" s="75"/>
      <c r="R51" s="16"/>
      <c r="S51" s="16"/>
      <c r="T51" s="42"/>
      <c r="U51"/>
      <c r="V51"/>
    </row>
    <row r="52" spans="1:22" x14ac:dyDescent="0.35">
      <c r="A52" s="41"/>
      <c r="B52" s="75" t="s">
        <v>50</v>
      </c>
      <c r="C52" s="75"/>
      <c r="D52" s="75"/>
      <c r="E52" s="75"/>
      <c r="F52" s="75" t="s">
        <v>51</v>
      </c>
      <c r="G52" s="75"/>
      <c r="H52" s="75"/>
      <c r="I52" s="75"/>
      <c r="J52" s="75"/>
      <c r="K52" s="75"/>
      <c r="M52" s="75" t="s">
        <v>52</v>
      </c>
      <c r="N52" s="75"/>
      <c r="O52" s="75"/>
      <c r="R52" s="16"/>
      <c r="S52" s="16"/>
      <c r="T52" s="42"/>
      <c r="U52"/>
      <c r="V52"/>
    </row>
    <row r="53" spans="1:22" x14ac:dyDescent="0.35">
      <c r="A53" s="41"/>
      <c r="B53" s="75" t="s">
        <v>53</v>
      </c>
      <c r="C53" s="75"/>
      <c r="D53" s="75"/>
      <c r="E53" s="75"/>
      <c r="F53" s="75" t="s">
        <v>54</v>
      </c>
      <c r="G53" s="75"/>
      <c r="H53" s="75"/>
      <c r="I53" s="75"/>
      <c r="J53" s="75"/>
      <c r="K53" s="75"/>
      <c r="M53" s="75" t="s">
        <v>55</v>
      </c>
      <c r="N53" s="75"/>
      <c r="O53" s="75"/>
      <c r="R53" s="16"/>
      <c r="S53" s="16"/>
      <c r="T53" s="42"/>
      <c r="U53"/>
      <c r="V53"/>
    </row>
    <row r="54" spans="1:22" x14ac:dyDescent="0.35">
      <c r="A54" s="41"/>
      <c r="B54" s="75" t="s">
        <v>56</v>
      </c>
      <c r="C54" s="75"/>
      <c r="D54" s="75"/>
      <c r="E54" s="75"/>
      <c r="F54" s="75" t="s">
        <v>57</v>
      </c>
      <c r="G54" s="75"/>
      <c r="H54" s="75"/>
      <c r="I54" s="75"/>
      <c r="J54" s="75"/>
      <c r="K54" s="75"/>
      <c r="M54" s="75" t="s">
        <v>58</v>
      </c>
      <c r="N54" s="75"/>
      <c r="O54" s="75"/>
      <c r="R54" s="16"/>
      <c r="S54" s="16"/>
      <c r="T54" s="42"/>
      <c r="U54"/>
      <c r="V54"/>
    </row>
    <row r="55" spans="1:22" x14ac:dyDescent="0.35">
      <c r="A55" s="41"/>
      <c r="B55" s="75" t="s">
        <v>59</v>
      </c>
      <c r="C55" s="75"/>
      <c r="D55" s="75"/>
      <c r="E55" s="75"/>
      <c r="F55" s="75" t="s">
        <v>60</v>
      </c>
      <c r="G55" s="75"/>
      <c r="H55" s="75"/>
      <c r="I55" s="75"/>
      <c r="J55" s="75"/>
      <c r="K55" s="75"/>
      <c r="M55" s="75" t="s">
        <v>61</v>
      </c>
      <c r="N55" s="75"/>
      <c r="O55" s="75"/>
      <c r="R55" s="16"/>
      <c r="S55" s="16"/>
      <c r="T55" s="42"/>
      <c r="U55"/>
      <c r="V55"/>
    </row>
    <row r="56" spans="1:22" ht="15" customHeight="1" x14ac:dyDescent="0.35">
      <c r="A56" s="41"/>
      <c r="B56" s="75"/>
      <c r="C56" s="75"/>
      <c r="D56" s="75"/>
      <c r="E56" s="75"/>
      <c r="F56" s="16"/>
      <c r="G56" s="16"/>
      <c r="H56" s="16"/>
      <c r="I56" s="16"/>
      <c r="J56" s="16"/>
      <c r="K56" s="16"/>
      <c r="M56" s="75"/>
      <c r="N56" s="75"/>
      <c r="O56" s="75"/>
      <c r="R56" s="16"/>
      <c r="S56" s="16"/>
      <c r="T56" s="42"/>
    </row>
    <row r="57" spans="1:22" ht="15" customHeight="1" x14ac:dyDescent="0.35">
      <c r="A57" s="41"/>
      <c r="B57" s="76" t="s">
        <v>62</v>
      </c>
      <c r="C57" s="76"/>
      <c r="D57" s="76"/>
      <c r="E57" s="76"/>
      <c r="F57" s="43" t="s">
        <v>201</v>
      </c>
      <c r="G57" s="16"/>
      <c r="H57" s="16"/>
      <c r="I57" s="16"/>
      <c r="J57" s="16"/>
      <c r="K57" s="16"/>
      <c r="M57" s="76" t="s">
        <v>63</v>
      </c>
      <c r="N57" s="76"/>
      <c r="O57" s="76"/>
      <c r="R57" s="16"/>
      <c r="S57" s="16"/>
      <c r="T57" s="42"/>
    </row>
    <row r="58" spans="1:22" x14ac:dyDescent="0.35">
      <c r="A58" s="41"/>
      <c r="B58" s="75" t="s">
        <v>64</v>
      </c>
      <c r="C58" s="75"/>
      <c r="D58" s="75"/>
      <c r="E58" s="75"/>
      <c r="F58" s="16" t="s">
        <v>65</v>
      </c>
      <c r="G58" s="16"/>
      <c r="H58" s="16"/>
      <c r="I58" s="16"/>
      <c r="J58" s="16"/>
      <c r="K58" s="16"/>
      <c r="M58" s="75" t="s">
        <v>63</v>
      </c>
      <c r="N58" s="75"/>
      <c r="O58" s="75"/>
      <c r="R58" s="16"/>
      <c r="S58" s="16"/>
      <c r="T58" s="42"/>
    </row>
    <row r="59" spans="1:22" ht="15" customHeight="1" x14ac:dyDescent="0.35">
      <c r="A59" s="41"/>
      <c r="B59" s="75" t="s">
        <v>66</v>
      </c>
      <c r="C59" s="75"/>
      <c r="D59" s="75"/>
      <c r="E59" s="75"/>
      <c r="F59" s="16" t="s">
        <v>202</v>
      </c>
      <c r="G59" s="16"/>
      <c r="H59" s="16"/>
      <c r="I59" s="16"/>
      <c r="J59" s="16"/>
      <c r="K59" s="16"/>
      <c r="M59" s="75" t="s">
        <v>67</v>
      </c>
      <c r="N59" s="75"/>
      <c r="O59" s="75"/>
      <c r="R59" s="16"/>
      <c r="S59" s="16"/>
      <c r="T59" s="42"/>
    </row>
    <row r="60" spans="1:22" x14ac:dyDescent="0.35">
      <c r="A60" s="41"/>
      <c r="B60" s="75" t="s">
        <v>68</v>
      </c>
      <c r="C60" s="75"/>
      <c r="D60" s="75"/>
      <c r="E60" s="75"/>
      <c r="F60" s="16"/>
      <c r="G60" s="16"/>
      <c r="H60" s="16"/>
      <c r="I60" s="16"/>
      <c r="J60" s="16"/>
      <c r="K60" s="16"/>
      <c r="M60" s="75" t="s">
        <v>69</v>
      </c>
      <c r="N60" s="75"/>
      <c r="O60" s="75"/>
      <c r="R60" s="16"/>
      <c r="S60" s="16"/>
      <c r="T60" s="42"/>
    </row>
    <row r="61" spans="1:22" ht="15" customHeight="1" x14ac:dyDescent="0.35">
      <c r="A61" s="41"/>
      <c r="B61" s="75" t="s">
        <v>70</v>
      </c>
      <c r="C61" s="75"/>
      <c r="D61" s="75"/>
      <c r="E61" s="75"/>
      <c r="F61" s="16"/>
      <c r="G61" s="16"/>
      <c r="H61" s="16"/>
      <c r="I61" s="16"/>
      <c r="J61" s="16"/>
      <c r="K61" s="16"/>
      <c r="L61" s="16"/>
      <c r="M61" s="16"/>
      <c r="N61" s="16"/>
      <c r="O61" s="16"/>
      <c r="P61" s="16"/>
      <c r="Q61" s="16"/>
      <c r="R61" s="16"/>
      <c r="S61" s="16"/>
      <c r="T61" s="42"/>
    </row>
    <row r="62" spans="1:22" x14ac:dyDescent="0.35">
      <c r="A62" s="68" t="s">
        <v>71</v>
      </c>
      <c r="B62" s="69"/>
      <c r="C62" s="69"/>
      <c r="D62" s="69"/>
      <c r="E62" s="69"/>
      <c r="F62" s="69"/>
      <c r="G62" s="69"/>
      <c r="H62" s="69"/>
      <c r="I62" s="69"/>
      <c r="J62" s="69"/>
      <c r="K62" s="69"/>
      <c r="L62" s="69"/>
      <c r="M62" s="69"/>
      <c r="N62" s="69"/>
      <c r="O62" s="69"/>
      <c r="P62" s="69"/>
      <c r="Q62" s="69"/>
      <c r="R62" s="69"/>
      <c r="S62" s="69"/>
      <c r="T62" s="70"/>
    </row>
    <row r="63" spans="1:22" ht="15" customHeight="1" x14ac:dyDescent="0.35">
      <c r="A63" s="68" t="s">
        <v>72</v>
      </c>
      <c r="B63" s="69"/>
      <c r="C63" s="69"/>
      <c r="D63" s="69"/>
      <c r="E63" s="69"/>
      <c r="F63" s="69"/>
      <c r="G63" s="69"/>
      <c r="H63" s="69"/>
      <c r="I63" s="69"/>
      <c r="J63" s="69"/>
      <c r="K63" s="69"/>
      <c r="L63" s="69"/>
      <c r="M63" s="69"/>
      <c r="N63" s="69"/>
      <c r="O63" s="69"/>
      <c r="P63" s="69"/>
      <c r="Q63" s="69"/>
      <c r="R63" s="69"/>
      <c r="S63" s="69"/>
      <c r="T63" s="70"/>
    </row>
    <row r="64" spans="1:22" x14ac:dyDescent="0.35">
      <c r="A64" s="40"/>
      <c r="B64" s="38"/>
      <c r="C64" s="38"/>
      <c r="D64" s="38"/>
      <c r="E64" s="38"/>
      <c r="F64" s="38"/>
      <c r="G64" s="38"/>
      <c r="H64" s="38"/>
      <c r="I64" s="38"/>
      <c r="J64" s="38"/>
      <c r="K64" s="38"/>
      <c r="L64" s="38"/>
      <c r="M64" s="38"/>
      <c r="N64" s="38"/>
      <c r="O64" s="38"/>
      <c r="P64" s="38"/>
      <c r="Q64" s="38"/>
      <c r="R64" s="38"/>
      <c r="S64" s="38"/>
      <c r="T64" s="39"/>
    </row>
    <row r="65" spans="1:20" ht="15" customHeight="1" x14ac:dyDescent="0.35">
      <c r="A65" s="68" t="s">
        <v>73</v>
      </c>
      <c r="B65" s="69"/>
      <c r="C65" s="69"/>
      <c r="D65" s="69"/>
      <c r="E65" s="69"/>
      <c r="F65" s="69"/>
      <c r="G65" s="69"/>
      <c r="H65" s="69"/>
      <c r="I65" s="69"/>
      <c r="J65" s="69"/>
      <c r="K65" s="69"/>
      <c r="L65" s="69"/>
      <c r="M65" s="69"/>
      <c r="N65" s="69"/>
      <c r="O65" s="69"/>
      <c r="P65" s="69"/>
      <c r="Q65" s="69"/>
      <c r="R65" s="69"/>
      <c r="S65" s="69"/>
      <c r="T65" s="70"/>
    </row>
    <row r="66" spans="1:20" x14ac:dyDescent="0.35">
      <c r="A66" s="40"/>
      <c r="B66" s="38"/>
      <c r="C66" s="38"/>
      <c r="D66" s="38"/>
      <c r="E66" s="38"/>
      <c r="F66" s="38"/>
      <c r="G66" s="38"/>
      <c r="H66" s="38"/>
      <c r="I66" s="38"/>
      <c r="J66" s="38"/>
      <c r="K66" s="38"/>
      <c r="L66" s="38"/>
      <c r="M66" s="38"/>
      <c r="N66" s="38"/>
      <c r="O66" s="38"/>
      <c r="P66" s="38"/>
      <c r="Q66" s="38"/>
      <c r="R66" s="38"/>
      <c r="S66" s="38"/>
      <c r="T66" s="39"/>
    </row>
    <row r="67" spans="1:20" ht="15" customHeight="1" x14ac:dyDescent="0.35">
      <c r="A67" s="68" t="s">
        <v>74</v>
      </c>
      <c r="B67" s="69"/>
      <c r="C67" s="69"/>
      <c r="D67" s="69"/>
      <c r="E67" s="69"/>
      <c r="F67" s="69"/>
      <c r="G67" s="69"/>
      <c r="H67" s="69"/>
      <c r="I67" s="69"/>
      <c r="J67" s="69"/>
      <c r="K67" s="69"/>
      <c r="L67" s="69"/>
      <c r="M67" s="69"/>
      <c r="N67" s="69"/>
      <c r="O67" s="69"/>
      <c r="P67" s="69"/>
      <c r="Q67" s="69"/>
      <c r="R67" s="69"/>
      <c r="S67" s="69"/>
      <c r="T67" s="70"/>
    </row>
    <row r="68" spans="1:20" x14ac:dyDescent="0.35">
      <c r="A68" s="40"/>
      <c r="B68" s="38"/>
      <c r="C68" s="38"/>
      <c r="D68" s="38"/>
      <c r="E68" s="38"/>
      <c r="F68" s="38"/>
      <c r="G68" s="38"/>
      <c r="H68" s="38"/>
      <c r="I68" s="38"/>
      <c r="J68" s="38"/>
      <c r="K68" s="38"/>
      <c r="L68" s="38"/>
      <c r="M68" s="38"/>
      <c r="N68" s="38"/>
      <c r="O68" s="38"/>
      <c r="P68" s="38"/>
      <c r="Q68" s="38"/>
      <c r="R68" s="38"/>
      <c r="S68" s="38"/>
      <c r="T68" s="39"/>
    </row>
    <row r="69" spans="1:20" ht="15" customHeight="1" x14ac:dyDescent="0.35">
      <c r="A69" s="68" t="s">
        <v>203</v>
      </c>
      <c r="B69" s="69"/>
      <c r="C69" s="69"/>
      <c r="D69" s="69"/>
      <c r="E69" s="69"/>
      <c r="F69" s="69"/>
      <c r="G69" s="69"/>
      <c r="H69" s="69"/>
      <c r="I69" s="69"/>
      <c r="J69" s="69"/>
      <c r="K69" s="69"/>
      <c r="L69" s="69"/>
      <c r="M69" s="69"/>
      <c r="N69" s="69"/>
      <c r="O69" s="69"/>
      <c r="P69" s="69"/>
      <c r="Q69" s="69"/>
      <c r="R69" s="69"/>
      <c r="S69" s="69"/>
      <c r="T69" s="70"/>
    </row>
    <row r="70" spans="1:20" x14ac:dyDescent="0.35">
      <c r="A70" s="40"/>
      <c r="B70" s="38"/>
      <c r="C70" s="38"/>
      <c r="D70" s="38"/>
      <c r="E70" s="38"/>
      <c r="F70" s="38"/>
      <c r="G70" s="38"/>
      <c r="H70" s="38"/>
      <c r="I70" s="38"/>
      <c r="J70" s="38"/>
      <c r="K70" s="38"/>
      <c r="L70" s="38"/>
      <c r="M70" s="38"/>
      <c r="N70" s="38"/>
      <c r="O70" s="38"/>
      <c r="P70" s="38"/>
      <c r="Q70" s="38"/>
      <c r="R70" s="38"/>
      <c r="S70" s="38"/>
      <c r="T70" s="39"/>
    </row>
    <row r="71" spans="1:20" x14ac:dyDescent="0.35">
      <c r="A71" s="68" t="s">
        <v>204</v>
      </c>
      <c r="B71" s="69"/>
      <c r="C71" s="69"/>
      <c r="D71" s="69"/>
      <c r="E71" s="69"/>
      <c r="F71" s="69"/>
      <c r="G71" s="69"/>
      <c r="H71" s="69"/>
      <c r="I71" s="69"/>
      <c r="J71" s="69"/>
      <c r="K71" s="69"/>
      <c r="L71" s="69"/>
      <c r="M71" s="69"/>
      <c r="N71" s="69"/>
      <c r="O71" s="69"/>
      <c r="P71" s="69"/>
      <c r="Q71" s="69"/>
      <c r="R71" s="69"/>
      <c r="S71" s="69"/>
      <c r="T71" s="70"/>
    </row>
    <row r="72" spans="1:20" x14ac:dyDescent="0.35">
      <c r="A72" s="40"/>
      <c r="B72" s="38"/>
      <c r="C72" s="38"/>
      <c r="D72" s="38"/>
      <c r="E72" s="38"/>
      <c r="F72" s="38"/>
      <c r="G72" s="38"/>
      <c r="H72" s="38"/>
      <c r="I72" s="38"/>
      <c r="J72" s="38"/>
      <c r="K72" s="38"/>
      <c r="L72" s="38"/>
      <c r="M72" s="38"/>
      <c r="N72" s="38"/>
      <c r="O72" s="38"/>
      <c r="P72" s="38"/>
      <c r="Q72" s="38"/>
      <c r="R72" s="38"/>
      <c r="S72" s="38"/>
      <c r="T72" s="39"/>
    </row>
    <row r="73" spans="1:20" ht="15" customHeight="1" x14ac:dyDescent="0.35">
      <c r="A73" s="68" t="s">
        <v>205</v>
      </c>
      <c r="B73" s="69"/>
      <c r="C73" s="69"/>
      <c r="D73" s="69"/>
      <c r="E73" s="69"/>
      <c r="F73" s="69"/>
      <c r="G73" s="69"/>
      <c r="H73" s="69"/>
      <c r="I73" s="69"/>
      <c r="J73" s="69"/>
      <c r="K73" s="69"/>
      <c r="L73" s="69"/>
      <c r="M73" s="69"/>
      <c r="N73" s="69"/>
      <c r="O73" s="69"/>
      <c r="P73" s="69"/>
      <c r="Q73" s="69"/>
      <c r="R73" s="69"/>
      <c r="S73" s="69"/>
      <c r="T73" s="70"/>
    </row>
    <row r="74" spans="1:20" x14ac:dyDescent="0.35">
      <c r="A74" s="40"/>
      <c r="B74" s="38"/>
      <c r="C74" s="38"/>
      <c r="D74" s="38"/>
      <c r="E74" s="38"/>
      <c r="F74" s="38"/>
      <c r="G74" s="38"/>
      <c r="H74" s="38"/>
      <c r="I74" s="38"/>
      <c r="J74" s="38"/>
      <c r="K74" s="38"/>
      <c r="L74" s="38"/>
      <c r="M74" s="38"/>
      <c r="N74" s="38"/>
      <c r="O74" s="38"/>
      <c r="P74" s="38"/>
      <c r="Q74" s="38"/>
      <c r="R74" s="38"/>
      <c r="S74" s="38"/>
      <c r="T74" s="39"/>
    </row>
    <row r="75" spans="1:20" ht="15" customHeight="1" x14ac:dyDescent="0.35">
      <c r="A75" s="68" t="s">
        <v>206</v>
      </c>
      <c r="B75" s="69"/>
      <c r="C75" s="69"/>
      <c r="D75" s="69"/>
      <c r="E75" s="69"/>
      <c r="F75" s="69"/>
      <c r="G75" s="69"/>
      <c r="H75" s="69"/>
      <c r="I75" s="69"/>
      <c r="J75" s="69"/>
      <c r="K75" s="69"/>
      <c r="L75" s="69"/>
      <c r="M75" s="69"/>
      <c r="N75" s="69"/>
      <c r="O75" s="69"/>
      <c r="P75" s="69"/>
      <c r="Q75" s="69"/>
      <c r="R75" s="69"/>
      <c r="S75" s="69"/>
      <c r="T75" s="70"/>
    </row>
    <row r="76" spans="1:20" x14ac:dyDescent="0.35">
      <c r="A76" s="40"/>
      <c r="B76" s="38"/>
      <c r="C76" s="38"/>
      <c r="D76" s="38"/>
      <c r="E76" s="38"/>
      <c r="F76" s="38"/>
      <c r="G76" s="38"/>
      <c r="H76" s="38"/>
      <c r="I76" s="38"/>
      <c r="J76" s="38"/>
      <c r="K76" s="38"/>
      <c r="L76" s="38"/>
      <c r="M76" s="38"/>
      <c r="N76" s="38"/>
      <c r="O76" s="38"/>
      <c r="P76" s="38"/>
      <c r="Q76" s="38"/>
      <c r="R76" s="38"/>
      <c r="S76" s="38"/>
      <c r="T76" s="39"/>
    </row>
    <row r="77" spans="1:20" ht="15" customHeight="1" x14ac:dyDescent="0.35">
      <c r="A77" s="68" t="s">
        <v>75</v>
      </c>
      <c r="B77" s="69"/>
      <c r="C77" s="69"/>
      <c r="D77" s="69"/>
      <c r="E77" s="69"/>
      <c r="F77" s="69"/>
      <c r="G77" s="69"/>
      <c r="H77" s="69"/>
      <c r="I77" s="69"/>
      <c r="J77" s="69"/>
      <c r="K77" s="69"/>
      <c r="L77" s="69"/>
      <c r="M77" s="69"/>
      <c r="N77" s="69"/>
      <c r="O77" s="69"/>
      <c r="P77" s="69"/>
      <c r="Q77" s="69"/>
      <c r="R77" s="69"/>
      <c r="S77" s="69"/>
      <c r="T77" s="70"/>
    </row>
    <row r="78" spans="1:20" ht="15" customHeight="1" x14ac:dyDescent="0.35">
      <c r="A78" s="40"/>
      <c r="B78" s="38"/>
      <c r="C78" s="38"/>
      <c r="D78" s="38"/>
      <c r="E78" s="38"/>
      <c r="F78" s="38"/>
      <c r="G78" s="38"/>
      <c r="H78" s="38"/>
      <c r="I78" s="38"/>
      <c r="J78" s="38"/>
      <c r="K78" s="38"/>
      <c r="L78" s="38"/>
      <c r="M78" s="38"/>
      <c r="N78" s="38"/>
      <c r="O78" s="38"/>
      <c r="P78" s="38"/>
      <c r="Q78" s="38"/>
      <c r="R78" s="38"/>
      <c r="S78" s="38"/>
      <c r="T78" s="39"/>
    </row>
    <row r="79" spans="1:20" x14ac:dyDescent="0.35">
      <c r="A79" s="68" t="s">
        <v>76</v>
      </c>
      <c r="B79" s="69"/>
      <c r="C79" s="69"/>
      <c r="D79" s="69"/>
      <c r="E79" s="69"/>
      <c r="F79" s="69"/>
      <c r="G79" s="69"/>
      <c r="H79" s="69"/>
      <c r="I79" s="69"/>
      <c r="J79" s="69"/>
      <c r="K79" s="69"/>
      <c r="L79" s="69"/>
      <c r="M79" s="69"/>
      <c r="N79" s="69"/>
      <c r="O79" s="69"/>
      <c r="P79" s="69"/>
      <c r="Q79" s="69"/>
      <c r="R79" s="69"/>
      <c r="S79" s="69"/>
      <c r="T79" s="70"/>
    </row>
    <row r="80" spans="1:20" x14ac:dyDescent="0.35">
      <c r="A80" s="40"/>
      <c r="B80" s="38"/>
      <c r="C80" s="38"/>
      <c r="D80" s="38"/>
      <c r="E80" s="38"/>
      <c r="F80" s="38"/>
      <c r="G80" s="38"/>
      <c r="H80" s="38"/>
      <c r="I80" s="38"/>
      <c r="J80" s="38"/>
      <c r="K80" s="38"/>
      <c r="L80" s="38"/>
      <c r="M80" s="38"/>
      <c r="N80" s="38"/>
      <c r="O80" s="38"/>
      <c r="P80" s="38"/>
      <c r="Q80" s="38"/>
      <c r="R80" s="38"/>
      <c r="S80" s="38"/>
      <c r="T80" s="39"/>
    </row>
    <row r="81" spans="1:20" x14ac:dyDescent="0.35">
      <c r="A81" s="2" t="s">
        <v>77</v>
      </c>
      <c r="T81" s="37"/>
    </row>
    <row r="82" spans="1:20" x14ac:dyDescent="0.35">
      <c r="A82" s="2"/>
      <c r="T82" s="37"/>
    </row>
    <row r="83" spans="1:20" x14ac:dyDescent="0.35">
      <c r="A83" s="68" t="s">
        <v>78</v>
      </c>
      <c r="B83" s="69"/>
      <c r="C83" s="69"/>
      <c r="D83" s="69"/>
      <c r="E83" s="69"/>
      <c r="F83" s="69"/>
      <c r="G83" s="69"/>
      <c r="H83" s="69"/>
      <c r="I83" s="69"/>
      <c r="J83" s="69"/>
      <c r="K83" s="69"/>
      <c r="L83" s="69"/>
      <c r="M83" s="69"/>
      <c r="N83" s="69"/>
      <c r="O83" s="69"/>
      <c r="P83" s="69"/>
      <c r="Q83" s="69"/>
      <c r="R83" s="69"/>
      <c r="S83" s="69"/>
      <c r="T83" s="70"/>
    </row>
    <row r="84" spans="1:20" x14ac:dyDescent="0.35">
      <c r="A84" s="40"/>
      <c r="B84" s="38"/>
      <c r="C84" s="38"/>
      <c r="D84" s="38"/>
      <c r="E84" s="38"/>
      <c r="F84" s="38"/>
      <c r="G84" s="38"/>
      <c r="H84" s="38"/>
      <c r="I84" s="38"/>
      <c r="J84" s="38"/>
      <c r="K84" s="38"/>
      <c r="L84" s="38"/>
      <c r="M84" s="38"/>
      <c r="N84" s="38"/>
      <c r="O84" s="38"/>
      <c r="P84" s="38"/>
      <c r="Q84" s="38"/>
      <c r="R84" s="38"/>
      <c r="S84" s="38"/>
      <c r="T84" s="39"/>
    </row>
    <row r="85" spans="1:20" x14ac:dyDescent="0.35">
      <c r="A85" s="68" t="s">
        <v>79</v>
      </c>
      <c r="B85" s="69"/>
      <c r="C85" s="69"/>
      <c r="D85" s="69"/>
      <c r="E85" s="69"/>
      <c r="F85" s="69"/>
      <c r="G85" s="69"/>
      <c r="H85" s="69"/>
      <c r="I85" s="69"/>
      <c r="J85" s="69"/>
      <c r="K85" s="69"/>
      <c r="L85" s="69"/>
      <c r="M85" s="69"/>
      <c r="N85" s="69"/>
      <c r="O85" s="69"/>
      <c r="P85" s="69"/>
      <c r="Q85" s="69"/>
      <c r="R85" s="69"/>
      <c r="S85" s="69"/>
      <c r="T85" s="70"/>
    </row>
    <row r="86" spans="1:20" x14ac:dyDescent="0.35">
      <c r="A86" s="40"/>
      <c r="B86" s="38"/>
      <c r="C86" s="38"/>
      <c r="D86" s="38"/>
      <c r="E86" s="38"/>
      <c r="F86" s="38"/>
      <c r="G86" s="38"/>
      <c r="H86" s="38"/>
      <c r="I86" s="38"/>
      <c r="J86" s="38"/>
      <c r="K86" s="38"/>
      <c r="L86" s="38"/>
      <c r="M86" s="38"/>
      <c r="N86" s="38"/>
      <c r="O86" s="38"/>
      <c r="P86" s="38"/>
      <c r="Q86" s="38"/>
      <c r="R86" s="38"/>
      <c r="S86" s="38"/>
      <c r="T86" s="39"/>
    </row>
    <row r="87" spans="1:20" x14ac:dyDescent="0.35">
      <c r="A87" s="68" t="s">
        <v>80</v>
      </c>
      <c r="B87" s="69"/>
      <c r="C87" s="69"/>
      <c r="D87" s="69"/>
      <c r="E87" s="69"/>
      <c r="F87" s="69"/>
      <c r="G87" s="69"/>
      <c r="H87" s="69"/>
      <c r="I87" s="69"/>
      <c r="J87" s="69"/>
      <c r="K87" s="69"/>
      <c r="L87" s="69"/>
      <c r="M87" s="69"/>
      <c r="N87" s="69"/>
      <c r="O87" s="69"/>
      <c r="P87" s="69"/>
      <c r="Q87" s="69"/>
      <c r="R87" s="69"/>
      <c r="S87" s="69"/>
      <c r="T87" s="70"/>
    </row>
    <row r="88" spans="1:20" x14ac:dyDescent="0.35">
      <c r="A88" s="40"/>
      <c r="B88" s="38"/>
      <c r="C88" s="38"/>
      <c r="D88" s="38"/>
      <c r="E88" s="38"/>
      <c r="F88" s="38"/>
      <c r="G88" s="38"/>
      <c r="H88" s="38"/>
      <c r="I88" s="38"/>
      <c r="J88" s="38"/>
      <c r="K88" s="38"/>
      <c r="L88" s="38"/>
      <c r="M88" s="38"/>
      <c r="N88" s="38"/>
      <c r="O88" s="38"/>
      <c r="P88" s="38"/>
      <c r="Q88" s="38"/>
      <c r="R88" s="38"/>
      <c r="S88" s="38"/>
      <c r="T88" s="39"/>
    </row>
    <row r="89" spans="1:20" x14ac:dyDescent="0.35">
      <c r="A89" s="71" t="s">
        <v>207</v>
      </c>
      <c r="B89" s="72"/>
      <c r="C89" s="72"/>
      <c r="D89" s="72"/>
      <c r="E89" s="72"/>
      <c r="F89" s="72"/>
      <c r="G89" s="72"/>
      <c r="H89" s="72"/>
      <c r="I89" s="72"/>
      <c r="J89" s="72"/>
      <c r="K89" s="72"/>
      <c r="L89" s="72"/>
      <c r="M89" s="72"/>
      <c r="N89" s="72"/>
      <c r="O89" s="72"/>
      <c r="P89" s="72"/>
      <c r="Q89" s="72"/>
      <c r="R89" s="72"/>
      <c r="S89" s="72"/>
      <c r="T89" s="73"/>
    </row>
    <row r="91" spans="1:20" x14ac:dyDescent="0.35">
      <c r="A91" s="74"/>
      <c r="B91" s="74"/>
      <c r="C91" s="74"/>
      <c r="D91" s="74"/>
      <c r="E91" s="74"/>
      <c r="F91" s="74"/>
      <c r="G91" s="74"/>
      <c r="H91" s="74"/>
      <c r="I91" s="74"/>
      <c r="J91" s="74"/>
      <c r="K91" s="74"/>
      <c r="L91" s="74"/>
      <c r="M91" s="74"/>
      <c r="N91" s="74"/>
      <c r="O91" s="74"/>
      <c r="P91" s="74"/>
      <c r="Q91" s="74"/>
      <c r="R91" s="74"/>
      <c r="S91" s="74"/>
      <c r="T91" s="74"/>
    </row>
  </sheetData>
  <sheetProtection algorithmName="SHA-512" hashValue="HJN/moF2PjWBp1nJ7ZbStkUodxXjpeYS0H5zrHbETpKG6oq2ygWd8/gWv0rZMfTqipOhiRKlnssAyIy6inccaA==" saltValue="wbc80UJgvuiGDT/GKpRotg==" spinCount="100000" sheet="1" objects="1" scenarios="1"/>
  <mergeCells count="86">
    <mergeCell ref="B34:T34"/>
    <mergeCell ref="A1:T1"/>
    <mergeCell ref="B2:T2"/>
    <mergeCell ref="B8:T8"/>
    <mergeCell ref="B10:T10"/>
    <mergeCell ref="B12:T12"/>
    <mergeCell ref="B24:T24"/>
    <mergeCell ref="B26:T26"/>
    <mergeCell ref="B28:T28"/>
    <mergeCell ref="B30:T30"/>
    <mergeCell ref="B32:T32"/>
    <mergeCell ref="B14:T14"/>
    <mergeCell ref="B16:T16"/>
    <mergeCell ref="B18:T18"/>
    <mergeCell ref="B20:T20"/>
    <mergeCell ref="B22:T22"/>
    <mergeCell ref="A42:T42"/>
    <mergeCell ref="A39:T39"/>
    <mergeCell ref="A40:T40"/>
    <mergeCell ref="B36:T36"/>
    <mergeCell ref="B37:T37"/>
    <mergeCell ref="B43:E43"/>
    <mergeCell ref="F43:K43"/>
    <mergeCell ref="M43:O43"/>
    <mergeCell ref="B44:E44"/>
    <mergeCell ref="F44:K44"/>
    <mergeCell ref="M44:O44"/>
    <mergeCell ref="B45:E45"/>
    <mergeCell ref="F45:K45"/>
    <mergeCell ref="M45:O45"/>
    <mergeCell ref="B46:E46"/>
    <mergeCell ref="F46:K46"/>
    <mergeCell ref="M46:O46"/>
    <mergeCell ref="B51:E51"/>
    <mergeCell ref="M51:O51"/>
    <mergeCell ref="B47:E47"/>
    <mergeCell ref="F47:K47"/>
    <mergeCell ref="M47:O47"/>
    <mergeCell ref="B48:E48"/>
    <mergeCell ref="F48:K48"/>
    <mergeCell ref="M48:O48"/>
    <mergeCell ref="B49:E49"/>
    <mergeCell ref="F49:K49"/>
    <mergeCell ref="M49:O49"/>
    <mergeCell ref="B50:E50"/>
    <mergeCell ref="M50:O50"/>
    <mergeCell ref="F50:K50"/>
    <mergeCell ref="F51:K51"/>
    <mergeCell ref="B52:E52"/>
    <mergeCell ref="M52:O52"/>
    <mergeCell ref="B53:E53"/>
    <mergeCell ref="M53:O53"/>
    <mergeCell ref="B54:E54"/>
    <mergeCell ref="M54:O54"/>
    <mergeCell ref="F52:K52"/>
    <mergeCell ref="F53:K53"/>
    <mergeCell ref="F54:K54"/>
    <mergeCell ref="M55:O55"/>
    <mergeCell ref="B56:E56"/>
    <mergeCell ref="M56:O56"/>
    <mergeCell ref="B57:E57"/>
    <mergeCell ref="M57:O57"/>
    <mergeCell ref="B55:E55"/>
    <mergeCell ref="F55:K55"/>
    <mergeCell ref="B58:E58"/>
    <mergeCell ref="M58:O58"/>
    <mergeCell ref="B59:E59"/>
    <mergeCell ref="M59:O59"/>
    <mergeCell ref="B60:E60"/>
    <mergeCell ref="M60:O60"/>
    <mergeCell ref="A85:T85"/>
    <mergeCell ref="A87:T87"/>
    <mergeCell ref="A89:T89"/>
    <mergeCell ref="A91:T91"/>
    <mergeCell ref="B61:E61"/>
    <mergeCell ref="A62:T62"/>
    <mergeCell ref="A71:T71"/>
    <mergeCell ref="A79:T79"/>
    <mergeCell ref="A83:T83"/>
    <mergeCell ref="A65:T65"/>
    <mergeCell ref="A67:T67"/>
    <mergeCell ref="A69:T69"/>
    <mergeCell ref="A73:T73"/>
    <mergeCell ref="A75:T75"/>
    <mergeCell ref="A77:T77"/>
    <mergeCell ref="A63:T6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0873-A616-4BDC-8CD1-CAE41A15A09C}">
  <dimension ref="A1:O28"/>
  <sheetViews>
    <sheetView workbookViewId="0">
      <selection activeCell="B2" sqref="B2:G1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24.90625" style="35" customWidth="1"/>
    <col min="12" max="14" width="15.6328125" style="34" customWidth="1"/>
    <col min="15" max="15" width="15.6328125" style="35" customWidth="1"/>
    <col min="16" max="16384" width="9.08984375" style="24"/>
  </cols>
  <sheetData>
    <row r="1" spans="1:15" ht="145" x14ac:dyDescent="0.35">
      <c r="A1" s="23" t="s">
        <v>132</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2" customFormat="1" ht="72.5" x14ac:dyDescent="0.35">
      <c r="A2" s="56" t="s">
        <v>266</v>
      </c>
      <c r="B2" s="61" t="s">
        <v>336</v>
      </c>
      <c r="C2" s="61" t="s">
        <v>336</v>
      </c>
      <c r="D2" s="61" t="s">
        <v>336</v>
      </c>
      <c r="E2" s="61" t="s">
        <v>336</v>
      </c>
      <c r="F2" s="61" t="s">
        <v>336</v>
      </c>
      <c r="G2" s="61" t="s">
        <v>336</v>
      </c>
      <c r="H2" s="56">
        <v>2</v>
      </c>
      <c r="I2" s="56">
        <v>0</v>
      </c>
      <c r="J2" s="59">
        <v>0</v>
      </c>
      <c r="K2" s="56" t="s">
        <v>211</v>
      </c>
      <c r="L2" s="56">
        <v>0</v>
      </c>
      <c r="M2" s="56">
        <v>0</v>
      </c>
      <c r="N2" s="56">
        <v>0</v>
      </c>
      <c r="O2" s="56" t="s">
        <v>211</v>
      </c>
    </row>
    <row r="3" spans="1:15" s="32" customFormat="1" ht="130.5" x14ac:dyDescent="0.35">
      <c r="A3" s="56" t="s">
        <v>267</v>
      </c>
      <c r="B3" s="61" t="s">
        <v>336</v>
      </c>
      <c r="C3" s="61" t="s">
        <v>336</v>
      </c>
      <c r="D3" s="61" t="s">
        <v>336</v>
      </c>
      <c r="E3" s="61" t="s">
        <v>336</v>
      </c>
      <c r="F3" s="61" t="s">
        <v>336</v>
      </c>
      <c r="G3" s="61" t="s">
        <v>336</v>
      </c>
      <c r="H3" s="56">
        <v>8</v>
      </c>
      <c r="I3" s="56">
        <v>0</v>
      </c>
      <c r="J3" s="59">
        <v>0</v>
      </c>
      <c r="K3" s="56" t="s">
        <v>233</v>
      </c>
      <c r="L3" s="56">
        <v>0</v>
      </c>
      <c r="M3" s="56">
        <v>0</v>
      </c>
      <c r="N3" s="56">
        <v>0</v>
      </c>
      <c r="O3" s="56" t="s">
        <v>211</v>
      </c>
    </row>
    <row r="4" spans="1:15" s="32" customFormat="1" ht="72.5" x14ac:dyDescent="0.35">
      <c r="A4" s="56" t="s">
        <v>268</v>
      </c>
      <c r="B4" s="61" t="s">
        <v>336</v>
      </c>
      <c r="C4" s="61" t="s">
        <v>336</v>
      </c>
      <c r="D4" s="61" t="s">
        <v>336</v>
      </c>
      <c r="E4" s="61" t="s">
        <v>336</v>
      </c>
      <c r="F4" s="61" t="s">
        <v>336</v>
      </c>
      <c r="G4" s="61" t="s">
        <v>336</v>
      </c>
      <c r="H4" s="56">
        <v>1</v>
      </c>
      <c r="I4" s="56">
        <v>0</v>
      </c>
      <c r="J4" s="59">
        <v>0</v>
      </c>
      <c r="K4" s="56" t="s">
        <v>211</v>
      </c>
      <c r="L4" s="56">
        <v>0</v>
      </c>
      <c r="M4" s="56">
        <v>0</v>
      </c>
      <c r="N4" s="56">
        <v>0</v>
      </c>
      <c r="O4" s="56" t="s">
        <v>211</v>
      </c>
    </row>
    <row r="5" spans="1:15" s="32" customFormat="1" ht="72.5" x14ac:dyDescent="0.35">
      <c r="A5" s="56" t="s">
        <v>269</v>
      </c>
      <c r="B5" s="61" t="s">
        <v>336</v>
      </c>
      <c r="C5" s="61" t="s">
        <v>336</v>
      </c>
      <c r="D5" s="61" t="s">
        <v>336</v>
      </c>
      <c r="E5" s="61" t="s">
        <v>336</v>
      </c>
      <c r="F5" s="61" t="s">
        <v>336</v>
      </c>
      <c r="G5" s="61" t="s">
        <v>336</v>
      </c>
      <c r="H5" s="56">
        <v>1</v>
      </c>
      <c r="I5" s="56">
        <v>0</v>
      </c>
      <c r="J5" s="59">
        <v>0</v>
      </c>
      <c r="K5" s="56" t="s">
        <v>211</v>
      </c>
      <c r="L5" s="56">
        <v>0</v>
      </c>
      <c r="M5" s="56">
        <v>0</v>
      </c>
      <c r="N5" s="56">
        <v>0</v>
      </c>
      <c r="O5" s="56" t="s">
        <v>211</v>
      </c>
    </row>
    <row r="6" spans="1:15" s="32" customFormat="1" ht="72.5" x14ac:dyDescent="0.35">
      <c r="A6" s="56" t="s">
        <v>270</v>
      </c>
      <c r="B6" s="61" t="s">
        <v>336</v>
      </c>
      <c r="C6" s="61" t="s">
        <v>336</v>
      </c>
      <c r="D6" s="61" t="s">
        <v>336</v>
      </c>
      <c r="E6" s="61" t="s">
        <v>336</v>
      </c>
      <c r="F6" s="61" t="s">
        <v>336</v>
      </c>
      <c r="G6" s="61" t="s">
        <v>336</v>
      </c>
      <c r="H6" s="56">
        <v>1</v>
      </c>
      <c r="I6" s="56">
        <v>0</v>
      </c>
      <c r="J6" s="59">
        <v>0</v>
      </c>
      <c r="K6" s="56" t="s">
        <v>211</v>
      </c>
      <c r="L6" s="56">
        <v>0</v>
      </c>
      <c r="M6" s="56">
        <v>0</v>
      </c>
      <c r="N6" s="56">
        <v>0</v>
      </c>
      <c r="O6" s="56" t="s">
        <v>211</v>
      </c>
    </row>
    <row r="7" spans="1:15" s="32" customFormat="1" ht="72.5" x14ac:dyDescent="0.35">
      <c r="A7" s="56" t="s">
        <v>271</v>
      </c>
      <c r="B7" s="61" t="s">
        <v>336</v>
      </c>
      <c r="C7" s="61" t="s">
        <v>336</v>
      </c>
      <c r="D7" s="61" t="s">
        <v>336</v>
      </c>
      <c r="E7" s="61" t="s">
        <v>336</v>
      </c>
      <c r="F7" s="61" t="s">
        <v>336</v>
      </c>
      <c r="G7" s="61" t="s">
        <v>336</v>
      </c>
      <c r="H7" s="56">
        <v>3</v>
      </c>
      <c r="I7" s="56">
        <v>0</v>
      </c>
      <c r="J7" s="59">
        <v>0</v>
      </c>
      <c r="K7" s="56" t="s">
        <v>211</v>
      </c>
      <c r="L7" s="56">
        <v>0</v>
      </c>
      <c r="M7" s="56">
        <v>0</v>
      </c>
      <c r="N7" s="56">
        <v>0</v>
      </c>
      <c r="O7" s="56" t="s">
        <v>211</v>
      </c>
    </row>
    <row r="8" spans="1:15" s="32" customFormat="1" ht="145" x14ac:dyDescent="0.35">
      <c r="A8" s="56" t="s">
        <v>272</v>
      </c>
      <c r="B8" s="61" t="s">
        <v>336</v>
      </c>
      <c r="C8" s="61" t="s">
        <v>336</v>
      </c>
      <c r="D8" s="61" t="s">
        <v>336</v>
      </c>
      <c r="E8" s="61" t="s">
        <v>336</v>
      </c>
      <c r="F8" s="61" t="s">
        <v>336</v>
      </c>
      <c r="G8" s="61" t="s">
        <v>336</v>
      </c>
      <c r="H8" s="56">
        <v>12</v>
      </c>
      <c r="I8" s="56">
        <v>0</v>
      </c>
      <c r="J8" s="59">
        <v>0</v>
      </c>
      <c r="K8" s="56" t="s">
        <v>234</v>
      </c>
      <c r="L8" s="56">
        <v>0</v>
      </c>
      <c r="M8" s="56">
        <v>0</v>
      </c>
      <c r="N8" s="56">
        <v>0</v>
      </c>
      <c r="O8" s="56" t="s">
        <v>211</v>
      </c>
    </row>
    <row r="9" spans="1:15" s="32" customFormat="1" ht="130.5" x14ac:dyDescent="0.35">
      <c r="A9" s="56" t="s">
        <v>273</v>
      </c>
      <c r="B9" s="61" t="s">
        <v>336</v>
      </c>
      <c r="C9" s="61" t="s">
        <v>336</v>
      </c>
      <c r="D9" s="61" t="s">
        <v>336</v>
      </c>
      <c r="E9" s="61" t="s">
        <v>336</v>
      </c>
      <c r="F9" s="61" t="s">
        <v>336</v>
      </c>
      <c r="G9" s="61" t="s">
        <v>336</v>
      </c>
      <c r="H9" s="56">
        <v>9</v>
      </c>
      <c r="I9" s="56">
        <v>0</v>
      </c>
      <c r="J9" s="59">
        <v>0</v>
      </c>
      <c r="K9" s="56" t="s">
        <v>233</v>
      </c>
      <c r="L9" s="56">
        <v>0</v>
      </c>
      <c r="M9" s="56">
        <v>0</v>
      </c>
      <c r="N9" s="56">
        <v>0</v>
      </c>
      <c r="O9" s="56" t="s">
        <v>211</v>
      </c>
    </row>
    <row r="10" spans="1:15" s="32" customFormat="1" ht="72.5" x14ac:dyDescent="0.35">
      <c r="A10" s="56" t="s">
        <v>274</v>
      </c>
      <c r="B10" s="61" t="s">
        <v>336</v>
      </c>
      <c r="C10" s="61" t="s">
        <v>336</v>
      </c>
      <c r="D10" s="61" t="s">
        <v>336</v>
      </c>
      <c r="E10" s="61" t="s">
        <v>336</v>
      </c>
      <c r="F10" s="61" t="s">
        <v>336</v>
      </c>
      <c r="G10" s="61" t="s">
        <v>336</v>
      </c>
      <c r="H10" s="56">
        <v>1</v>
      </c>
      <c r="I10" s="56">
        <v>0</v>
      </c>
      <c r="J10" s="59">
        <v>0</v>
      </c>
      <c r="K10" s="56" t="s">
        <v>211</v>
      </c>
      <c r="L10" s="56">
        <v>0</v>
      </c>
      <c r="M10" s="56">
        <v>0</v>
      </c>
      <c r="N10" s="56">
        <v>0</v>
      </c>
      <c r="O10" s="56" t="s">
        <v>211</v>
      </c>
    </row>
    <row r="11" spans="1:15" s="32" customFormat="1" ht="72.5" x14ac:dyDescent="0.35">
      <c r="A11" s="56" t="s">
        <v>275</v>
      </c>
      <c r="B11" s="61" t="s">
        <v>336</v>
      </c>
      <c r="C11" s="61" t="s">
        <v>336</v>
      </c>
      <c r="D11" s="61" t="s">
        <v>336</v>
      </c>
      <c r="E11" s="61" t="s">
        <v>336</v>
      </c>
      <c r="F11" s="61" t="s">
        <v>336</v>
      </c>
      <c r="G11" s="61" t="s">
        <v>336</v>
      </c>
      <c r="H11" s="56">
        <v>1</v>
      </c>
      <c r="I11" s="56">
        <v>0</v>
      </c>
      <c r="J11" s="59">
        <v>0</v>
      </c>
      <c r="K11" s="56" t="s">
        <v>211</v>
      </c>
      <c r="L11" s="56">
        <v>0</v>
      </c>
      <c r="M11" s="56">
        <v>0</v>
      </c>
      <c r="N11" s="56">
        <v>0</v>
      </c>
      <c r="O11" s="56" t="s">
        <v>211</v>
      </c>
    </row>
    <row r="12" spans="1:15" s="32" customFormat="1" ht="72.5" x14ac:dyDescent="0.35">
      <c r="A12" s="56" t="s">
        <v>276</v>
      </c>
      <c r="B12" s="61" t="s">
        <v>336</v>
      </c>
      <c r="C12" s="61" t="s">
        <v>336</v>
      </c>
      <c r="D12" s="61" t="s">
        <v>336</v>
      </c>
      <c r="E12" s="61" t="s">
        <v>336</v>
      </c>
      <c r="F12" s="61" t="s">
        <v>336</v>
      </c>
      <c r="G12" s="61" t="s">
        <v>336</v>
      </c>
      <c r="H12" s="56">
        <v>2</v>
      </c>
      <c r="I12" s="56">
        <v>0</v>
      </c>
      <c r="J12" s="59">
        <v>0</v>
      </c>
      <c r="K12" s="56" t="s">
        <v>211</v>
      </c>
      <c r="L12" s="56">
        <v>0</v>
      </c>
      <c r="M12" s="56">
        <v>0</v>
      </c>
      <c r="N12" s="56">
        <v>0</v>
      </c>
      <c r="O12" s="56" t="s">
        <v>211</v>
      </c>
    </row>
    <row r="13" spans="1:15" s="32" customFormat="1" ht="72.5" x14ac:dyDescent="0.35">
      <c r="A13" s="56" t="s">
        <v>277</v>
      </c>
      <c r="B13" s="61" t="s">
        <v>336</v>
      </c>
      <c r="C13" s="61" t="s">
        <v>336</v>
      </c>
      <c r="D13" s="61" t="s">
        <v>336</v>
      </c>
      <c r="E13" s="61" t="s">
        <v>336</v>
      </c>
      <c r="F13" s="61" t="s">
        <v>336</v>
      </c>
      <c r="G13" s="61" t="s">
        <v>336</v>
      </c>
      <c r="H13" s="56">
        <v>1</v>
      </c>
      <c r="I13" s="56">
        <v>0</v>
      </c>
      <c r="J13" s="59">
        <v>0</v>
      </c>
      <c r="K13" s="56" t="s">
        <v>211</v>
      </c>
      <c r="L13" s="56">
        <v>0</v>
      </c>
      <c r="M13" s="56">
        <v>0</v>
      </c>
      <c r="N13" s="56">
        <v>0</v>
      </c>
      <c r="O13" s="56" t="s">
        <v>211</v>
      </c>
    </row>
    <row r="14" spans="1:15" ht="30.9" customHeight="1" x14ac:dyDescent="0.35">
      <c r="C14" s="19"/>
    </row>
    <row r="15" spans="1:15" ht="39.65" customHeight="1" x14ac:dyDescent="0.35">
      <c r="A15" s="90" t="s">
        <v>131</v>
      </c>
      <c r="B15" s="91"/>
      <c r="C15" s="19"/>
    </row>
    <row r="16" spans="1:15" ht="42" customHeight="1" x14ac:dyDescent="0.35">
      <c r="A16" s="27" t="s">
        <v>156</v>
      </c>
      <c r="B16" s="25" t="s">
        <v>114</v>
      </c>
      <c r="C16" s="19"/>
    </row>
    <row r="17" spans="1:3" ht="42" customHeight="1" x14ac:dyDescent="0.35">
      <c r="A17" s="13" t="s">
        <v>178</v>
      </c>
      <c r="B17" s="25">
        <v>14</v>
      </c>
      <c r="C17" s="19"/>
    </row>
    <row r="18" spans="1:3" ht="87" x14ac:dyDescent="0.35">
      <c r="A18" s="13" t="s">
        <v>179</v>
      </c>
      <c r="B18" s="25">
        <v>45</v>
      </c>
      <c r="C18" s="19"/>
    </row>
    <row r="19" spans="1:3" ht="58" x14ac:dyDescent="0.35">
      <c r="A19" s="13" t="s">
        <v>180</v>
      </c>
      <c r="B19" s="25">
        <v>42</v>
      </c>
      <c r="C19" s="19"/>
    </row>
    <row r="20" spans="1:3" ht="116" x14ac:dyDescent="0.35">
      <c r="A20" s="13" t="s">
        <v>181</v>
      </c>
      <c r="B20" s="25">
        <v>0</v>
      </c>
      <c r="C20" s="19"/>
    </row>
    <row r="21" spans="1:3" ht="87" x14ac:dyDescent="0.35">
      <c r="A21" s="13" t="s">
        <v>182</v>
      </c>
      <c r="B21" s="25">
        <v>3</v>
      </c>
      <c r="C21" s="19"/>
    </row>
    <row r="22" spans="1:3" ht="145" x14ac:dyDescent="0.35">
      <c r="A22" s="13" t="s">
        <v>183</v>
      </c>
      <c r="B22" s="25">
        <v>0</v>
      </c>
    </row>
    <row r="23" spans="1:3" ht="72.5" x14ac:dyDescent="0.35">
      <c r="A23" s="13" t="s">
        <v>184</v>
      </c>
      <c r="B23" s="25">
        <v>0</v>
      </c>
    </row>
    <row r="24" spans="1:3" ht="87" x14ac:dyDescent="0.35">
      <c r="A24" s="13" t="s">
        <v>185</v>
      </c>
      <c r="B24" s="25">
        <v>0</v>
      </c>
    </row>
    <row r="25" spans="1:3" ht="101.5" x14ac:dyDescent="0.35">
      <c r="A25" s="13" t="s">
        <v>186</v>
      </c>
      <c r="B25" s="25">
        <v>0</v>
      </c>
    </row>
    <row r="26" spans="1:3" ht="101.5" x14ac:dyDescent="0.35">
      <c r="A26" s="13" t="s">
        <v>187</v>
      </c>
      <c r="B26" s="25">
        <v>0</v>
      </c>
    </row>
    <row r="27" spans="1:3" ht="101.5" x14ac:dyDescent="0.35">
      <c r="A27" s="13" t="s">
        <v>188</v>
      </c>
      <c r="B27" s="25">
        <v>0</v>
      </c>
    </row>
    <row r="28" spans="1:3" ht="145" x14ac:dyDescent="0.35">
      <c r="A28" s="14" t="s">
        <v>189</v>
      </c>
      <c r="B28" s="25">
        <v>0</v>
      </c>
    </row>
  </sheetData>
  <sheetProtection algorithmName="SHA-512" hashValue="R1qpfPKB0KDNJk9hClISUZLGTFY2UjKeKTC9orz4O7JRxDsjg9k6hgBmkRvpsL2egts/rEcqFLShP/vTYg4MeA==" saltValue="g2weUd5YRGVrhAyHc9rOEg==" spinCount="100000" sheet="1" objects="1" scenarios="1"/>
  <mergeCells count="1">
    <mergeCell ref="A15:B15"/>
  </mergeCells>
  <phoneticPr fontId="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981D-BE63-404A-98E9-B371EAEB79D5}">
  <dimension ref="A1:O17"/>
  <sheetViews>
    <sheetView workbookViewId="0">
      <selection activeCell="B3" sqref="B3"/>
    </sheetView>
  </sheetViews>
  <sheetFormatPr defaultColWidth="9.08984375" defaultRowHeight="14.5" x14ac:dyDescent="0.35"/>
  <cols>
    <col min="1" max="1" width="13.90625" style="16" customWidth="1"/>
    <col min="2" max="2" width="14" style="16"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16"/>
  </cols>
  <sheetData>
    <row r="1" spans="1:15" ht="145" x14ac:dyDescent="0.35">
      <c r="A1" s="12" t="s">
        <v>133</v>
      </c>
      <c r="B1" s="12"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17" customFormat="1" ht="21" x14ac:dyDescent="0.35">
      <c r="A2" s="92" t="s">
        <v>155</v>
      </c>
      <c r="B2" s="92"/>
      <c r="C2" s="92"/>
      <c r="D2" s="92"/>
      <c r="E2" s="92"/>
      <c r="F2" s="92"/>
      <c r="G2" s="92"/>
      <c r="H2" s="92"/>
      <c r="I2" s="92"/>
      <c r="J2" s="92"/>
      <c r="K2" s="92"/>
      <c r="L2" s="92"/>
      <c r="M2" s="92"/>
      <c r="N2" s="92"/>
      <c r="O2" s="92"/>
    </row>
    <row r="3" spans="1:15" ht="30.9" customHeight="1" x14ac:dyDescent="0.35"/>
    <row r="4" spans="1:15" ht="21" customHeight="1" x14ac:dyDescent="0.35">
      <c r="A4" s="84" t="s">
        <v>134</v>
      </c>
      <c r="B4" s="85"/>
      <c r="C4" s="18"/>
    </row>
    <row r="5" spans="1:15" ht="42" customHeight="1" x14ac:dyDescent="0.35">
      <c r="A5" s="13" t="s">
        <v>156</v>
      </c>
      <c r="B5" s="8" t="s">
        <v>114</v>
      </c>
      <c r="C5" s="18"/>
    </row>
    <row r="6" spans="1:15" ht="42" customHeight="1" x14ac:dyDescent="0.35">
      <c r="A6" s="13" t="s">
        <v>178</v>
      </c>
      <c r="B6" s="8">
        <v>1</v>
      </c>
      <c r="C6" s="18"/>
    </row>
    <row r="7" spans="1:15" ht="87" x14ac:dyDescent="0.35">
      <c r="A7" s="13" t="s">
        <v>179</v>
      </c>
      <c r="B7" s="8">
        <v>3</v>
      </c>
      <c r="C7" s="19"/>
    </row>
    <row r="8" spans="1:15" ht="58" x14ac:dyDescent="0.35">
      <c r="A8" s="13" t="s">
        <v>180</v>
      </c>
      <c r="B8" s="8">
        <v>0</v>
      </c>
      <c r="C8" s="19"/>
    </row>
    <row r="9" spans="1:15" ht="116" x14ac:dyDescent="0.35">
      <c r="A9" s="13" t="s">
        <v>181</v>
      </c>
      <c r="B9" s="8">
        <v>0</v>
      </c>
      <c r="C9" s="19"/>
    </row>
    <row r="10" spans="1:15" ht="87" x14ac:dyDescent="0.35">
      <c r="A10" s="13" t="s">
        <v>182</v>
      </c>
      <c r="B10" s="8">
        <v>0</v>
      </c>
      <c r="C10" s="19"/>
    </row>
    <row r="11" spans="1:15" ht="145" x14ac:dyDescent="0.35">
      <c r="A11" s="13" t="s">
        <v>183</v>
      </c>
      <c r="B11" s="8">
        <v>0</v>
      </c>
      <c r="C11" s="19"/>
    </row>
    <row r="12" spans="1:15" ht="72.5" x14ac:dyDescent="0.35">
      <c r="A12" s="13" t="s">
        <v>184</v>
      </c>
      <c r="B12" s="8">
        <v>0</v>
      </c>
      <c r="C12" s="19"/>
    </row>
    <row r="13" spans="1:15" ht="87" x14ac:dyDescent="0.35">
      <c r="A13" s="13" t="s">
        <v>185</v>
      </c>
      <c r="B13" s="8">
        <v>0</v>
      </c>
      <c r="C13" s="19"/>
    </row>
    <row r="14" spans="1:15" ht="101.5" x14ac:dyDescent="0.35">
      <c r="A14" s="13" t="s">
        <v>186</v>
      </c>
      <c r="B14" s="8">
        <v>0</v>
      </c>
      <c r="C14" s="19"/>
    </row>
    <row r="15" spans="1:15" ht="101.5" x14ac:dyDescent="0.35">
      <c r="A15" s="13" t="s">
        <v>187</v>
      </c>
      <c r="B15" s="8">
        <v>0</v>
      </c>
      <c r="C15" s="19"/>
    </row>
    <row r="16" spans="1:15" ht="101.5" x14ac:dyDescent="0.35">
      <c r="A16" s="13" t="s">
        <v>188</v>
      </c>
      <c r="B16" s="8">
        <v>0</v>
      </c>
      <c r="C16" s="19"/>
    </row>
    <row r="17" spans="1:3" ht="145" x14ac:dyDescent="0.35">
      <c r="A17" s="14" t="s">
        <v>189</v>
      </c>
      <c r="B17" s="8">
        <v>0</v>
      </c>
      <c r="C17" s="19"/>
    </row>
  </sheetData>
  <sheetProtection algorithmName="SHA-512" hashValue="z8hvImPDyAJWK8ADPG+XjYdFyxg2RnUEBwu0XRGznGIoPXvm/wME5z6CY0SWd3nOvrqkjwmBs/LZ4/1M1aMPFw==" saltValue="hWAqV/jJr1yADSWqKjiy0w==" spinCount="100000" sheet="1" objects="1" scenarios="1"/>
  <mergeCells count="2">
    <mergeCell ref="A4:B4"/>
    <mergeCell ref="A2: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C240-3508-4A00-A665-840431846F94}">
  <dimension ref="A1:O23"/>
  <sheetViews>
    <sheetView workbookViewId="0">
      <selection activeCell="B2" sqref="B2:G8"/>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116</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ht="72.5" x14ac:dyDescent="0.35">
      <c r="A2" s="56" t="s">
        <v>242</v>
      </c>
      <c r="B2" s="61" t="s">
        <v>336</v>
      </c>
      <c r="C2" s="61" t="s">
        <v>336</v>
      </c>
      <c r="D2" s="61" t="s">
        <v>336</v>
      </c>
      <c r="E2" s="61" t="s">
        <v>336</v>
      </c>
      <c r="F2" s="61" t="s">
        <v>336</v>
      </c>
      <c r="G2" s="61" t="s">
        <v>336</v>
      </c>
      <c r="H2" s="56">
        <v>1</v>
      </c>
      <c r="I2" s="56">
        <v>0</v>
      </c>
      <c r="J2" s="56">
        <v>0</v>
      </c>
      <c r="K2" s="56" t="s">
        <v>211</v>
      </c>
      <c r="L2" s="56">
        <v>0</v>
      </c>
      <c r="M2" s="56">
        <v>0</v>
      </c>
      <c r="N2" s="56">
        <v>0</v>
      </c>
      <c r="O2" s="56" t="s">
        <v>211</v>
      </c>
    </row>
    <row r="3" spans="1:15" s="44" customFormat="1" ht="72.5" x14ac:dyDescent="0.35">
      <c r="A3" s="58" t="s">
        <v>243</v>
      </c>
      <c r="B3" s="61" t="s">
        <v>336</v>
      </c>
      <c r="C3" s="61" t="s">
        <v>336</v>
      </c>
      <c r="D3" s="61" t="s">
        <v>336</v>
      </c>
      <c r="E3" s="61" t="s">
        <v>336</v>
      </c>
      <c r="F3" s="61" t="s">
        <v>336</v>
      </c>
      <c r="G3" s="61" t="s">
        <v>336</v>
      </c>
      <c r="H3" s="58">
        <v>2</v>
      </c>
      <c r="I3" s="58">
        <v>0</v>
      </c>
      <c r="J3" s="58">
        <v>0</v>
      </c>
      <c r="K3" s="58" t="s">
        <v>211</v>
      </c>
      <c r="L3" s="58">
        <v>0</v>
      </c>
      <c r="M3" s="58">
        <v>0</v>
      </c>
      <c r="N3" s="58">
        <v>0</v>
      </c>
      <c r="O3" s="58" t="s">
        <v>211</v>
      </c>
    </row>
    <row r="4" spans="1:15" s="44" customFormat="1" ht="72.5" x14ac:dyDescent="0.35">
      <c r="A4" s="58" t="s">
        <v>244</v>
      </c>
      <c r="B4" s="61" t="s">
        <v>336</v>
      </c>
      <c r="C4" s="61" t="s">
        <v>336</v>
      </c>
      <c r="D4" s="61" t="s">
        <v>336</v>
      </c>
      <c r="E4" s="61" t="s">
        <v>336</v>
      </c>
      <c r="F4" s="61" t="s">
        <v>336</v>
      </c>
      <c r="G4" s="61" t="s">
        <v>336</v>
      </c>
      <c r="H4" s="58">
        <v>2</v>
      </c>
      <c r="I4" s="58">
        <v>0</v>
      </c>
      <c r="J4" s="58">
        <v>0</v>
      </c>
      <c r="K4" s="58" t="s">
        <v>211</v>
      </c>
      <c r="L4" s="58">
        <v>0</v>
      </c>
      <c r="M4" s="58">
        <v>0</v>
      </c>
      <c r="N4" s="58">
        <v>0</v>
      </c>
      <c r="O4" s="58" t="s">
        <v>211</v>
      </c>
    </row>
    <row r="5" spans="1:15" s="44" customFormat="1" ht="72.5" x14ac:dyDescent="0.35">
      <c r="A5" s="58" t="s">
        <v>245</v>
      </c>
      <c r="B5" s="61" t="s">
        <v>336</v>
      </c>
      <c r="C5" s="61" t="s">
        <v>336</v>
      </c>
      <c r="D5" s="61" t="s">
        <v>336</v>
      </c>
      <c r="E5" s="61" t="s">
        <v>336</v>
      </c>
      <c r="F5" s="61" t="s">
        <v>336</v>
      </c>
      <c r="G5" s="61" t="s">
        <v>336</v>
      </c>
      <c r="H5" s="58">
        <v>3</v>
      </c>
      <c r="I5" s="58">
        <v>0</v>
      </c>
      <c r="J5" s="58">
        <v>0</v>
      </c>
      <c r="K5" s="58" t="s">
        <v>211</v>
      </c>
      <c r="L5" s="58">
        <v>0</v>
      </c>
      <c r="M5" s="58">
        <v>0</v>
      </c>
      <c r="N5" s="58">
        <v>0</v>
      </c>
      <c r="O5" s="58" t="s">
        <v>211</v>
      </c>
    </row>
    <row r="6" spans="1:15" s="44" customFormat="1" ht="72.5" x14ac:dyDescent="0.35">
      <c r="A6" s="58" t="s">
        <v>246</v>
      </c>
      <c r="B6" s="61" t="s">
        <v>336</v>
      </c>
      <c r="C6" s="61" t="s">
        <v>336</v>
      </c>
      <c r="D6" s="61" t="s">
        <v>336</v>
      </c>
      <c r="E6" s="61" t="s">
        <v>336</v>
      </c>
      <c r="F6" s="61" t="s">
        <v>336</v>
      </c>
      <c r="G6" s="61" t="s">
        <v>336</v>
      </c>
      <c r="H6" s="58">
        <v>3</v>
      </c>
      <c r="I6" s="58">
        <v>0</v>
      </c>
      <c r="J6" s="58">
        <v>0</v>
      </c>
      <c r="K6" s="58" t="s">
        <v>211</v>
      </c>
      <c r="L6" s="58">
        <v>0</v>
      </c>
      <c r="M6" s="58">
        <v>0</v>
      </c>
      <c r="N6" s="58">
        <v>0</v>
      </c>
      <c r="O6" s="58" t="s">
        <v>211</v>
      </c>
    </row>
    <row r="7" spans="1:15" s="44" customFormat="1" ht="145" x14ac:dyDescent="0.35">
      <c r="A7" s="58" t="s">
        <v>247</v>
      </c>
      <c r="B7" s="61" t="s">
        <v>336</v>
      </c>
      <c r="C7" s="61" t="s">
        <v>336</v>
      </c>
      <c r="D7" s="61" t="s">
        <v>336</v>
      </c>
      <c r="E7" s="61" t="s">
        <v>336</v>
      </c>
      <c r="F7" s="61" t="s">
        <v>336</v>
      </c>
      <c r="G7" s="61" t="s">
        <v>336</v>
      </c>
      <c r="H7" s="58">
        <v>6</v>
      </c>
      <c r="I7" s="58">
        <v>0</v>
      </c>
      <c r="J7" s="58">
        <v>0</v>
      </c>
      <c r="K7" s="58" t="s">
        <v>215</v>
      </c>
      <c r="L7" s="58">
        <v>0</v>
      </c>
      <c r="M7" s="58">
        <v>0</v>
      </c>
      <c r="N7" s="58">
        <v>0</v>
      </c>
      <c r="O7" s="58" t="s">
        <v>211</v>
      </c>
    </row>
    <row r="8" spans="1:15" s="44" customFormat="1" ht="174" x14ac:dyDescent="0.35">
      <c r="A8" s="58" t="s">
        <v>248</v>
      </c>
      <c r="B8" s="61" t="s">
        <v>336</v>
      </c>
      <c r="C8" s="61" t="s">
        <v>336</v>
      </c>
      <c r="D8" s="61" t="s">
        <v>336</v>
      </c>
      <c r="E8" s="61" t="s">
        <v>336</v>
      </c>
      <c r="F8" s="61" t="s">
        <v>336</v>
      </c>
      <c r="G8" s="61" t="s">
        <v>336</v>
      </c>
      <c r="H8" s="58">
        <v>13</v>
      </c>
      <c r="I8" s="58">
        <v>0</v>
      </c>
      <c r="J8" s="58">
        <v>0</v>
      </c>
      <c r="K8" s="58" t="s">
        <v>216</v>
      </c>
      <c r="L8" s="58">
        <v>0</v>
      </c>
      <c r="M8" s="58">
        <v>0</v>
      </c>
      <c r="N8" s="58">
        <v>0</v>
      </c>
      <c r="O8" s="58" t="s">
        <v>211</v>
      </c>
    </row>
    <row r="9" spans="1:15" s="44" customFormat="1" ht="30.9" customHeight="1" x14ac:dyDescent="0.35"/>
    <row r="10" spans="1:15" ht="21" x14ac:dyDescent="0.35">
      <c r="A10" s="90" t="s">
        <v>118</v>
      </c>
      <c r="B10" s="93"/>
      <c r="C10" s="19"/>
    </row>
    <row r="11" spans="1:15" ht="42" customHeight="1" x14ac:dyDescent="0.35">
      <c r="A11" s="27" t="s">
        <v>156</v>
      </c>
      <c r="B11" s="25" t="s">
        <v>114</v>
      </c>
      <c r="C11" s="19"/>
    </row>
    <row r="12" spans="1:15" ht="42" customHeight="1" x14ac:dyDescent="0.35">
      <c r="A12" s="13" t="s">
        <v>178</v>
      </c>
      <c r="B12" s="25">
        <v>5</v>
      </c>
      <c r="C12" s="19"/>
    </row>
    <row r="13" spans="1:15" ht="87" x14ac:dyDescent="0.35">
      <c r="A13" s="13" t="s">
        <v>179</v>
      </c>
      <c r="B13" s="25">
        <v>14</v>
      </c>
      <c r="C13" s="19"/>
    </row>
    <row r="14" spans="1:15" ht="58" x14ac:dyDescent="0.35">
      <c r="A14" s="13" t="s">
        <v>180</v>
      </c>
      <c r="B14" s="25">
        <v>30</v>
      </c>
      <c r="C14" s="19"/>
    </row>
    <row r="15" spans="1:15" ht="116" x14ac:dyDescent="0.35">
      <c r="A15" s="13" t="s">
        <v>181</v>
      </c>
      <c r="B15" s="25">
        <v>0</v>
      </c>
      <c r="C15" s="19"/>
    </row>
    <row r="16" spans="1:15" ht="87" x14ac:dyDescent="0.35">
      <c r="A16" s="13" t="s">
        <v>182</v>
      </c>
      <c r="B16" s="25">
        <v>2</v>
      </c>
      <c r="C16" s="19"/>
    </row>
    <row r="17" spans="1:3" ht="145" x14ac:dyDescent="0.35">
      <c r="A17" s="13" t="s">
        <v>183</v>
      </c>
      <c r="B17" s="25">
        <v>0</v>
      </c>
      <c r="C17" s="19"/>
    </row>
    <row r="18" spans="1:3" ht="72.5" x14ac:dyDescent="0.35">
      <c r="A18" s="13" t="s">
        <v>184</v>
      </c>
      <c r="B18" s="25">
        <v>0</v>
      </c>
      <c r="C18" s="19"/>
    </row>
    <row r="19" spans="1:3" ht="87" x14ac:dyDescent="0.35">
      <c r="A19" s="13" t="s">
        <v>185</v>
      </c>
      <c r="B19" s="25">
        <v>0</v>
      </c>
      <c r="C19" s="19"/>
    </row>
    <row r="20" spans="1:3" ht="101.5" x14ac:dyDescent="0.35">
      <c r="A20" s="13" t="s">
        <v>186</v>
      </c>
      <c r="B20" s="25">
        <v>0</v>
      </c>
      <c r="C20" s="19"/>
    </row>
    <row r="21" spans="1:3" ht="101.5" x14ac:dyDescent="0.35">
      <c r="A21" s="13" t="s">
        <v>187</v>
      </c>
      <c r="B21" s="25">
        <v>0</v>
      </c>
    </row>
    <row r="22" spans="1:3" ht="101.5" x14ac:dyDescent="0.35">
      <c r="A22" s="13" t="s">
        <v>188</v>
      </c>
      <c r="B22" s="25">
        <v>0</v>
      </c>
    </row>
    <row r="23" spans="1:3" ht="145" x14ac:dyDescent="0.35">
      <c r="A23" s="14" t="s">
        <v>189</v>
      </c>
      <c r="B23" s="25">
        <v>0</v>
      </c>
    </row>
  </sheetData>
  <sheetProtection algorithmName="SHA-512" hashValue="4oL3kOD6Fam0IPTvHYvVih9+4mQ/MX5SHNg1m2PKj2KLeZ8ZK3IhopyHCqSUDHfxYEzPMVczOCmuDN6yG2tB6g==" saltValue="B05mCt1/dpds2SBz+DjSvQ==" spinCount="100000" sheet="1" objects="1" scenarios="1"/>
  <mergeCells count="1">
    <mergeCell ref="A10:B10"/>
  </mergeCells>
  <phoneticPr fontId="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8E17-D6CF-4EF1-9069-F54C156C5DA3}">
  <dimension ref="A1:O17"/>
  <sheetViews>
    <sheetView workbookViewId="0">
      <selection activeCell="A2" sqref="A2:O2"/>
    </sheetView>
  </sheetViews>
  <sheetFormatPr defaultColWidth="9.08984375" defaultRowHeight="14.5" x14ac:dyDescent="0.35"/>
  <cols>
    <col min="1" max="1" width="13.90625" style="16" customWidth="1"/>
    <col min="2" max="2" width="14" style="16"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16"/>
  </cols>
  <sheetData>
    <row r="1" spans="1:15" ht="145" x14ac:dyDescent="0.35">
      <c r="A1" s="12" t="s">
        <v>135</v>
      </c>
      <c r="B1" s="12"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17" customFormat="1" ht="21" x14ac:dyDescent="0.35">
      <c r="A2" s="92" t="s">
        <v>155</v>
      </c>
      <c r="B2" s="92"/>
      <c r="C2" s="92"/>
      <c r="D2" s="92"/>
      <c r="E2" s="92"/>
      <c r="F2" s="92"/>
      <c r="G2" s="92"/>
      <c r="H2" s="92"/>
      <c r="I2" s="92"/>
      <c r="J2" s="92"/>
      <c r="K2" s="92"/>
      <c r="L2" s="92"/>
      <c r="M2" s="92"/>
      <c r="N2" s="92"/>
      <c r="O2" s="92"/>
    </row>
    <row r="3" spans="1:15" ht="30.9" customHeight="1" x14ac:dyDescent="0.35"/>
    <row r="4" spans="1:15" ht="21" customHeight="1" x14ac:dyDescent="0.35">
      <c r="A4" s="84" t="s">
        <v>136</v>
      </c>
      <c r="B4" s="85"/>
      <c r="C4" s="18"/>
    </row>
    <row r="5" spans="1:15" ht="42" customHeight="1" x14ac:dyDescent="0.35">
      <c r="A5" s="13" t="s">
        <v>156</v>
      </c>
      <c r="B5" s="8" t="s">
        <v>114</v>
      </c>
      <c r="C5" s="18"/>
    </row>
    <row r="6" spans="1:15" ht="42" customHeight="1" x14ac:dyDescent="0.35">
      <c r="A6" s="13" t="s">
        <v>178</v>
      </c>
      <c r="B6" s="8">
        <v>1</v>
      </c>
      <c r="C6" s="18"/>
    </row>
    <row r="7" spans="1:15" ht="87" x14ac:dyDescent="0.35">
      <c r="A7" s="13" t="s">
        <v>179</v>
      </c>
      <c r="B7" s="8">
        <v>3</v>
      </c>
      <c r="C7" s="19"/>
    </row>
    <row r="8" spans="1:15" ht="58" x14ac:dyDescent="0.35">
      <c r="A8" s="13" t="s">
        <v>180</v>
      </c>
      <c r="B8" s="8">
        <v>0</v>
      </c>
      <c r="C8" s="19"/>
    </row>
    <row r="9" spans="1:15" ht="116" x14ac:dyDescent="0.35">
      <c r="A9" s="13" t="s">
        <v>181</v>
      </c>
      <c r="B9" s="8">
        <v>0</v>
      </c>
      <c r="C9" s="19"/>
    </row>
    <row r="10" spans="1:15" ht="87" x14ac:dyDescent="0.35">
      <c r="A10" s="13" t="s">
        <v>182</v>
      </c>
      <c r="B10" s="8">
        <v>0</v>
      </c>
      <c r="C10" s="19"/>
    </row>
    <row r="11" spans="1:15" ht="145" x14ac:dyDescent="0.35">
      <c r="A11" s="13" t="s">
        <v>183</v>
      </c>
      <c r="B11" s="8">
        <v>0</v>
      </c>
      <c r="C11" s="19"/>
    </row>
    <row r="12" spans="1:15" ht="72.5" x14ac:dyDescent="0.35">
      <c r="A12" s="13" t="s">
        <v>184</v>
      </c>
      <c r="B12" s="8">
        <v>0</v>
      </c>
      <c r="C12" s="19"/>
    </row>
    <row r="13" spans="1:15" ht="87" x14ac:dyDescent="0.35">
      <c r="A13" s="13" t="s">
        <v>185</v>
      </c>
      <c r="B13" s="8">
        <v>0</v>
      </c>
      <c r="C13" s="19"/>
    </row>
    <row r="14" spans="1:15" ht="101.5" x14ac:dyDescent="0.35">
      <c r="A14" s="13" t="s">
        <v>186</v>
      </c>
      <c r="B14" s="8">
        <v>0</v>
      </c>
      <c r="C14" s="19"/>
    </row>
    <row r="15" spans="1:15" ht="101.5" x14ac:dyDescent="0.35">
      <c r="A15" s="13" t="s">
        <v>187</v>
      </c>
      <c r="B15" s="8">
        <v>0</v>
      </c>
      <c r="C15" s="19"/>
    </row>
    <row r="16" spans="1:15" ht="101.5" x14ac:dyDescent="0.35">
      <c r="A16" s="13" t="s">
        <v>188</v>
      </c>
      <c r="B16" s="8">
        <v>0</v>
      </c>
      <c r="C16" s="19"/>
    </row>
    <row r="17" spans="1:3" ht="145" x14ac:dyDescent="0.35">
      <c r="A17" s="14" t="s">
        <v>189</v>
      </c>
      <c r="B17" s="8">
        <v>0</v>
      </c>
      <c r="C17" s="19"/>
    </row>
  </sheetData>
  <sheetProtection algorithmName="SHA-512" hashValue="CfE8TdklY2Wd3DZP8DlYZBfQEja4j3gqYqC6dLXMCrxMrloi0Gyo7qbisFwQcvk2auKzazBI/bNHP68zuJouLg==" saltValue="axSmkEayuKeAGWOKjPRe/A==" spinCount="100000" sheet="1" objects="1" scenarios="1"/>
  <mergeCells count="2">
    <mergeCell ref="A4:B4"/>
    <mergeCell ref="A2: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64A0-EBBD-4072-828D-67F45D77CDE9}">
  <dimension ref="A1:O18"/>
  <sheetViews>
    <sheetView workbookViewId="0">
      <selection activeCell="B2" sqref="B2:G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137</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72.5" x14ac:dyDescent="0.35">
      <c r="A2" s="55" t="s">
        <v>237</v>
      </c>
      <c r="B2" s="61" t="s">
        <v>336</v>
      </c>
      <c r="C2" s="61" t="s">
        <v>336</v>
      </c>
      <c r="D2" s="61" t="s">
        <v>336</v>
      </c>
      <c r="E2" s="61" t="s">
        <v>336</v>
      </c>
      <c r="F2" s="61" t="s">
        <v>336</v>
      </c>
      <c r="G2" s="61" t="s">
        <v>336</v>
      </c>
      <c r="H2" s="55">
        <v>2</v>
      </c>
      <c r="I2" s="55">
        <v>0</v>
      </c>
      <c r="J2" s="52">
        <v>0</v>
      </c>
      <c r="K2" s="56" t="s">
        <v>211</v>
      </c>
      <c r="L2" s="55">
        <v>0</v>
      </c>
      <c r="M2" s="55">
        <v>0</v>
      </c>
      <c r="N2" s="55">
        <v>0</v>
      </c>
      <c r="O2" s="56" t="s">
        <v>211</v>
      </c>
    </row>
    <row r="3" spans="1:15" s="31" customFormat="1" ht="72.5" x14ac:dyDescent="0.35">
      <c r="A3" s="55" t="s">
        <v>238</v>
      </c>
      <c r="B3" s="61" t="s">
        <v>336</v>
      </c>
      <c r="C3" s="61" t="s">
        <v>336</v>
      </c>
      <c r="D3" s="61" t="s">
        <v>336</v>
      </c>
      <c r="E3" s="61" t="s">
        <v>336</v>
      </c>
      <c r="F3" s="61" t="s">
        <v>336</v>
      </c>
      <c r="G3" s="61" t="s">
        <v>336</v>
      </c>
      <c r="H3" s="55">
        <v>1</v>
      </c>
      <c r="I3" s="55">
        <v>0</v>
      </c>
      <c r="J3" s="52">
        <v>1</v>
      </c>
      <c r="K3" s="56" t="s">
        <v>211</v>
      </c>
      <c r="L3" s="55">
        <v>0</v>
      </c>
      <c r="M3" s="55">
        <v>0</v>
      </c>
      <c r="N3" s="55">
        <v>0</v>
      </c>
      <c r="O3" s="56" t="s">
        <v>211</v>
      </c>
    </row>
    <row r="4" spans="1:15" ht="30.9" customHeight="1" x14ac:dyDescent="0.35"/>
    <row r="5" spans="1:15" ht="21" customHeight="1" x14ac:dyDescent="0.35">
      <c r="A5" s="86" t="s">
        <v>119</v>
      </c>
      <c r="B5" s="87"/>
      <c r="C5" s="18"/>
    </row>
    <row r="6" spans="1:15" ht="42" customHeight="1" x14ac:dyDescent="0.35">
      <c r="A6" s="27" t="s">
        <v>156</v>
      </c>
      <c r="B6" s="25" t="s">
        <v>114</v>
      </c>
      <c r="C6" s="18"/>
    </row>
    <row r="7" spans="1:15" ht="42" customHeight="1" x14ac:dyDescent="0.35">
      <c r="A7" s="13" t="s">
        <v>178</v>
      </c>
      <c r="B7" s="25">
        <v>1</v>
      </c>
      <c r="C7" s="18"/>
    </row>
    <row r="8" spans="1:15" ht="87" x14ac:dyDescent="0.35">
      <c r="A8" s="13" t="s">
        <v>179</v>
      </c>
      <c r="B8" s="25">
        <v>4</v>
      </c>
      <c r="C8" s="19"/>
    </row>
    <row r="9" spans="1:15" ht="58" x14ac:dyDescent="0.35">
      <c r="A9" s="13" t="s">
        <v>180</v>
      </c>
      <c r="B9" s="25">
        <v>3</v>
      </c>
      <c r="C9" s="19"/>
    </row>
    <row r="10" spans="1:15" ht="116" x14ac:dyDescent="0.35">
      <c r="A10" s="13" t="s">
        <v>181</v>
      </c>
      <c r="B10" s="25">
        <v>1</v>
      </c>
      <c r="C10" s="19"/>
    </row>
    <row r="11" spans="1:15" ht="87" x14ac:dyDescent="0.35">
      <c r="A11" s="13" t="s">
        <v>182</v>
      </c>
      <c r="B11" s="25">
        <v>0</v>
      </c>
      <c r="C11" s="19"/>
    </row>
    <row r="12" spans="1:15" ht="145" x14ac:dyDescent="0.35">
      <c r="A12" s="13" t="s">
        <v>183</v>
      </c>
      <c r="B12" s="25">
        <v>0</v>
      </c>
      <c r="C12" s="19"/>
    </row>
    <row r="13" spans="1:15" ht="72.5" x14ac:dyDescent="0.35">
      <c r="A13" s="13" t="s">
        <v>184</v>
      </c>
      <c r="B13" s="25">
        <v>0</v>
      </c>
      <c r="C13" s="19"/>
    </row>
    <row r="14" spans="1:15" ht="87" x14ac:dyDescent="0.35">
      <c r="A14" s="13" t="s">
        <v>185</v>
      </c>
      <c r="B14" s="25">
        <v>0</v>
      </c>
      <c r="C14" s="19"/>
    </row>
    <row r="15" spans="1:15" ht="101.5" x14ac:dyDescent="0.35">
      <c r="A15" s="13" t="s">
        <v>186</v>
      </c>
      <c r="B15" s="25">
        <v>0</v>
      </c>
      <c r="C15" s="19"/>
    </row>
    <row r="16" spans="1:15" ht="101.5" x14ac:dyDescent="0.35">
      <c r="A16" s="13" t="s">
        <v>187</v>
      </c>
      <c r="B16" s="25">
        <v>0</v>
      </c>
      <c r="C16" s="19"/>
    </row>
    <row r="17" spans="1:3" ht="101.5" x14ac:dyDescent="0.35">
      <c r="A17" s="13" t="s">
        <v>188</v>
      </c>
      <c r="B17" s="25">
        <v>0</v>
      </c>
      <c r="C17" s="19"/>
    </row>
    <row r="18" spans="1:3" ht="145" x14ac:dyDescent="0.35">
      <c r="A18" s="14" t="s">
        <v>189</v>
      </c>
      <c r="B18" s="25">
        <v>0</v>
      </c>
      <c r="C18" s="19"/>
    </row>
  </sheetData>
  <sheetProtection algorithmName="SHA-512" hashValue="9OWT/Qn/z3bjGM5buiLNpp9XRNPsYiVDTlAN5QM+WbjvV91cVYqyvP11I2aLnSFKjl0RfMx+B9BjR9GzsU4v+Q==" saltValue="5FoLQfqFTBp+AN9+WjyFNQ==" spinCount="100000" sheet="1" objects="1" scenarios="1"/>
  <mergeCells count="1">
    <mergeCell ref="A5:B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B5EF-CC13-4AC7-9F2E-40FC9EA7A4BE}">
  <dimension ref="A1:O18"/>
  <sheetViews>
    <sheetView workbookViewId="0">
      <selection activeCell="B2" sqref="B2:G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138</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72.5" x14ac:dyDescent="0.35">
      <c r="A2" s="55" t="s">
        <v>262</v>
      </c>
      <c r="B2" s="61" t="s">
        <v>336</v>
      </c>
      <c r="C2" s="61" t="s">
        <v>336</v>
      </c>
      <c r="D2" s="61" t="s">
        <v>336</v>
      </c>
      <c r="E2" s="61" t="s">
        <v>336</v>
      </c>
      <c r="F2" s="61" t="s">
        <v>336</v>
      </c>
      <c r="G2" s="61" t="s">
        <v>336</v>
      </c>
      <c r="H2" s="55">
        <v>1</v>
      </c>
      <c r="I2" s="55">
        <v>0</v>
      </c>
      <c r="J2" s="52">
        <v>0</v>
      </c>
      <c r="K2" s="56" t="s">
        <v>211</v>
      </c>
      <c r="L2" s="55">
        <v>0</v>
      </c>
      <c r="M2" s="55">
        <v>0</v>
      </c>
      <c r="N2" s="55">
        <v>0</v>
      </c>
      <c r="O2" s="56" t="s">
        <v>211</v>
      </c>
    </row>
    <row r="3" spans="1:15" s="31" customFormat="1" ht="72.5" x14ac:dyDescent="0.35">
      <c r="A3" s="55" t="s">
        <v>263</v>
      </c>
      <c r="B3" s="61" t="s">
        <v>336</v>
      </c>
      <c r="C3" s="61" t="s">
        <v>336</v>
      </c>
      <c r="D3" s="61" t="s">
        <v>336</v>
      </c>
      <c r="E3" s="61" t="s">
        <v>336</v>
      </c>
      <c r="F3" s="61" t="s">
        <v>336</v>
      </c>
      <c r="G3" s="61" t="s">
        <v>336</v>
      </c>
      <c r="H3" s="55">
        <v>1</v>
      </c>
      <c r="I3" s="55">
        <v>0</v>
      </c>
      <c r="J3" s="52">
        <v>0</v>
      </c>
      <c r="K3" s="56" t="s">
        <v>211</v>
      </c>
      <c r="L3" s="55">
        <v>0</v>
      </c>
      <c r="M3" s="55">
        <v>0</v>
      </c>
      <c r="N3" s="55">
        <v>0</v>
      </c>
      <c r="O3" s="56" t="s">
        <v>211</v>
      </c>
    </row>
    <row r="4" spans="1:15" ht="30.9" customHeight="1" x14ac:dyDescent="0.35">
      <c r="C4" s="18"/>
    </row>
    <row r="5" spans="1:15" ht="21" customHeight="1" x14ac:dyDescent="0.35">
      <c r="A5" s="90" t="s">
        <v>139</v>
      </c>
      <c r="B5" s="91"/>
      <c r="C5" s="18"/>
    </row>
    <row r="6" spans="1:15" ht="42" customHeight="1" x14ac:dyDescent="0.35">
      <c r="A6" s="27" t="s">
        <v>156</v>
      </c>
      <c r="B6" s="25" t="s">
        <v>114</v>
      </c>
      <c r="C6" s="18"/>
    </row>
    <row r="7" spans="1:15" ht="42" customHeight="1" x14ac:dyDescent="0.35">
      <c r="A7" s="13" t="s">
        <v>178</v>
      </c>
      <c r="B7" s="25">
        <v>2</v>
      </c>
      <c r="C7" s="19"/>
    </row>
    <row r="8" spans="1:15" ht="87" x14ac:dyDescent="0.35">
      <c r="A8" s="13" t="s">
        <v>179</v>
      </c>
      <c r="B8" s="25">
        <v>7</v>
      </c>
      <c r="C8" s="19"/>
    </row>
    <row r="9" spans="1:15" ht="58" x14ac:dyDescent="0.35">
      <c r="A9" s="13" t="s">
        <v>180</v>
      </c>
      <c r="B9" s="25">
        <v>2</v>
      </c>
      <c r="C9" s="19"/>
    </row>
    <row r="10" spans="1:15" ht="116" x14ac:dyDescent="0.35">
      <c r="A10" s="13" t="s">
        <v>181</v>
      </c>
      <c r="B10" s="25">
        <v>0</v>
      </c>
      <c r="C10" s="19"/>
    </row>
    <row r="11" spans="1:15" ht="87" x14ac:dyDescent="0.35">
      <c r="A11" s="13" t="s">
        <v>182</v>
      </c>
      <c r="B11" s="25">
        <v>0</v>
      </c>
      <c r="C11" s="19"/>
    </row>
    <row r="12" spans="1:15" ht="145" x14ac:dyDescent="0.35">
      <c r="A12" s="13" t="s">
        <v>183</v>
      </c>
      <c r="B12" s="25">
        <v>0</v>
      </c>
      <c r="C12" s="19"/>
    </row>
    <row r="13" spans="1:15" ht="72.5" x14ac:dyDescent="0.35">
      <c r="A13" s="13" t="s">
        <v>184</v>
      </c>
      <c r="B13" s="25">
        <v>0</v>
      </c>
      <c r="C13" s="19"/>
    </row>
    <row r="14" spans="1:15" ht="87" x14ac:dyDescent="0.35">
      <c r="A14" s="13" t="s">
        <v>185</v>
      </c>
      <c r="B14" s="25">
        <v>0</v>
      </c>
      <c r="C14" s="19"/>
    </row>
    <row r="15" spans="1:15" ht="101.5" x14ac:dyDescent="0.35">
      <c r="A15" s="13" t="s">
        <v>186</v>
      </c>
      <c r="B15" s="25">
        <v>0</v>
      </c>
      <c r="C15" s="19"/>
    </row>
    <row r="16" spans="1:15" ht="101.5" x14ac:dyDescent="0.35">
      <c r="A16" s="13" t="s">
        <v>187</v>
      </c>
      <c r="B16" s="25">
        <v>0</v>
      </c>
      <c r="C16" s="19"/>
    </row>
    <row r="17" spans="1:3" ht="101.5" x14ac:dyDescent="0.35">
      <c r="A17" s="13" t="s">
        <v>188</v>
      </c>
      <c r="B17" s="25">
        <v>0</v>
      </c>
      <c r="C17" s="19"/>
    </row>
    <row r="18" spans="1:3" ht="145" x14ac:dyDescent="0.35">
      <c r="A18" s="14" t="s">
        <v>189</v>
      </c>
      <c r="B18" s="25">
        <v>0</v>
      </c>
    </row>
  </sheetData>
  <sheetProtection algorithmName="SHA-512" hashValue="bAZ+Pn+kyibxiC14rRuypXY4MipZsOp59RVyaNbffZsVw2rkaPcQGNWlnpoTb2ZHHoL0qvE53xs3emcccn1Fgw==" saltValue="K+ikjkzwqK0QXoRFu0pdgQ==" spinCount="100000" sheet="1" objects="1" scenarios="1"/>
  <mergeCells count="1">
    <mergeCell ref="A5:B5"/>
  </mergeCells>
  <phoneticPr fontId="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68D9-5378-4E58-8A56-6DDBC3FAF341}">
  <dimension ref="A1:O18"/>
  <sheetViews>
    <sheetView workbookViewId="0">
      <selection activeCell="B2" sqref="B2:G2"/>
    </sheetView>
  </sheetViews>
  <sheetFormatPr defaultColWidth="9.08984375" defaultRowHeight="14.5" x14ac:dyDescent="0.35"/>
  <cols>
    <col min="1" max="1" width="13.90625" style="24" customWidth="1"/>
    <col min="2" max="2" width="14" style="24" customWidth="1"/>
    <col min="3" max="4" width="16.453125" style="24" customWidth="1"/>
    <col min="5" max="5" width="13.453125" style="24" customWidth="1"/>
    <col min="6" max="6" width="12.90625" style="24" customWidth="1"/>
    <col min="7" max="7" width="15" style="24" customWidth="1"/>
    <col min="8" max="8" width="16.08984375" style="24" customWidth="1"/>
    <col min="9" max="9" width="17.1796875" style="24" customWidth="1"/>
    <col min="10" max="10" width="18.453125" style="24" customWidth="1"/>
    <col min="11" max="11" width="17" style="24" customWidth="1"/>
    <col min="12" max="13" width="13.54296875" style="24" customWidth="1"/>
    <col min="14" max="14" width="16.1796875" style="24" customWidth="1"/>
    <col min="15" max="15" width="13.54296875" style="24" customWidth="1"/>
    <col min="16" max="16384" width="9.08984375" style="24"/>
  </cols>
  <sheetData>
    <row r="1" spans="1:15" ht="145" x14ac:dyDescent="0.35">
      <c r="A1" s="23" t="s">
        <v>140</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3" customFormat="1" ht="87" x14ac:dyDescent="0.35">
      <c r="A2" s="25" t="s">
        <v>278</v>
      </c>
      <c r="B2" s="61" t="s">
        <v>336</v>
      </c>
      <c r="C2" s="61" t="s">
        <v>336</v>
      </c>
      <c r="D2" s="61" t="s">
        <v>336</v>
      </c>
      <c r="E2" s="61" t="s">
        <v>336</v>
      </c>
      <c r="F2" s="61" t="s">
        <v>336</v>
      </c>
      <c r="G2" s="61" t="s">
        <v>336</v>
      </c>
      <c r="H2" s="55">
        <v>2</v>
      </c>
      <c r="I2" s="55">
        <v>2</v>
      </c>
      <c r="J2" s="52">
        <v>2</v>
      </c>
      <c r="K2" s="56" t="s">
        <v>211</v>
      </c>
      <c r="L2" s="55">
        <v>0</v>
      </c>
      <c r="M2" s="55">
        <v>0</v>
      </c>
      <c r="N2" s="55">
        <v>0</v>
      </c>
      <c r="O2" s="56" t="s">
        <v>211</v>
      </c>
    </row>
    <row r="4" spans="1:15" ht="21" customHeight="1" x14ac:dyDescent="0.35">
      <c r="A4" s="94" t="s">
        <v>141</v>
      </c>
      <c r="B4" s="95"/>
      <c r="C4" s="95"/>
    </row>
    <row r="5" spans="1:15" ht="33" customHeight="1" x14ac:dyDescent="0.35">
      <c r="A5" s="29"/>
      <c r="B5" s="30" t="s">
        <v>175</v>
      </c>
      <c r="C5" s="30" t="s">
        <v>176</v>
      </c>
    </row>
    <row r="6" spans="1:15" ht="42" customHeight="1" x14ac:dyDescent="0.35">
      <c r="A6" s="27" t="s">
        <v>156</v>
      </c>
      <c r="B6" s="25" t="s">
        <v>114</v>
      </c>
      <c r="C6" s="25" t="s">
        <v>114</v>
      </c>
    </row>
    <row r="7" spans="1:15" ht="42" customHeight="1" x14ac:dyDescent="0.35">
      <c r="A7" s="13" t="s">
        <v>178</v>
      </c>
      <c r="B7" s="25">
        <v>1</v>
      </c>
      <c r="C7" s="25">
        <v>5</v>
      </c>
    </row>
    <row r="8" spans="1:15" ht="87" x14ac:dyDescent="0.35">
      <c r="A8" s="13" t="s">
        <v>179</v>
      </c>
      <c r="B8" s="25">
        <v>3</v>
      </c>
      <c r="C8" s="25">
        <v>7</v>
      </c>
    </row>
    <row r="9" spans="1:15" ht="58" x14ac:dyDescent="0.35">
      <c r="A9" s="13" t="s">
        <v>180</v>
      </c>
      <c r="B9" s="25">
        <v>2</v>
      </c>
      <c r="C9" s="25">
        <v>0</v>
      </c>
    </row>
    <row r="10" spans="1:15" ht="116" x14ac:dyDescent="0.35">
      <c r="A10" s="13" t="s">
        <v>181</v>
      </c>
      <c r="B10" s="25">
        <v>2</v>
      </c>
      <c r="C10" s="25">
        <v>0</v>
      </c>
    </row>
    <row r="11" spans="1:15" ht="87" x14ac:dyDescent="0.35">
      <c r="A11" s="13" t="s">
        <v>182</v>
      </c>
      <c r="B11" s="25">
        <v>0</v>
      </c>
      <c r="C11" s="25">
        <v>0</v>
      </c>
    </row>
    <row r="12" spans="1:15" ht="145" x14ac:dyDescent="0.35">
      <c r="A12" s="13" t="s">
        <v>183</v>
      </c>
      <c r="B12" s="25">
        <v>2</v>
      </c>
      <c r="C12" s="25">
        <v>1</v>
      </c>
    </row>
    <row r="13" spans="1:15" ht="72.5" x14ac:dyDescent="0.35">
      <c r="A13" s="13" t="s">
        <v>184</v>
      </c>
      <c r="B13" s="25">
        <v>0</v>
      </c>
      <c r="C13" s="25">
        <v>0</v>
      </c>
    </row>
    <row r="14" spans="1:15" ht="87" x14ac:dyDescent="0.35">
      <c r="A14" s="13" t="s">
        <v>185</v>
      </c>
      <c r="B14" s="25">
        <v>0</v>
      </c>
      <c r="C14" s="25">
        <v>0</v>
      </c>
    </row>
    <row r="15" spans="1:15" ht="101.5" x14ac:dyDescent="0.35">
      <c r="A15" s="13" t="s">
        <v>186</v>
      </c>
      <c r="B15" s="25">
        <v>0</v>
      </c>
      <c r="C15" s="25">
        <v>0</v>
      </c>
    </row>
    <row r="16" spans="1:15" ht="101.5" x14ac:dyDescent="0.35">
      <c r="A16" s="13" t="s">
        <v>187</v>
      </c>
      <c r="B16" s="25">
        <v>0</v>
      </c>
      <c r="C16" s="25">
        <v>0</v>
      </c>
    </row>
    <row r="17" spans="1:3" ht="101.5" x14ac:dyDescent="0.35">
      <c r="A17" s="13" t="s">
        <v>188</v>
      </c>
      <c r="B17" s="25">
        <v>0</v>
      </c>
      <c r="C17" s="25">
        <v>0</v>
      </c>
    </row>
    <row r="18" spans="1:3" ht="145" x14ac:dyDescent="0.35">
      <c r="A18" s="14" t="s">
        <v>189</v>
      </c>
      <c r="B18" s="25">
        <v>0</v>
      </c>
      <c r="C18" s="25">
        <v>0</v>
      </c>
    </row>
  </sheetData>
  <sheetProtection algorithmName="SHA-512" hashValue="A0iI9IYIbD27sa7urHxHlJMfiZ5ZjPV1t/bsj2ikFYUHeZ7JYV7pRaefK6naaWRJ08doa1efvMj98gQwH7GrIQ==" saltValue="9WjT4/9B+IcUQAdHhSB03g==" spinCount="100000" sheet="1" objects="1" scenarios="1"/>
  <mergeCells count="1">
    <mergeCell ref="A4:C4"/>
  </mergeCells>
  <phoneticPr fontId="7"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1CDE-95A1-4A2B-9D1B-065DB78905FD}">
  <dimension ref="A1:O17"/>
  <sheetViews>
    <sheetView workbookViewId="0">
      <selection activeCell="A2" sqref="A2:O3"/>
    </sheetView>
  </sheetViews>
  <sheetFormatPr defaultColWidth="9.08984375" defaultRowHeight="14.5" x14ac:dyDescent="0.35"/>
  <cols>
    <col min="1" max="1" width="13.90625" style="16" customWidth="1"/>
    <col min="2" max="2" width="14" style="16"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16"/>
  </cols>
  <sheetData>
    <row r="1" spans="1:15" ht="145" x14ac:dyDescent="0.35">
      <c r="A1" s="12" t="s">
        <v>142</v>
      </c>
      <c r="B1" s="12"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17" customFormat="1" ht="21" x14ac:dyDescent="0.35">
      <c r="A2" s="92" t="s">
        <v>155</v>
      </c>
      <c r="B2" s="92"/>
      <c r="C2" s="92"/>
      <c r="D2" s="92"/>
      <c r="E2" s="92"/>
      <c r="F2" s="92"/>
      <c r="G2" s="92"/>
      <c r="H2" s="92"/>
      <c r="I2" s="92"/>
      <c r="J2" s="92"/>
      <c r="K2" s="92"/>
      <c r="L2" s="92"/>
      <c r="M2" s="92"/>
      <c r="N2" s="92"/>
      <c r="O2" s="92"/>
    </row>
    <row r="3" spans="1:15" ht="30.9" customHeight="1" x14ac:dyDescent="0.35"/>
    <row r="4" spans="1:15" ht="42" customHeight="1" x14ac:dyDescent="0.35">
      <c r="A4" s="84" t="s">
        <v>143</v>
      </c>
      <c r="B4" s="85"/>
      <c r="C4" s="18"/>
    </row>
    <row r="5" spans="1:15" ht="42" customHeight="1" x14ac:dyDescent="0.35">
      <c r="A5" s="27" t="s">
        <v>156</v>
      </c>
      <c r="B5" s="8" t="s">
        <v>114</v>
      </c>
      <c r="C5" s="18"/>
    </row>
    <row r="6" spans="1:15" ht="42" customHeight="1" x14ac:dyDescent="0.35">
      <c r="A6" s="13" t="s">
        <v>178</v>
      </c>
      <c r="B6" s="8">
        <v>1</v>
      </c>
      <c r="C6" s="18"/>
    </row>
    <row r="7" spans="1:15" ht="87" x14ac:dyDescent="0.35">
      <c r="A7" s="13" t="s">
        <v>179</v>
      </c>
      <c r="B7" s="8">
        <v>2</v>
      </c>
      <c r="C7" s="19"/>
    </row>
    <row r="8" spans="1:15" ht="58" x14ac:dyDescent="0.35">
      <c r="A8" s="13" t="s">
        <v>180</v>
      </c>
      <c r="B8" s="8">
        <v>0</v>
      </c>
      <c r="C8" s="19"/>
    </row>
    <row r="9" spans="1:15" ht="116" x14ac:dyDescent="0.35">
      <c r="A9" s="13" t="s">
        <v>181</v>
      </c>
      <c r="B9" s="8">
        <v>0</v>
      </c>
      <c r="C9" s="19"/>
    </row>
    <row r="10" spans="1:15" ht="87" x14ac:dyDescent="0.35">
      <c r="A10" s="13" t="s">
        <v>182</v>
      </c>
      <c r="B10" s="8">
        <v>0</v>
      </c>
      <c r="C10" s="19"/>
    </row>
    <row r="11" spans="1:15" ht="145" x14ac:dyDescent="0.35">
      <c r="A11" s="13" t="s">
        <v>183</v>
      </c>
      <c r="B11" s="8">
        <v>0</v>
      </c>
      <c r="C11" s="19"/>
    </row>
    <row r="12" spans="1:15" ht="72.5" x14ac:dyDescent="0.35">
      <c r="A12" s="13" t="s">
        <v>184</v>
      </c>
      <c r="B12" s="8">
        <v>0</v>
      </c>
      <c r="C12" s="19"/>
    </row>
    <row r="13" spans="1:15" ht="87" x14ac:dyDescent="0.35">
      <c r="A13" s="13" t="s">
        <v>185</v>
      </c>
      <c r="B13" s="8">
        <v>0</v>
      </c>
      <c r="C13" s="19"/>
    </row>
    <row r="14" spans="1:15" ht="101.5" x14ac:dyDescent="0.35">
      <c r="A14" s="13" t="s">
        <v>186</v>
      </c>
      <c r="B14" s="8">
        <v>0</v>
      </c>
      <c r="C14" s="19"/>
    </row>
    <row r="15" spans="1:15" ht="101.5" x14ac:dyDescent="0.35">
      <c r="A15" s="13" t="s">
        <v>187</v>
      </c>
      <c r="B15" s="8">
        <v>0</v>
      </c>
      <c r="C15" s="19"/>
    </row>
    <row r="16" spans="1:15" ht="101.5" x14ac:dyDescent="0.35">
      <c r="A16" s="13" t="s">
        <v>188</v>
      </c>
      <c r="B16" s="8">
        <v>0</v>
      </c>
      <c r="C16" s="19"/>
    </row>
    <row r="17" spans="1:3" ht="145" x14ac:dyDescent="0.35">
      <c r="A17" s="14" t="s">
        <v>189</v>
      </c>
      <c r="B17" s="8">
        <v>0</v>
      </c>
      <c r="C17" s="19"/>
    </row>
  </sheetData>
  <sheetProtection algorithmName="SHA-512" hashValue="FFNYYbT+O3/kMjmFnXlp/gGGiUBNY0NBaRWuUCzuOmY1/wGjhYeHqSV6DW/iH+ixCuCRZUhevj4JbzeUukNcUQ==" saltValue="vcaYL/i1qkziItAedLhbXg==" spinCount="100000" sheet="1" objects="1" scenarios="1"/>
  <mergeCells count="2">
    <mergeCell ref="A4:B4"/>
    <mergeCell ref="A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3B83-10A5-48F0-881E-40EFDB85F644}">
  <dimension ref="A1:O20"/>
  <sheetViews>
    <sheetView zoomScale="90" zoomScaleNormal="90" workbookViewId="0">
      <selection activeCell="A2" sqref="A2:O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144</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2" customFormat="1" ht="232" x14ac:dyDescent="0.35">
      <c r="A2" s="25" t="s">
        <v>279</v>
      </c>
      <c r="B2" s="61" t="s">
        <v>336</v>
      </c>
      <c r="C2" s="61" t="s">
        <v>336</v>
      </c>
      <c r="D2" s="61" t="s">
        <v>336</v>
      </c>
      <c r="E2" s="61" t="s">
        <v>336</v>
      </c>
      <c r="F2" s="61" t="s">
        <v>336</v>
      </c>
      <c r="G2" s="61" t="s">
        <v>336</v>
      </c>
      <c r="H2" s="56">
        <v>8</v>
      </c>
      <c r="I2" s="56">
        <v>0</v>
      </c>
      <c r="J2" s="59">
        <v>0</v>
      </c>
      <c r="K2" s="56" t="s">
        <v>226</v>
      </c>
      <c r="L2" s="56">
        <v>0</v>
      </c>
      <c r="M2" s="56">
        <v>0</v>
      </c>
      <c r="N2" s="56">
        <v>0</v>
      </c>
      <c r="O2" s="56" t="s">
        <v>211</v>
      </c>
    </row>
    <row r="3" spans="1:15" s="32" customFormat="1" ht="145" x14ac:dyDescent="0.35">
      <c r="A3" s="26" t="s">
        <v>280</v>
      </c>
      <c r="B3" s="61" t="s">
        <v>336</v>
      </c>
      <c r="C3" s="61" t="s">
        <v>336</v>
      </c>
      <c r="D3" s="61" t="s">
        <v>336</v>
      </c>
      <c r="E3" s="61" t="s">
        <v>336</v>
      </c>
      <c r="F3" s="61" t="s">
        <v>336</v>
      </c>
      <c r="G3" s="61" t="s">
        <v>336</v>
      </c>
      <c r="H3" s="56">
        <v>14</v>
      </c>
      <c r="I3" s="56">
        <v>0</v>
      </c>
      <c r="J3" s="59">
        <v>0</v>
      </c>
      <c r="K3" s="56" t="s">
        <v>227</v>
      </c>
      <c r="L3" s="56">
        <v>0</v>
      </c>
      <c r="M3" s="56">
        <v>0</v>
      </c>
      <c r="N3" s="56">
        <v>0</v>
      </c>
      <c r="O3" s="56" t="s">
        <v>211</v>
      </c>
    </row>
    <row r="4" spans="1:15" s="32" customFormat="1" ht="72.5" x14ac:dyDescent="0.35">
      <c r="A4" s="26" t="s">
        <v>281</v>
      </c>
      <c r="B4" s="61" t="s">
        <v>336</v>
      </c>
      <c r="C4" s="61" t="s">
        <v>336</v>
      </c>
      <c r="D4" s="61" t="s">
        <v>336</v>
      </c>
      <c r="E4" s="61" t="s">
        <v>336</v>
      </c>
      <c r="F4" s="61" t="s">
        <v>336</v>
      </c>
      <c r="G4" s="61" t="s">
        <v>336</v>
      </c>
      <c r="H4" s="56">
        <v>2</v>
      </c>
      <c r="I4" s="56">
        <v>0</v>
      </c>
      <c r="J4" s="59">
        <v>0</v>
      </c>
      <c r="K4" s="56" t="s">
        <v>211</v>
      </c>
      <c r="L4" s="56">
        <v>0</v>
      </c>
      <c r="M4" s="56">
        <v>0</v>
      </c>
      <c r="N4" s="56">
        <v>0</v>
      </c>
      <c r="O4" s="56" t="s">
        <v>211</v>
      </c>
    </row>
    <row r="5" spans="1:15" s="32" customFormat="1" ht="203" x14ac:dyDescent="0.35">
      <c r="A5" s="26" t="s">
        <v>282</v>
      </c>
      <c r="B5" s="61" t="s">
        <v>336</v>
      </c>
      <c r="C5" s="61" t="s">
        <v>336</v>
      </c>
      <c r="D5" s="61" t="s">
        <v>336</v>
      </c>
      <c r="E5" s="61" t="s">
        <v>336</v>
      </c>
      <c r="F5" s="61" t="s">
        <v>336</v>
      </c>
      <c r="G5" s="61" t="s">
        <v>336</v>
      </c>
      <c r="H5" s="56">
        <v>9</v>
      </c>
      <c r="I5" s="56">
        <v>2</v>
      </c>
      <c r="J5" s="59">
        <v>0</v>
      </c>
      <c r="K5" s="56" t="s">
        <v>228</v>
      </c>
      <c r="L5" s="56">
        <v>0</v>
      </c>
      <c r="M5" s="56">
        <v>0</v>
      </c>
      <c r="N5" s="56">
        <v>0</v>
      </c>
      <c r="O5" s="56" t="s">
        <v>211</v>
      </c>
    </row>
    <row r="6" spans="1:15" ht="30.9" customHeight="1" x14ac:dyDescent="0.35">
      <c r="C6" s="19"/>
    </row>
    <row r="7" spans="1:15" ht="38.25" customHeight="1" x14ac:dyDescent="0.35">
      <c r="A7" s="86" t="s">
        <v>145</v>
      </c>
      <c r="B7" s="87"/>
      <c r="C7" s="19"/>
    </row>
    <row r="8" spans="1:15" ht="42" customHeight="1" x14ac:dyDescent="0.35">
      <c r="A8" s="27" t="s">
        <v>156</v>
      </c>
      <c r="B8" s="25" t="s">
        <v>214</v>
      </c>
      <c r="C8" s="19"/>
    </row>
    <row r="9" spans="1:15" ht="42" customHeight="1" x14ac:dyDescent="0.35">
      <c r="A9" s="13" t="s">
        <v>178</v>
      </c>
      <c r="B9" s="25">
        <v>1</v>
      </c>
      <c r="C9" s="19"/>
    </row>
    <row r="10" spans="1:15" ht="87" x14ac:dyDescent="0.35">
      <c r="A10" s="13" t="s">
        <v>179</v>
      </c>
      <c r="B10" s="25">
        <v>5</v>
      </c>
      <c r="C10" s="19"/>
    </row>
    <row r="11" spans="1:15" ht="58" x14ac:dyDescent="0.35">
      <c r="A11" s="13" t="s">
        <v>180</v>
      </c>
      <c r="B11" s="25">
        <v>33</v>
      </c>
      <c r="C11" s="19"/>
    </row>
    <row r="12" spans="1:15" ht="116" x14ac:dyDescent="0.35">
      <c r="A12" s="13" t="s">
        <v>181</v>
      </c>
      <c r="B12" s="25">
        <v>0</v>
      </c>
      <c r="C12" s="19"/>
    </row>
    <row r="13" spans="1:15" ht="87" x14ac:dyDescent="0.35">
      <c r="A13" s="13" t="s">
        <v>182</v>
      </c>
      <c r="B13" s="25">
        <v>3</v>
      </c>
      <c r="C13" s="19"/>
    </row>
    <row r="14" spans="1:15" ht="145" x14ac:dyDescent="0.35">
      <c r="A14" s="13" t="s">
        <v>183</v>
      </c>
      <c r="B14" s="25">
        <v>2</v>
      </c>
      <c r="C14" s="19"/>
    </row>
    <row r="15" spans="1:15" ht="72.5" x14ac:dyDescent="0.35">
      <c r="A15" s="13" t="s">
        <v>184</v>
      </c>
      <c r="B15" s="25">
        <v>0</v>
      </c>
      <c r="C15" s="19"/>
    </row>
    <row r="16" spans="1:15" ht="87" x14ac:dyDescent="0.35">
      <c r="A16" s="13" t="s">
        <v>185</v>
      </c>
      <c r="B16" s="25">
        <v>0</v>
      </c>
      <c r="C16" s="19"/>
    </row>
    <row r="17" spans="1:2" ht="101.5" x14ac:dyDescent="0.35">
      <c r="A17" s="13" t="s">
        <v>186</v>
      </c>
      <c r="B17" s="25">
        <v>0</v>
      </c>
    </row>
    <row r="18" spans="1:2" ht="101.5" x14ac:dyDescent="0.35">
      <c r="A18" s="13" t="s">
        <v>187</v>
      </c>
      <c r="B18" s="25">
        <v>0</v>
      </c>
    </row>
    <row r="19" spans="1:2" ht="101.5" x14ac:dyDescent="0.35">
      <c r="A19" s="13" t="s">
        <v>188</v>
      </c>
      <c r="B19" s="25">
        <v>0</v>
      </c>
    </row>
    <row r="20" spans="1:2" ht="145" x14ac:dyDescent="0.35">
      <c r="A20" s="14" t="s">
        <v>189</v>
      </c>
      <c r="B20" s="25">
        <v>0</v>
      </c>
    </row>
  </sheetData>
  <sheetProtection algorithmName="SHA-512" hashValue="U3d9McACPLrpBnPMRvHeffb53mwoqLpqP3ZHK9mBrzqCj0Jj5zEsLtEc5WjOtmYRj+OmRBZOIiMSxKUNefd/xA==" saltValue="yVrqDbtJY+0YV4d6Zq3FHA==" spinCount="100000" sheet="1" objects="1" scenarios="1"/>
  <mergeCells count="1">
    <mergeCell ref="A7:B7"/>
  </mergeCells>
  <phoneticPr fontId="7"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E0C4-52CA-4080-9CE9-1DF974B9B30C}">
  <dimension ref="A1:O20"/>
  <sheetViews>
    <sheetView workbookViewId="0">
      <selection activeCell="A2" sqref="A2:O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147</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2" customFormat="1" ht="72.5" x14ac:dyDescent="0.35">
      <c r="A2" s="25" t="s">
        <v>283</v>
      </c>
      <c r="B2" s="61" t="s">
        <v>336</v>
      </c>
      <c r="C2" s="61" t="s">
        <v>336</v>
      </c>
      <c r="D2" s="61" t="s">
        <v>336</v>
      </c>
      <c r="E2" s="61" t="s">
        <v>336</v>
      </c>
      <c r="F2" s="61" t="s">
        <v>336</v>
      </c>
      <c r="G2" s="61" t="s">
        <v>336</v>
      </c>
      <c r="H2" s="55">
        <v>3</v>
      </c>
      <c r="I2" s="55">
        <v>0</v>
      </c>
      <c r="J2" s="52">
        <v>0</v>
      </c>
      <c r="K2" s="56" t="s">
        <v>211</v>
      </c>
      <c r="L2" s="55">
        <v>0</v>
      </c>
      <c r="M2" s="55">
        <v>0</v>
      </c>
      <c r="N2" s="55">
        <v>0</v>
      </c>
      <c r="O2" s="56" t="s">
        <v>211</v>
      </c>
    </row>
    <row r="3" spans="1:15" s="32" customFormat="1" ht="72.5" x14ac:dyDescent="0.35">
      <c r="A3" s="25" t="s">
        <v>284</v>
      </c>
      <c r="B3" s="61" t="s">
        <v>336</v>
      </c>
      <c r="C3" s="61" t="s">
        <v>336</v>
      </c>
      <c r="D3" s="61" t="s">
        <v>336</v>
      </c>
      <c r="E3" s="61" t="s">
        <v>336</v>
      </c>
      <c r="F3" s="61" t="s">
        <v>336</v>
      </c>
      <c r="G3" s="61" t="s">
        <v>336</v>
      </c>
      <c r="H3" s="55">
        <v>2</v>
      </c>
      <c r="I3" s="55">
        <v>0</v>
      </c>
      <c r="J3" s="52">
        <v>0</v>
      </c>
      <c r="K3" s="56" t="s">
        <v>211</v>
      </c>
      <c r="L3" s="55">
        <v>0</v>
      </c>
      <c r="M3" s="55">
        <v>0</v>
      </c>
      <c r="N3" s="55">
        <v>0</v>
      </c>
      <c r="O3" s="56" t="s">
        <v>211</v>
      </c>
    </row>
    <row r="4" spans="1:15" s="32" customFormat="1" ht="72.5" x14ac:dyDescent="0.35">
      <c r="A4" s="25" t="s">
        <v>285</v>
      </c>
      <c r="B4" s="61" t="s">
        <v>336</v>
      </c>
      <c r="C4" s="61" t="s">
        <v>336</v>
      </c>
      <c r="D4" s="61" t="s">
        <v>336</v>
      </c>
      <c r="E4" s="61" t="s">
        <v>336</v>
      </c>
      <c r="F4" s="61" t="s">
        <v>336</v>
      </c>
      <c r="G4" s="61" t="s">
        <v>336</v>
      </c>
      <c r="H4" s="55">
        <v>2</v>
      </c>
      <c r="I4" s="55">
        <v>0</v>
      </c>
      <c r="J4" s="52">
        <v>0</v>
      </c>
      <c r="K4" s="56" t="s">
        <v>211</v>
      </c>
      <c r="L4" s="55">
        <v>0</v>
      </c>
      <c r="M4" s="55">
        <v>0</v>
      </c>
      <c r="N4" s="55">
        <v>0</v>
      </c>
      <c r="O4" s="56" t="s">
        <v>211</v>
      </c>
    </row>
    <row r="5" spans="1:15" ht="72.5" x14ac:dyDescent="0.35">
      <c r="A5" s="25" t="s">
        <v>281</v>
      </c>
      <c r="B5" s="61" t="s">
        <v>336</v>
      </c>
      <c r="C5" s="61" t="s">
        <v>336</v>
      </c>
      <c r="D5" s="61" t="s">
        <v>336</v>
      </c>
      <c r="E5" s="61" t="s">
        <v>336</v>
      </c>
      <c r="F5" s="61" t="s">
        <v>336</v>
      </c>
      <c r="G5" s="61" t="s">
        <v>336</v>
      </c>
      <c r="H5" s="55">
        <v>1</v>
      </c>
      <c r="I5" s="55">
        <v>0</v>
      </c>
      <c r="J5" s="52">
        <v>0</v>
      </c>
      <c r="K5" s="56" t="s">
        <v>211</v>
      </c>
      <c r="L5" s="55">
        <v>0</v>
      </c>
      <c r="M5" s="55">
        <v>0</v>
      </c>
      <c r="N5" s="55">
        <v>0</v>
      </c>
      <c r="O5" s="56" t="s">
        <v>211</v>
      </c>
    </row>
    <row r="6" spans="1:15" ht="30.9" customHeight="1" x14ac:dyDescent="0.35">
      <c r="A6" s="53"/>
      <c r="B6" s="54"/>
      <c r="C6" s="53"/>
      <c r="D6" s="53"/>
      <c r="E6" s="54"/>
      <c r="F6" s="53"/>
      <c r="G6" s="53"/>
      <c r="H6" s="53"/>
      <c r="I6" s="53"/>
      <c r="J6" s="57"/>
      <c r="K6" s="54"/>
      <c r="L6" s="53"/>
      <c r="M6" s="53"/>
      <c r="N6" s="53"/>
      <c r="O6" s="54"/>
    </row>
    <row r="7" spans="1:15" ht="41.25" customHeight="1" x14ac:dyDescent="0.35">
      <c r="A7" s="86" t="s">
        <v>148</v>
      </c>
      <c r="B7" s="87"/>
      <c r="C7" s="18"/>
    </row>
    <row r="8" spans="1:15" ht="42" customHeight="1" x14ac:dyDescent="0.35">
      <c r="A8" s="27" t="s">
        <v>156</v>
      </c>
      <c r="B8" s="25" t="s">
        <v>214</v>
      </c>
      <c r="C8" s="19"/>
    </row>
    <row r="9" spans="1:15" ht="42" customHeight="1" x14ac:dyDescent="0.35">
      <c r="A9" s="13" t="s">
        <v>178</v>
      </c>
      <c r="B9" s="25">
        <v>1</v>
      </c>
      <c r="C9" s="19"/>
    </row>
    <row r="10" spans="1:15" ht="87" x14ac:dyDescent="0.35">
      <c r="A10" s="13" t="s">
        <v>179</v>
      </c>
      <c r="B10" s="25">
        <v>6</v>
      </c>
      <c r="C10" s="19"/>
    </row>
    <row r="11" spans="1:15" ht="58" x14ac:dyDescent="0.35">
      <c r="A11" s="13" t="s">
        <v>180</v>
      </c>
      <c r="B11" s="25">
        <v>8</v>
      </c>
      <c r="C11" s="19"/>
    </row>
    <row r="12" spans="1:15" ht="116" x14ac:dyDescent="0.35">
      <c r="A12" s="13" t="s">
        <v>181</v>
      </c>
      <c r="B12" s="25">
        <v>0</v>
      </c>
      <c r="C12" s="19"/>
    </row>
    <row r="13" spans="1:15" ht="87" x14ac:dyDescent="0.35">
      <c r="A13" s="13" t="s">
        <v>182</v>
      </c>
      <c r="B13" s="25">
        <v>0</v>
      </c>
      <c r="C13" s="19"/>
    </row>
    <row r="14" spans="1:15" ht="145" x14ac:dyDescent="0.35">
      <c r="A14" s="13" t="s">
        <v>183</v>
      </c>
      <c r="B14" s="25">
        <v>0</v>
      </c>
      <c r="C14" s="19"/>
    </row>
    <row r="15" spans="1:15" ht="72.5" x14ac:dyDescent="0.35">
      <c r="A15" s="13" t="s">
        <v>184</v>
      </c>
      <c r="B15" s="25">
        <v>0</v>
      </c>
      <c r="C15" s="19"/>
    </row>
    <row r="16" spans="1:15" ht="87" x14ac:dyDescent="0.35">
      <c r="A16" s="13" t="s">
        <v>185</v>
      </c>
      <c r="B16" s="25">
        <v>0</v>
      </c>
      <c r="C16" s="19"/>
    </row>
    <row r="17" spans="1:3" ht="101.5" x14ac:dyDescent="0.35">
      <c r="A17" s="13" t="s">
        <v>186</v>
      </c>
      <c r="B17" s="25">
        <v>0</v>
      </c>
      <c r="C17" s="19"/>
    </row>
    <row r="18" spans="1:3" ht="101.5" x14ac:dyDescent="0.35">
      <c r="A18" s="13" t="s">
        <v>187</v>
      </c>
      <c r="B18" s="25">
        <v>0</v>
      </c>
      <c r="C18" s="19"/>
    </row>
    <row r="19" spans="1:3" ht="101.5" x14ac:dyDescent="0.35">
      <c r="A19" s="13" t="s">
        <v>188</v>
      </c>
      <c r="B19" s="25">
        <v>0</v>
      </c>
    </row>
    <row r="20" spans="1:3" ht="145" x14ac:dyDescent="0.35">
      <c r="A20" s="14" t="s">
        <v>189</v>
      </c>
      <c r="B20" s="25">
        <v>0</v>
      </c>
    </row>
  </sheetData>
  <sheetProtection algorithmName="SHA-512" hashValue="cwCOzYltseJvEx4hgiUBqkSk8wPDzpjwfEAG5gja3SjzfM0NwB/8sUYawsjQwxUiSvEhSKekYziOubHMM3K3OA==" saltValue="mINhOFzTF269Vr+4mlaHlg==" spinCount="100000" sheet="1" objects="1" scenarios="1"/>
  <mergeCells count="1">
    <mergeCell ref="A7:B7"/>
  </mergeCells>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45F5-B6A8-4301-BDA8-84B4969315E4}">
  <dimension ref="A1:O12"/>
  <sheetViews>
    <sheetView tabSelected="1" workbookViewId="0">
      <selection sqref="A1:O1"/>
    </sheetView>
  </sheetViews>
  <sheetFormatPr defaultRowHeight="14.5" x14ac:dyDescent="0.35"/>
  <cols>
    <col min="1" max="1" width="20.54296875" style="10" customWidth="1"/>
    <col min="2" max="7" width="20.54296875" customWidth="1"/>
    <col min="8" max="15" width="10.54296875" customWidth="1"/>
  </cols>
  <sheetData>
    <row r="1" spans="1:15" ht="28.5" x14ac:dyDescent="0.35">
      <c r="A1" s="83" t="s">
        <v>81</v>
      </c>
      <c r="B1" s="83"/>
      <c r="C1" s="83"/>
      <c r="D1" s="83"/>
      <c r="E1" s="83"/>
      <c r="F1" s="83"/>
      <c r="G1" s="83"/>
      <c r="H1" s="83"/>
      <c r="I1" s="83"/>
      <c r="J1" s="83"/>
      <c r="K1" s="83"/>
      <c r="L1" s="83"/>
      <c r="M1" s="83"/>
      <c r="N1" s="83"/>
      <c r="O1" s="83"/>
    </row>
    <row r="2" spans="1:15" ht="101.5" x14ac:dyDescent="0.35">
      <c r="A2" s="6" t="s">
        <v>82</v>
      </c>
      <c r="B2" s="6" t="s">
        <v>83</v>
      </c>
      <c r="C2" s="6" t="s">
        <v>84</v>
      </c>
      <c r="D2" s="6" t="s">
        <v>85</v>
      </c>
      <c r="E2" s="6" t="s">
        <v>86</v>
      </c>
      <c r="F2" s="6" t="s">
        <v>347</v>
      </c>
      <c r="G2" s="6" t="s">
        <v>87</v>
      </c>
      <c r="H2" s="6" t="s">
        <v>88</v>
      </c>
      <c r="I2" s="6" t="s">
        <v>89</v>
      </c>
      <c r="J2" s="6" t="s">
        <v>90</v>
      </c>
      <c r="K2" s="6" t="s">
        <v>91</v>
      </c>
      <c r="L2" s="6" t="s">
        <v>92</v>
      </c>
      <c r="M2" s="6" t="s">
        <v>93</v>
      </c>
      <c r="N2" s="6" t="s">
        <v>94</v>
      </c>
      <c r="O2" s="6" t="s">
        <v>95</v>
      </c>
    </row>
    <row r="3" spans="1:15" ht="29" x14ac:dyDescent="0.35">
      <c r="A3" s="7" t="s">
        <v>96</v>
      </c>
      <c r="B3" s="15">
        <v>243</v>
      </c>
      <c r="C3" s="15">
        <v>13</v>
      </c>
      <c r="D3" s="20">
        <v>63</v>
      </c>
      <c r="E3" s="15">
        <v>0</v>
      </c>
      <c r="F3" s="15">
        <v>1</v>
      </c>
      <c r="G3" s="21">
        <v>17</v>
      </c>
      <c r="H3" s="15">
        <v>42</v>
      </c>
      <c r="I3" s="15">
        <v>21</v>
      </c>
      <c r="J3" s="15">
        <v>8</v>
      </c>
      <c r="K3" s="15">
        <v>2</v>
      </c>
      <c r="L3" s="15">
        <v>50</v>
      </c>
      <c r="M3" s="15">
        <v>1</v>
      </c>
      <c r="N3" s="15">
        <v>1</v>
      </c>
      <c r="O3" s="15">
        <v>1</v>
      </c>
    </row>
    <row r="4" spans="1:15" ht="29" x14ac:dyDescent="0.35">
      <c r="A4" s="9" t="s">
        <v>97</v>
      </c>
      <c r="B4" s="22">
        <v>285</v>
      </c>
      <c r="C4" s="22">
        <v>14</v>
      </c>
      <c r="D4" s="22">
        <v>46</v>
      </c>
      <c r="E4" s="22">
        <v>2</v>
      </c>
      <c r="F4" s="22">
        <v>1</v>
      </c>
      <c r="G4" s="22">
        <v>12</v>
      </c>
      <c r="H4" s="22">
        <v>30</v>
      </c>
      <c r="I4" s="22">
        <v>16</v>
      </c>
      <c r="J4" s="22">
        <v>6</v>
      </c>
      <c r="K4" s="22">
        <v>3</v>
      </c>
      <c r="L4" s="22">
        <v>34</v>
      </c>
      <c r="M4" s="22">
        <v>1</v>
      </c>
      <c r="N4" s="22">
        <v>1</v>
      </c>
      <c r="O4" s="22">
        <v>0</v>
      </c>
    </row>
    <row r="5" spans="1:15" ht="29" x14ac:dyDescent="0.35">
      <c r="A5" s="7" t="s">
        <v>98</v>
      </c>
      <c r="B5" s="15">
        <v>372</v>
      </c>
      <c r="C5" s="15">
        <v>14</v>
      </c>
      <c r="D5" s="15">
        <v>56</v>
      </c>
      <c r="E5" s="15">
        <v>2</v>
      </c>
      <c r="F5" s="15">
        <v>5</v>
      </c>
      <c r="G5" s="15">
        <v>20</v>
      </c>
      <c r="H5" s="15">
        <v>37</v>
      </c>
      <c r="I5" s="15">
        <v>18</v>
      </c>
      <c r="J5" s="15">
        <v>9</v>
      </c>
      <c r="K5" s="15">
        <v>4</v>
      </c>
      <c r="L5" s="15">
        <v>40</v>
      </c>
      <c r="M5" s="15">
        <v>1</v>
      </c>
      <c r="N5" s="15">
        <v>1</v>
      </c>
      <c r="O5" s="15">
        <v>0</v>
      </c>
    </row>
    <row r="6" spans="1:15" ht="29" x14ac:dyDescent="0.35">
      <c r="A6" s="9" t="s">
        <v>99</v>
      </c>
      <c r="B6" s="22"/>
      <c r="C6" s="22"/>
      <c r="D6" s="22"/>
      <c r="E6" s="22"/>
      <c r="F6" s="22"/>
      <c r="G6" s="22"/>
      <c r="H6" s="22"/>
      <c r="I6" s="22"/>
      <c r="J6" s="22"/>
      <c r="K6" s="22"/>
      <c r="L6" s="22"/>
      <c r="M6" s="22"/>
      <c r="N6" s="22"/>
      <c r="O6" s="22"/>
    </row>
    <row r="7" spans="1:15" x14ac:dyDescent="0.35">
      <c r="B7" s="11"/>
      <c r="C7" s="11"/>
      <c r="D7" s="11"/>
      <c r="E7" s="11"/>
      <c r="F7" s="11"/>
      <c r="G7" s="11"/>
    </row>
    <row r="8" spans="1:15" x14ac:dyDescent="0.35">
      <c r="B8" s="11" t="s">
        <v>346</v>
      </c>
      <c r="C8" s="11"/>
      <c r="D8" s="11"/>
      <c r="E8" s="11"/>
      <c r="F8" s="11"/>
      <c r="G8" s="11"/>
    </row>
    <row r="9" spans="1:15" x14ac:dyDescent="0.35">
      <c r="B9" s="11"/>
      <c r="C9" s="11"/>
      <c r="D9" s="11"/>
      <c r="E9" s="11"/>
      <c r="F9" s="11"/>
      <c r="G9" s="11"/>
    </row>
    <row r="10" spans="1:15" x14ac:dyDescent="0.35">
      <c r="B10" s="11"/>
      <c r="C10" s="11"/>
      <c r="D10" s="11"/>
      <c r="E10" s="11"/>
      <c r="F10" s="11"/>
      <c r="G10" s="11"/>
    </row>
    <row r="11" spans="1:15" x14ac:dyDescent="0.35">
      <c r="B11" s="11"/>
      <c r="C11" s="11"/>
      <c r="D11" s="11"/>
      <c r="E11" s="11"/>
      <c r="F11" s="11"/>
      <c r="G11" s="11"/>
    </row>
    <row r="12" spans="1:15" x14ac:dyDescent="0.35">
      <c r="B12" s="11"/>
      <c r="C12" s="11"/>
      <c r="D12" s="11"/>
      <c r="E12" s="11"/>
      <c r="F12" s="11"/>
      <c r="G12" s="11"/>
    </row>
  </sheetData>
  <sheetProtection algorithmName="SHA-512" hashValue="phqztuWCsurF8L8pT1FrbvKGZ8Lbr7xrr6ddgZNFInGkK7zn70MDzY5i9LtNbm8/yxBQrQhp3O+fyeukKUU5Eg==" saltValue="6RKBgDdh7cshnaAd9EpJ9w==" spinCount="100000" sheet="1" objects="1" scenarios="1"/>
  <mergeCells count="1">
    <mergeCell ref="A1:O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0EED-2E40-43D1-81CD-C5FBA1F3C7E9}">
  <dimension ref="A1:O20"/>
  <sheetViews>
    <sheetView workbookViewId="0">
      <selection activeCell="A2" sqref="A2:O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25.6328125" style="35" customWidth="1"/>
    <col min="12" max="14" width="15.6328125" style="34" customWidth="1"/>
    <col min="15" max="15" width="15.6328125" style="35" customWidth="1"/>
    <col min="16" max="16384" width="9.08984375" style="24"/>
  </cols>
  <sheetData>
    <row r="1" spans="1:15" ht="145" x14ac:dyDescent="0.35">
      <c r="A1" s="23" t="s">
        <v>146</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ht="72.5" x14ac:dyDescent="0.35">
      <c r="A2" s="25" t="s">
        <v>286</v>
      </c>
      <c r="B2" s="61" t="s">
        <v>336</v>
      </c>
      <c r="C2" s="61" t="s">
        <v>336</v>
      </c>
      <c r="D2" s="61" t="s">
        <v>336</v>
      </c>
      <c r="E2" s="61" t="s">
        <v>336</v>
      </c>
      <c r="F2" s="61" t="s">
        <v>336</v>
      </c>
      <c r="G2" s="61" t="s">
        <v>336</v>
      </c>
      <c r="H2" s="56">
        <v>1</v>
      </c>
      <c r="I2" s="56">
        <v>0</v>
      </c>
      <c r="J2" s="59">
        <v>0</v>
      </c>
      <c r="K2" s="56" t="s">
        <v>211</v>
      </c>
      <c r="L2" s="56">
        <v>0</v>
      </c>
      <c r="M2" s="56">
        <v>0</v>
      </c>
      <c r="N2" s="56">
        <v>0</v>
      </c>
      <c r="O2" s="56" t="s">
        <v>211</v>
      </c>
    </row>
    <row r="3" spans="1:15" ht="101.5" x14ac:dyDescent="0.35">
      <c r="A3" s="25" t="s">
        <v>287</v>
      </c>
      <c r="B3" s="61" t="s">
        <v>336</v>
      </c>
      <c r="C3" s="61" t="s">
        <v>336</v>
      </c>
      <c r="D3" s="61" t="s">
        <v>336</v>
      </c>
      <c r="E3" s="61" t="s">
        <v>336</v>
      </c>
      <c r="F3" s="61" t="s">
        <v>336</v>
      </c>
      <c r="G3" s="61" t="s">
        <v>336</v>
      </c>
      <c r="H3" s="56">
        <v>4</v>
      </c>
      <c r="I3" s="56">
        <v>0</v>
      </c>
      <c r="J3" s="59">
        <v>0</v>
      </c>
      <c r="K3" s="56" t="s">
        <v>229</v>
      </c>
      <c r="L3" s="56">
        <v>0</v>
      </c>
      <c r="M3" s="56">
        <v>0</v>
      </c>
      <c r="N3" s="56">
        <v>0</v>
      </c>
      <c r="O3" s="56" t="s">
        <v>211</v>
      </c>
    </row>
    <row r="4" spans="1:15" ht="72.5" x14ac:dyDescent="0.35">
      <c r="A4" s="25" t="s">
        <v>288</v>
      </c>
      <c r="B4" s="61" t="s">
        <v>336</v>
      </c>
      <c r="C4" s="61" t="s">
        <v>336</v>
      </c>
      <c r="D4" s="61" t="s">
        <v>336</v>
      </c>
      <c r="E4" s="61" t="s">
        <v>336</v>
      </c>
      <c r="F4" s="61" t="s">
        <v>336</v>
      </c>
      <c r="G4" s="61" t="s">
        <v>336</v>
      </c>
      <c r="H4" s="56">
        <v>2</v>
      </c>
      <c r="I4" s="56">
        <v>0</v>
      </c>
      <c r="J4" s="59">
        <v>0</v>
      </c>
      <c r="K4" s="56" t="s">
        <v>211</v>
      </c>
      <c r="L4" s="56">
        <v>0</v>
      </c>
      <c r="M4" s="56">
        <v>0</v>
      </c>
      <c r="N4" s="56">
        <v>0</v>
      </c>
      <c r="O4" s="56" t="s">
        <v>211</v>
      </c>
    </row>
    <row r="5" spans="1:15" s="32" customFormat="1" ht="72.5" x14ac:dyDescent="0.35">
      <c r="A5" s="25" t="s">
        <v>289</v>
      </c>
      <c r="B5" s="61" t="s">
        <v>336</v>
      </c>
      <c r="C5" s="61" t="s">
        <v>336</v>
      </c>
      <c r="D5" s="61" t="s">
        <v>336</v>
      </c>
      <c r="E5" s="61" t="s">
        <v>336</v>
      </c>
      <c r="F5" s="61" t="s">
        <v>336</v>
      </c>
      <c r="G5" s="61" t="s">
        <v>336</v>
      </c>
      <c r="H5" s="56">
        <v>9</v>
      </c>
      <c r="I5" s="56">
        <v>0</v>
      </c>
      <c r="J5" s="59">
        <v>0</v>
      </c>
      <c r="K5" s="56" t="s">
        <v>230</v>
      </c>
      <c r="L5" s="56">
        <v>0</v>
      </c>
      <c r="M5" s="56">
        <v>0</v>
      </c>
      <c r="N5" s="56">
        <v>0</v>
      </c>
      <c r="O5" s="56" t="s">
        <v>211</v>
      </c>
    </row>
    <row r="6" spans="1:15" ht="30.9" customHeight="1" x14ac:dyDescent="0.35">
      <c r="C6" s="18"/>
      <c r="H6" s="53"/>
      <c r="I6" s="53"/>
      <c r="J6" s="45"/>
      <c r="K6" s="54"/>
      <c r="L6" s="53"/>
      <c r="M6" s="53"/>
      <c r="N6" s="53"/>
      <c r="O6" s="54"/>
    </row>
    <row r="7" spans="1:15" ht="40.5" customHeight="1" x14ac:dyDescent="0.35">
      <c r="A7" s="86" t="s">
        <v>231</v>
      </c>
      <c r="B7" s="87"/>
      <c r="C7" s="18"/>
      <c r="H7" s="53"/>
      <c r="I7" s="53"/>
      <c r="J7" s="57"/>
      <c r="K7" s="54"/>
      <c r="L7" s="53"/>
      <c r="M7" s="53"/>
      <c r="N7" s="53"/>
      <c r="O7" s="54"/>
    </row>
    <row r="8" spans="1:15" ht="42" customHeight="1" x14ac:dyDescent="0.35">
      <c r="A8" s="27" t="s">
        <v>156</v>
      </c>
      <c r="B8" s="25" t="s">
        <v>214</v>
      </c>
      <c r="C8" s="18"/>
    </row>
    <row r="9" spans="1:15" ht="42" customHeight="1" x14ac:dyDescent="0.35">
      <c r="A9" s="13" t="s">
        <v>178</v>
      </c>
      <c r="B9" s="25">
        <v>1</v>
      </c>
      <c r="C9" s="19"/>
    </row>
    <row r="10" spans="1:15" ht="87" x14ac:dyDescent="0.35">
      <c r="A10" s="13" t="s">
        <v>179</v>
      </c>
      <c r="B10" s="25">
        <v>5</v>
      </c>
      <c r="C10" s="19"/>
    </row>
    <row r="11" spans="1:15" ht="58" x14ac:dyDescent="0.35">
      <c r="A11" s="13" t="s">
        <v>180</v>
      </c>
      <c r="B11" s="25">
        <v>16</v>
      </c>
      <c r="C11" s="19"/>
    </row>
    <row r="12" spans="1:15" ht="116" x14ac:dyDescent="0.35">
      <c r="A12" s="13" t="s">
        <v>181</v>
      </c>
      <c r="B12" s="25">
        <v>0</v>
      </c>
      <c r="C12" s="19"/>
    </row>
    <row r="13" spans="1:15" ht="87" x14ac:dyDescent="0.35">
      <c r="A13" s="13" t="s">
        <v>182</v>
      </c>
      <c r="B13" s="25">
        <v>2</v>
      </c>
      <c r="C13" s="19"/>
    </row>
    <row r="14" spans="1:15" ht="145" x14ac:dyDescent="0.35">
      <c r="A14" s="13" t="s">
        <v>183</v>
      </c>
      <c r="B14" s="25">
        <v>0</v>
      </c>
      <c r="C14" s="19"/>
    </row>
    <row r="15" spans="1:15" ht="72.5" x14ac:dyDescent="0.35">
      <c r="A15" s="13" t="s">
        <v>184</v>
      </c>
      <c r="B15" s="25">
        <v>0</v>
      </c>
      <c r="C15" s="19"/>
    </row>
    <row r="16" spans="1:15" ht="87" x14ac:dyDescent="0.35">
      <c r="A16" s="13" t="s">
        <v>185</v>
      </c>
      <c r="B16" s="25">
        <v>0</v>
      </c>
      <c r="C16" s="19"/>
    </row>
    <row r="17" spans="1:3" ht="101.5" x14ac:dyDescent="0.35">
      <c r="A17" s="13" t="s">
        <v>186</v>
      </c>
      <c r="B17" s="25">
        <v>0</v>
      </c>
      <c r="C17" s="19"/>
    </row>
    <row r="18" spans="1:3" ht="101.5" x14ac:dyDescent="0.35">
      <c r="A18" s="13" t="s">
        <v>187</v>
      </c>
      <c r="B18" s="25">
        <v>0</v>
      </c>
      <c r="C18" s="19"/>
    </row>
    <row r="19" spans="1:3" ht="101.5" x14ac:dyDescent="0.35">
      <c r="A19" s="13" t="s">
        <v>188</v>
      </c>
      <c r="B19" s="25">
        <v>0</v>
      </c>
      <c r="C19" s="19"/>
    </row>
    <row r="20" spans="1:3" ht="145" x14ac:dyDescent="0.35">
      <c r="A20" s="14" t="s">
        <v>189</v>
      </c>
      <c r="B20" s="25">
        <v>0</v>
      </c>
    </row>
  </sheetData>
  <sheetProtection algorithmName="SHA-512" hashValue="i00R7gp/uL2Wp+XVKkHJCwPE+dBzQKzcmqK7DIEUmB+XOYJd6FLzJ8qP75NVXhkAIYPJwlqUUn0cTr3pEmKfPA==" saltValue="PqymRDBV8Ll6oE6ndApwsA==" spinCount="100000" sheet="1" objects="1" scenarios="1"/>
  <mergeCells count="1">
    <mergeCell ref="A7:B7"/>
  </mergeCells>
  <phoneticPr fontId="7"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16FF-ADF6-4467-BAB5-6E0BBC8D8808}">
  <dimension ref="A1:O17"/>
  <sheetViews>
    <sheetView workbookViewId="0">
      <selection activeCell="A2" sqref="A2:O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149</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21" x14ac:dyDescent="0.35">
      <c r="A2" s="92" t="s">
        <v>155</v>
      </c>
      <c r="B2" s="92"/>
      <c r="C2" s="92"/>
      <c r="D2" s="92"/>
      <c r="E2" s="92"/>
      <c r="F2" s="92"/>
      <c r="G2" s="92"/>
      <c r="H2" s="92"/>
      <c r="I2" s="92"/>
      <c r="J2" s="92"/>
      <c r="K2" s="92"/>
      <c r="L2" s="92"/>
      <c r="M2" s="92"/>
      <c r="N2" s="92"/>
      <c r="O2" s="92"/>
    </row>
    <row r="3" spans="1:15" ht="30.9" customHeight="1" x14ac:dyDescent="0.35">
      <c r="C3" s="18"/>
    </row>
    <row r="4" spans="1:15" ht="45" customHeight="1" x14ac:dyDescent="0.35">
      <c r="A4" s="86" t="s">
        <v>150</v>
      </c>
      <c r="B4" s="87"/>
      <c r="C4" s="18"/>
    </row>
    <row r="5" spans="1:15" ht="42" customHeight="1" x14ac:dyDescent="0.35">
      <c r="A5" s="27" t="s">
        <v>156</v>
      </c>
      <c r="B5" s="25"/>
      <c r="C5" s="18"/>
    </row>
    <row r="6" spans="1:15" ht="42" customHeight="1" x14ac:dyDescent="0.35">
      <c r="A6" s="13" t="s">
        <v>178</v>
      </c>
      <c r="B6" s="25">
        <v>1</v>
      </c>
      <c r="C6" s="19"/>
    </row>
    <row r="7" spans="1:15" ht="87" x14ac:dyDescent="0.35">
      <c r="A7" s="13" t="s">
        <v>179</v>
      </c>
      <c r="B7" s="25">
        <v>3</v>
      </c>
      <c r="C7" s="19"/>
    </row>
    <row r="8" spans="1:15" ht="58" x14ac:dyDescent="0.35">
      <c r="A8" s="13" t="s">
        <v>180</v>
      </c>
      <c r="B8" s="25">
        <v>0</v>
      </c>
      <c r="C8" s="19"/>
    </row>
    <row r="9" spans="1:15" ht="116" x14ac:dyDescent="0.35">
      <c r="A9" s="13" t="s">
        <v>181</v>
      </c>
      <c r="B9" s="25">
        <v>0</v>
      </c>
      <c r="C9" s="19"/>
    </row>
    <row r="10" spans="1:15" ht="87" x14ac:dyDescent="0.35">
      <c r="A10" s="13" t="s">
        <v>182</v>
      </c>
      <c r="B10" s="25">
        <v>0</v>
      </c>
      <c r="C10" s="19"/>
    </row>
    <row r="11" spans="1:15" ht="145" x14ac:dyDescent="0.35">
      <c r="A11" s="13" t="s">
        <v>183</v>
      </c>
      <c r="B11" s="25">
        <v>0</v>
      </c>
      <c r="C11" s="19"/>
    </row>
    <row r="12" spans="1:15" ht="72.5" x14ac:dyDescent="0.35">
      <c r="A12" s="13" t="s">
        <v>184</v>
      </c>
      <c r="B12" s="25">
        <v>0</v>
      </c>
      <c r="C12" s="19"/>
    </row>
    <row r="13" spans="1:15" ht="87" x14ac:dyDescent="0.35">
      <c r="A13" s="13" t="s">
        <v>185</v>
      </c>
      <c r="B13" s="25">
        <v>0</v>
      </c>
      <c r="C13" s="19"/>
    </row>
    <row r="14" spans="1:15" ht="101.5" x14ac:dyDescent="0.35">
      <c r="A14" s="13" t="s">
        <v>186</v>
      </c>
      <c r="B14" s="25">
        <v>0</v>
      </c>
      <c r="C14" s="19"/>
    </row>
    <row r="15" spans="1:15" ht="101.5" x14ac:dyDescent="0.35">
      <c r="A15" s="13" t="s">
        <v>187</v>
      </c>
      <c r="B15" s="25">
        <v>0</v>
      </c>
      <c r="C15" s="19"/>
    </row>
    <row r="16" spans="1:15" ht="101.5" x14ac:dyDescent="0.35">
      <c r="A16" s="13" t="s">
        <v>188</v>
      </c>
      <c r="B16" s="25">
        <v>0</v>
      </c>
      <c r="C16" s="19"/>
    </row>
    <row r="17" spans="1:2" ht="145" x14ac:dyDescent="0.35">
      <c r="A17" s="14" t="s">
        <v>189</v>
      </c>
      <c r="B17" s="25">
        <v>0</v>
      </c>
    </row>
  </sheetData>
  <sheetProtection algorithmName="SHA-512" hashValue="natkgtO8LJ0ImFeZcXc9pLfrbTmofpR2GJ6FAaCLd+BjjSOHp5JMNyvvzjfyU59uUhzXzXA6+qzBtaPuUFByHQ==" saltValue="C0bHifEUYS4PGsC5fZqROg==" spinCount="100000" sheet="1" objects="1" scenarios="1"/>
  <mergeCells count="2">
    <mergeCell ref="A4:B4"/>
    <mergeCell ref="A2:O2"/>
  </mergeCells>
  <phoneticPr fontId="7"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790A-DEC3-41FA-BC1A-AC42765E9226}">
  <dimension ref="A1:O18"/>
  <sheetViews>
    <sheetView workbookViewId="0">
      <selection activeCell="A2" sqref="A2:O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151</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116" x14ac:dyDescent="0.35">
      <c r="A2" s="55" t="s">
        <v>240</v>
      </c>
      <c r="B2" s="61" t="s">
        <v>336</v>
      </c>
      <c r="C2" s="61" t="s">
        <v>336</v>
      </c>
      <c r="D2" s="61" t="s">
        <v>336</v>
      </c>
      <c r="E2" s="61" t="s">
        <v>336</v>
      </c>
      <c r="F2" s="61" t="s">
        <v>336</v>
      </c>
      <c r="G2" s="61" t="s">
        <v>336</v>
      </c>
      <c r="H2" s="55">
        <v>7</v>
      </c>
      <c r="I2" s="55">
        <v>0</v>
      </c>
      <c r="J2" s="55">
        <v>0</v>
      </c>
      <c r="K2" s="56" t="s">
        <v>219</v>
      </c>
      <c r="L2" s="55">
        <v>0</v>
      </c>
      <c r="M2" s="55">
        <v>0</v>
      </c>
      <c r="N2" s="55">
        <v>0</v>
      </c>
      <c r="O2" s="56" t="s">
        <v>211</v>
      </c>
    </row>
    <row r="3" spans="1:15" ht="72.5" x14ac:dyDescent="0.35">
      <c r="A3" s="55" t="s">
        <v>241</v>
      </c>
      <c r="B3" s="61" t="s">
        <v>336</v>
      </c>
      <c r="C3" s="61" t="s">
        <v>336</v>
      </c>
      <c r="D3" s="61" t="s">
        <v>336</v>
      </c>
      <c r="E3" s="61" t="s">
        <v>336</v>
      </c>
      <c r="F3" s="61" t="s">
        <v>336</v>
      </c>
      <c r="G3" s="61" t="s">
        <v>336</v>
      </c>
      <c r="H3" s="55">
        <v>1</v>
      </c>
      <c r="I3" s="55">
        <v>0</v>
      </c>
      <c r="J3" s="55">
        <v>0</v>
      </c>
      <c r="K3" s="56" t="s">
        <v>211</v>
      </c>
      <c r="L3" s="55">
        <v>0</v>
      </c>
      <c r="M3" s="55">
        <v>0</v>
      </c>
      <c r="N3" s="55">
        <v>0</v>
      </c>
      <c r="O3" s="56" t="s">
        <v>211</v>
      </c>
    </row>
    <row r="4" spans="1:15" ht="42" customHeight="1" x14ac:dyDescent="0.35"/>
    <row r="5" spans="1:15" ht="42" customHeight="1" x14ac:dyDescent="0.35">
      <c r="A5" s="86" t="s">
        <v>152</v>
      </c>
      <c r="B5" s="87"/>
      <c r="C5" s="18"/>
    </row>
    <row r="6" spans="1:15" ht="58" x14ac:dyDescent="0.35">
      <c r="A6" s="27" t="s">
        <v>156</v>
      </c>
      <c r="B6" s="25" t="s">
        <v>114</v>
      </c>
      <c r="C6" s="18"/>
    </row>
    <row r="7" spans="1:15" ht="72.5" x14ac:dyDescent="0.35">
      <c r="A7" s="13" t="s">
        <v>178</v>
      </c>
      <c r="B7" s="25">
        <v>2</v>
      </c>
      <c r="C7" s="18"/>
    </row>
    <row r="8" spans="1:15" ht="87" x14ac:dyDescent="0.35">
      <c r="A8" s="13" t="s">
        <v>179</v>
      </c>
      <c r="B8" s="25">
        <v>3</v>
      </c>
      <c r="C8" s="19"/>
    </row>
    <row r="9" spans="1:15" ht="58" x14ac:dyDescent="0.35">
      <c r="A9" s="13" t="s">
        <v>180</v>
      </c>
      <c r="B9" s="25">
        <v>8</v>
      </c>
      <c r="C9" s="19"/>
    </row>
    <row r="10" spans="1:15" ht="116" x14ac:dyDescent="0.35">
      <c r="A10" s="13" t="s">
        <v>181</v>
      </c>
      <c r="B10" s="25">
        <v>0</v>
      </c>
      <c r="C10" s="19"/>
    </row>
    <row r="11" spans="1:15" ht="87" x14ac:dyDescent="0.35">
      <c r="A11" s="13" t="s">
        <v>182</v>
      </c>
      <c r="B11" s="25">
        <v>1</v>
      </c>
      <c r="C11" s="19"/>
    </row>
    <row r="12" spans="1:15" ht="145" x14ac:dyDescent="0.35">
      <c r="A12" s="13" t="s">
        <v>183</v>
      </c>
      <c r="B12" s="25">
        <v>0</v>
      </c>
      <c r="C12" s="19"/>
    </row>
    <row r="13" spans="1:15" ht="72.5" x14ac:dyDescent="0.35">
      <c r="A13" s="13" t="s">
        <v>184</v>
      </c>
      <c r="B13" s="25">
        <v>0</v>
      </c>
      <c r="C13" s="19"/>
    </row>
    <row r="14" spans="1:15" ht="87" x14ac:dyDescent="0.35">
      <c r="A14" s="13" t="s">
        <v>185</v>
      </c>
      <c r="B14" s="25">
        <v>0</v>
      </c>
      <c r="C14" s="19"/>
    </row>
    <row r="15" spans="1:15" ht="101.5" x14ac:dyDescent="0.35">
      <c r="A15" s="13" t="s">
        <v>186</v>
      </c>
      <c r="B15" s="25">
        <v>0</v>
      </c>
      <c r="C15" s="19"/>
    </row>
    <row r="16" spans="1:15" ht="101.5" x14ac:dyDescent="0.35">
      <c r="A16" s="13" t="s">
        <v>187</v>
      </c>
      <c r="B16" s="25">
        <v>0</v>
      </c>
      <c r="C16" s="19"/>
    </row>
    <row r="17" spans="1:3" ht="101.5" x14ac:dyDescent="0.35">
      <c r="A17" s="13" t="s">
        <v>188</v>
      </c>
      <c r="B17" s="25">
        <v>0</v>
      </c>
      <c r="C17" s="19"/>
    </row>
    <row r="18" spans="1:3" ht="145" x14ac:dyDescent="0.35">
      <c r="A18" s="14" t="s">
        <v>189</v>
      </c>
      <c r="B18" s="25">
        <v>0</v>
      </c>
      <c r="C18" s="19"/>
    </row>
  </sheetData>
  <sheetProtection algorithmName="SHA-512" hashValue="5XlfIAMNzCBPf4hykm23XalKW+SRhGCcYITO+CzYTfQOeyYExbOkWXXDIGYChEheKVP87zPKy33mGRIRkGn9Kw==" saltValue="/Ddi8kUc4vpt9e2bGcHNVQ==" spinCount="100000" sheet="1" objects="1" scenarios="1"/>
  <mergeCells count="1">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9B64-4982-45C2-A511-8B629236C47B}">
  <dimension ref="A1:O17"/>
  <sheetViews>
    <sheetView workbookViewId="0">
      <selection activeCell="A2" sqref="A2"/>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153</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26" customFormat="1" ht="130.5" x14ac:dyDescent="0.35">
      <c r="A2" s="55" t="s">
        <v>265</v>
      </c>
      <c r="B2" s="61" t="s">
        <v>336</v>
      </c>
      <c r="C2" s="61" t="s">
        <v>336</v>
      </c>
      <c r="D2" s="61" t="s">
        <v>336</v>
      </c>
      <c r="E2" s="61" t="s">
        <v>336</v>
      </c>
      <c r="F2" s="61" t="s">
        <v>336</v>
      </c>
      <c r="G2" s="61" t="s">
        <v>336</v>
      </c>
      <c r="H2" s="55">
        <v>16</v>
      </c>
      <c r="I2" s="55">
        <v>0</v>
      </c>
      <c r="J2" s="52">
        <v>0</v>
      </c>
      <c r="K2" s="56" t="s">
        <v>218</v>
      </c>
      <c r="L2" s="55">
        <v>0</v>
      </c>
      <c r="M2" s="55">
        <v>0</v>
      </c>
      <c r="N2" s="55">
        <v>0</v>
      </c>
      <c r="O2" s="56" t="s">
        <v>211</v>
      </c>
    </row>
    <row r="3" spans="1:15" ht="30.9" customHeight="1" x14ac:dyDescent="0.35">
      <c r="A3" s="53"/>
      <c r="B3" s="54"/>
      <c r="C3" s="53"/>
      <c r="D3" s="53"/>
      <c r="E3" s="54"/>
      <c r="F3" s="53"/>
      <c r="G3" s="53"/>
      <c r="H3" s="53"/>
      <c r="I3" s="53"/>
      <c r="J3" s="57"/>
      <c r="K3" s="54"/>
      <c r="L3" s="53"/>
      <c r="M3" s="53"/>
      <c r="N3" s="53"/>
    </row>
    <row r="4" spans="1:15" ht="43.5" customHeight="1" x14ac:dyDescent="0.35">
      <c r="A4" s="86" t="s">
        <v>154</v>
      </c>
      <c r="B4" s="87"/>
      <c r="C4" s="18"/>
    </row>
    <row r="5" spans="1:15" ht="42" customHeight="1" x14ac:dyDescent="0.35">
      <c r="A5" s="27" t="s">
        <v>156</v>
      </c>
      <c r="B5" s="25" t="s">
        <v>114</v>
      </c>
      <c r="C5" s="18"/>
    </row>
    <row r="6" spans="1:15" ht="42" customHeight="1" x14ac:dyDescent="0.35">
      <c r="A6" s="13" t="s">
        <v>178</v>
      </c>
      <c r="B6" s="25">
        <v>1</v>
      </c>
      <c r="C6" s="19"/>
    </row>
    <row r="7" spans="1:15" ht="87" x14ac:dyDescent="0.35">
      <c r="A7" s="13" t="s">
        <v>179</v>
      </c>
      <c r="B7" s="25">
        <v>3</v>
      </c>
      <c r="C7" s="19"/>
    </row>
    <row r="8" spans="1:15" ht="58" x14ac:dyDescent="0.35">
      <c r="A8" s="13" t="s">
        <v>180</v>
      </c>
      <c r="B8" s="25">
        <v>16</v>
      </c>
      <c r="C8" s="19"/>
    </row>
    <row r="9" spans="1:15" ht="116" x14ac:dyDescent="0.35">
      <c r="A9" s="13" t="s">
        <v>181</v>
      </c>
      <c r="B9" s="25">
        <v>0</v>
      </c>
      <c r="C9" s="19"/>
    </row>
    <row r="10" spans="1:15" ht="87" x14ac:dyDescent="0.35">
      <c r="A10" s="13" t="s">
        <v>182</v>
      </c>
      <c r="B10" s="25">
        <v>1</v>
      </c>
      <c r="C10" s="19"/>
    </row>
    <row r="11" spans="1:15" ht="145" x14ac:dyDescent="0.35">
      <c r="A11" s="13" t="s">
        <v>183</v>
      </c>
      <c r="B11" s="25">
        <v>0</v>
      </c>
      <c r="C11" s="19"/>
    </row>
    <row r="12" spans="1:15" ht="72.5" x14ac:dyDescent="0.35">
      <c r="A12" s="13" t="s">
        <v>184</v>
      </c>
      <c r="B12" s="25">
        <v>0</v>
      </c>
      <c r="C12" s="19"/>
    </row>
    <row r="13" spans="1:15" ht="87" x14ac:dyDescent="0.35">
      <c r="A13" s="13" t="s">
        <v>185</v>
      </c>
      <c r="B13" s="25">
        <v>0</v>
      </c>
      <c r="C13" s="19"/>
    </row>
    <row r="14" spans="1:15" ht="101.5" x14ac:dyDescent="0.35">
      <c r="A14" s="13" t="s">
        <v>186</v>
      </c>
      <c r="B14" s="25">
        <v>0</v>
      </c>
      <c r="C14" s="19"/>
    </row>
    <row r="15" spans="1:15" ht="101.5" x14ac:dyDescent="0.35">
      <c r="A15" s="13" t="s">
        <v>187</v>
      </c>
      <c r="B15" s="25">
        <v>0</v>
      </c>
      <c r="C15" s="19"/>
    </row>
    <row r="16" spans="1:15" ht="101.5" x14ac:dyDescent="0.35">
      <c r="A16" s="13" t="s">
        <v>188</v>
      </c>
      <c r="B16" s="25">
        <v>0</v>
      </c>
      <c r="C16" s="19"/>
    </row>
    <row r="17" spans="1:2" ht="145" x14ac:dyDescent="0.35">
      <c r="A17" s="14" t="s">
        <v>189</v>
      </c>
      <c r="B17" s="25">
        <v>0</v>
      </c>
    </row>
  </sheetData>
  <sheetProtection algorithmName="SHA-512" hashValue="cE43yfcH65N0WP856qE2mrB/HRDUyUTfPwbHo12Igr/tZsZZk5L5aYRBInE9MMAGM2k5p6B0lQhXiscURekmMA==" saltValue="yEhAOgdNbxYROf0ZQP/RHg==" spinCount="100000" sheet="1" objects="1" scenarios="1"/>
  <mergeCells count="1">
    <mergeCell ref="A4:B4"/>
  </mergeCells>
  <phoneticPr fontId="7" type="noConversion"/>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B61E-905E-420A-9EFC-B976AF43090B}">
  <dimension ref="A1:AY133"/>
  <sheetViews>
    <sheetView zoomScale="110" zoomScaleNormal="110" workbookViewId="0">
      <selection activeCell="H4" sqref="H4"/>
    </sheetView>
  </sheetViews>
  <sheetFormatPr defaultColWidth="16.453125" defaultRowHeight="14.5" x14ac:dyDescent="0.35"/>
  <cols>
    <col min="1" max="1" width="12.6328125" style="28" customWidth="1"/>
    <col min="2" max="2" width="14.90625" style="28" customWidth="1"/>
    <col min="3" max="7" width="16.453125" style="28"/>
    <col min="8" max="8" width="15.6328125" style="54" customWidth="1"/>
    <col min="9" max="9" width="16.453125" style="28"/>
    <col min="10" max="10" width="16.453125" style="67"/>
    <col min="11" max="11" width="34.08984375" style="28" customWidth="1"/>
    <col min="12" max="29" width="8.90625" style="28"/>
    <col min="30" max="16384" width="16.453125" style="28"/>
  </cols>
  <sheetData>
    <row r="1" spans="1:51" ht="159.5" x14ac:dyDescent="0.35">
      <c r="A1" s="23" t="s">
        <v>113</v>
      </c>
      <c r="B1" s="23" t="s">
        <v>100</v>
      </c>
      <c r="C1" s="23" t="s">
        <v>111</v>
      </c>
      <c r="D1" s="23" t="s">
        <v>112</v>
      </c>
      <c r="E1" s="23" t="s">
        <v>101</v>
      </c>
      <c r="F1" s="23" t="s">
        <v>102</v>
      </c>
      <c r="G1" s="23" t="s">
        <v>103</v>
      </c>
      <c r="H1" s="12" t="s">
        <v>104</v>
      </c>
      <c r="I1" s="12" t="s">
        <v>190</v>
      </c>
      <c r="J1" s="12" t="s">
        <v>105</v>
      </c>
      <c r="K1" s="23" t="s">
        <v>106</v>
      </c>
      <c r="L1" s="23" t="s">
        <v>157</v>
      </c>
      <c r="M1" s="23" t="s">
        <v>158</v>
      </c>
      <c r="N1" s="23" t="s">
        <v>159</v>
      </c>
      <c r="O1" s="23" t="s">
        <v>160</v>
      </c>
      <c r="P1" s="23" t="s">
        <v>161</v>
      </c>
      <c r="Q1" s="23" t="s">
        <v>162</v>
      </c>
      <c r="R1" s="23" t="s">
        <v>163</v>
      </c>
      <c r="S1" s="23" t="s">
        <v>164</v>
      </c>
      <c r="T1" s="23" t="s">
        <v>165</v>
      </c>
      <c r="U1" s="23" t="s">
        <v>166</v>
      </c>
      <c r="V1" s="23" t="s">
        <v>167</v>
      </c>
      <c r="W1" s="23" t="s">
        <v>168</v>
      </c>
      <c r="X1" s="23" t="s">
        <v>169</v>
      </c>
      <c r="Y1" s="23" t="s">
        <v>170</v>
      </c>
      <c r="Z1" s="23" t="s">
        <v>171</v>
      </c>
      <c r="AA1" s="23" t="s">
        <v>172</v>
      </c>
      <c r="AB1" s="23" t="s">
        <v>173</v>
      </c>
      <c r="AC1" s="23" t="s">
        <v>174</v>
      </c>
      <c r="AD1" s="23" t="s">
        <v>107</v>
      </c>
      <c r="AE1" s="23" t="s">
        <v>108</v>
      </c>
      <c r="AF1" s="23" t="s">
        <v>109</v>
      </c>
      <c r="AG1" s="23" t="s">
        <v>110</v>
      </c>
      <c r="AH1" s="23" t="s">
        <v>157</v>
      </c>
      <c r="AI1" s="23" t="s">
        <v>158</v>
      </c>
      <c r="AJ1" s="23" t="s">
        <v>159</v>
      </c>
      <c r="AK1" s="23" t="s">
        <v>160</v>
      </c>
      <c r="AL1" s="23" t="s">
        <v>161</v>
      </c>
      <c r="AM1" s="23" t="s">
        <v>162</v>
      </c>
      <c r="AN1" s="23" t="s">
        <v>163</v>
      </c>
      <c r="AO1" s="23" t="s">
        <v>164</v>
      </c>
      <c r="AP1" s="23" t="s">
        <v>165</v>
      </c>
      <c r="AQ1" s="23" t="s">
        <v>166</v>
      </c>
      <c r="AR1" s="23" t="s">
        <v>167</v>
      </c>
      <c r="AS1" s="23" t="s">
        <v>168</v>
      </c>
      <c r="AT1" s="23" t="s">
        <v>169</v>
      </c>
      <c r="AU1" s="23" t="s">
        <v>170</v>
      </c>
      <c r="AV1" s="23" t="s">
        <v>171</v>
      </c>
      <c r="AW1" s="23" t="s">
        <v>172</v>
      </c>
      <c r="AX1" s="23" t="s">
        <v>173</v>
      </c>
      <c r="AY1" s="23" t="s">
        <v>174</v>
      </c>
    </row>
    <row r="2" spans="1:51" s="63" customFormat="1" ht="72.5" x14ac:dyDescent="0.35">
      <c r="A2" s="60" t="s">
        <v>337</v>
      </c>
      <c r="B2" s="60" t="s">
        <v>62</v>
      </c>
      <c r="C2" s="60" t="s">
        <v>212</v>
      </c>
      <c r="D2" s="60" t="s">
        <v>212</v>
      </c>
      <c r="E2" s="60" t="s">
        <v>217</v>
      </c>
      <c r="F2" s="60" t="s">
        <v>210</v>
      </c>
      <c r="G2" s="60" t="s">
        <v>214</v>
      </c>
      <c r="H2" s="60">
        <v>1</v>
      </c>
      <c r="I2" s="60">
        <v>0</v>
      </c>
      <c r="J2" s="60">
        <v>0</v>
      </c>
      <c r="K2" s="60" t="s">
        <v>211</v>
      </c>
      <c r="L2" s="62" t="str">
        <f t="shared" ref="L2:L33" si="0">IF(COUNTIF($K2,"*Three or fewer restraints/seclusion occurred during this reporting period*"),"1","0")</f>
        <v>1</v>
      </c>
      <c r="M2" s="62" t="str">
        <f t="shared" ref="M2:M33" si="1">IF(COUNTIF($K2,"*Update has been made to the FBA*"),"1","0")</f>
        <v>0</v>
      </c>
      <c r="N2" s="62" t="str">
        <f t="shared" ref="N2:N33" si="2">IF(COUNTIF($K2,"*Update has been made to the PBSP*"),"1","0")</f>
        <v>0</v>
      </c>
      <c r="O2" s="62" t="str">
        <f t="shared" ref="O2:O33" si="3">IF(COUNTIF($K2,"*ISP Team has convened*"),"1","0")</f>
        <v>0</v>
      </c>
      <c r="P2" s="62" t="str">
        <f t="shared" ref="P2:P33" si="4">IF(COUNTIF($K2,"*General retraining of staff*"),"1","0")</f>
        <v>0</v>
      </c>
      <c r="Q2" s="62" t="str">
        <f t="shared" ref="Q2:Q33" si="5">IF(COUNTIF($K2,"*ISP Team has convened*"),"1","0")</f>
        <v>0</v>
      </c>
      <c r="R2" s="62" t="str">
        <f t="shared" ref="R2:R33" si="6">IF(COUNTIF($K2,"*Changes made to the ISP*"),"1","0")</f>
        <v>0</v>
      </c>
      <c r="S2" s="62" t="str">
        <f t="shared" ref="S2:S33" si="7">IF(COUNTIF($K2,"*Assistive Device/Technology added to child's ISP*"),"1","0")</f>
        <v>0</v>
      </c>
      <c r="T2" s="62" t="str">
        <f t="shared" ref="T2:T33" si="8">IF(COUNTIF($K2,"*Adaptations made to meet identified sensory needs*"),"1","0")</f>
        <v>0</v>
      </c>
      <c r="U2" s="62" t="str">
        <f t="shared" ref="U2:U33" si="9">IF(COUNTIF($K2,"*Consultation with psychiatrist/medication prescriber*"),"1","0")</f>
        <v>0</v>
      </c>
      <c r="V2" s="62" t="str">
        <f t="shared" ref="V2:V33" si="10">IF(COUNTIF($K2,"*Consultation with Primary Care Physician/Dentist*"),"1","0")</f>
        <v>0</v>
      </c>
      <c r="W2" s="62" t="str">
        <f t="shared" ref="W2:W33" si="11">IF(COUNTIF($K2,"*Environmental changes to the setting interior*"),"1","0")</f>
        <v>0</v>
      </c>
      <c r="X2" s="62" t="str">
        <f t="shared" ref="X2:X33" si="12">IF(COUNTIF($K2,"*Door Window Dings Added*"),"1","0")</f>
        <v>0</v>
      </c>
      <c r="Y2" s="62" t="str">
        <f t="shared" ref="Y2:Y33" si="13">IF(COUNTIF($K2,"*Environmental changes to the child's bedroom*"),"1","0")</f>
        <v>0</v>
      </c>
      <c r="Z2" s="62" t="str">
        <f t="shared" ref="Z2:Z33" si="14">IF(COUNTIF($K2,"*Environmental changes to the setting exterior / property*"),"1","0")</f>
        <v>0</v>
      </c>
      <c r="AA2" s="62" t="str">
        <f t="shared" ref="AA2:AA33" si="15">IF(COUNTIF($K2,"*Changes made to the child's schedule*"),"1","0")</f>
        <v>0</v>
      </c>
      <c r="AB2" s="62" t="str">
        <f t="shared" ref="AB2:AB33" si="16">IF(COUNTIF($K2,"*Changes made to the child's protocols*"),"1","0")</f>
        <v>0</v>
      </c>
      <c r="AC2" s="62" t="str">
        <f t="shared" ref="AC2:AC33" si="17">IF(COUNTIF($K2,"*Following a review of the restraints, no steps were taken to decrease the use of restraint/secusion during this reporting period*"),"1","0")</f>
        <v>0</v>
      </c>
      <c r="AD2" s="60">
        <v>0</v>
      </c>
      <c r="AE2" s="60">
        <v>0</v>
      </c>
      <c r="AF2" s="60">
        <v>0</v>
      </c>
      <c r="AG2" s="60" t="s">
        <v>211</v>
      </c>
      <c r="AH2" s="62" t="str">
        <f t="shared" ref="AH2:AH33" si="18">IF(COUNTIF($AG2,"*Three or fewer restraints/seclusion occurred during this reporting period*"),"1","0")</f>
        <v>1</v>
      </c>
      <c r="AI2" s="62" t="str">
        <f t="shared" ref="AI2:AI33" si="19">IF(COUNTIF($AG2,"*Update has been made to the FBA*"),"1","0")</f>
        <v>0</v>
      </c>
      <c r="AJ2" s="62" t="str">
        <f t="shared" ref="AJ2:AJ33" si="20">IF(COUNTIF($AG2,"*Update has been made to the PBSP*"),"1","0")</f>
        <v>0</v>
      </c>
      <c r="AK2" s="62" t="str">
        <f t="shared" ref="AK2:AK33" si="21">IF(COUNTIF($AG2,"*ISP Team has convened*"),"1","0")</f>
        <v>0</v>
      </c>
      <c r="AL2" s="62" t="str">
        <f t="shared" ref="AL2:AL33" si="22">IF(COUNTIF($AG2,"*General retraining of staff*"),"1","0")</f>
        <v>0</v>
      </c>
      <c r="AM2" s="62" t="str">
        <f t="shared" ref="AM2:AM33" si="23">IF(COUNTIF($AG2,"*ISP Team has convened*"),"1","0")</f>
        <v>0</v>
      </c>
      <c r="AN2" s="62" t="str">
        <f t="shared" ref="AN2:AN33" si="24">IF(COUNTIF($AG2,"*Changes made to the ISP*"),"1","0")</f>
        <v>0</v>
      </c>
      <c r="AO2" s="62" t="str">
        <f t="shared" ref="AO2:AO33" si="25">IF(COUNTIF($AG2,"*Assistive Device/Technology added to child's ISP*"),"1","0")</f>
        <v>0</v>
      </c>
      <c r="AP2" s="62" t="str">
        <f t="shared" ref="AP2:AP33" si="26">IF(COUNTIF($AG2,"*Adaptations made to meet identified sensory needs*"),"1","0")</f>
        <v>0</v>
      </c>
      <c r="AQ2" s="62" t="str">
        <f t="shared" ref="AQ2:AQ33" si="27">IF(COUNTIF($AG2,"*Consultation with psychiatrist/medication prescriber*"),"1","0")</f>
        <v>0</v>
      </c>
      <c r="AR2" s="62" t="str">
        <f t="shared" ref="AR2:AR33" si="28">IF(COUNTIF($AG2,"*Consultation with Primary Care Physician/Dentist*"),"1","0")</f>
        <v>0</v>
      </c>
      <c r="AS2" s="62" t="str">
        <f t="shared" ref="AS2:AS33" si="29">IF(COUNTIF($AG2,"*Environmental changes to the setting interior*"),"1","0")</f>
        <v>0</v>
      </c>
      <c r="AT2" s="62" t="str">
        <f t="shared" ref="AT2:AT33" si="30">IF(COUNTIF($AG2,"*Door Window Dings Added*"),"1","0")</f>
        <v>0</v>
      </c>
      <c r="AU2" s="62" t="str">
        <f t="shared" ref="AU2:AU33" si="31">IF(COUNTIF($AG2,"*Environmental changes to the child's bedroom*"),"1","0")</f>
        <v>0</v>
      </c>
      <c r="AV2" s="62" t="str">
        <f t="shared" ref="AV2:AV33" si="32">IF(COUNTIF($AG2,"*Environmental changes to the setting exterior / property*"),"1","0")</f>
        <v>0</v>
      </c>
      <c r="AW2" s="62" t="str">
        <f t="shared" ref="AW2:AW33" si="33">IF(COUNTIF($AG2,"*Changes made to the child's schedule*"),"1","0")</f>
        <v>0</v>
      </c>
      <c r="AX2" s="62" t="str">
        <f t="shared" ref="AX2:AX33" si="34">IF(COUNTIF($AG2,"*Changes made to the child's protocols*"),"1","0")</f>
        <v>0</v>
      </c>
      <c r="AY2" s="62" t="str">
        <f t="shared" ref="AY2:AY33" si="35">IF(COUNTIF($AG2,"*Following a review of the restraints, no steps were taken to decrease the use of restraint/secusion during this reporting period*"),"1","0")</f>
        <v>0</v>
      </c>
    </row>
    <row r="3" spans="1:51" s="63" customFormat="1" ht="72.5" x14ac:dyDescent="0.35">
      <c r="A3" s="60" t="s">
        <v>338</v>
      </c>
      <c r="B3" s="60" t="s">
        <v>62</v>
      </c>
      <c r="C3" s="60" t="s">
        <v>212</v>
      </c>
      <c r="D3" s="60" t="s">
        <v>212</v>
      </c>
      <c r="E3" s="60" t="s">
        <v>217</v>
      </c>
      <c r="F3" s="60" t="s">
        <v>210</v>
      </c>
      <c r="G3" s="60" t="s">
        <v>114</v>
      </c>
      <c r="H3" s="60">
        <v>1</v>
      </c>
      <c r="I3" s="60">
        <v>0</v>
      </c>
      <c r="J3" s="60">
        <v>0</v>
      </c>
      <c r="K3" s="60" t="s">
        <v>211</v>
      </c>
      <c r="L3" s="62" t="str">
        <f t="shared" si="0"/>
        <v>1</v>
      </c>
      <c r="M3" s="62" t="str">
        <f t="shared" si="1"/>
        <v>0</v>
      </c>
      <c r="N3" s="62" t="str">
        <f t="shared" si="2"/>
        <v>0</v>
      </c>
      <c r="O3" s="62" t="str">
        <f t="shared" si="3"/>
        <v>0</v>
      </c>
      <c r="P3" s="62" t="str">
        <f t="shared" si="4"/>
        <v>0</v>
      </c>
      <c r="Q3" s="62" t="str">
        <f t="shared" si="5"/>
        <v>0</v>
      </c>
      <c r="R3" s="62" t="str">
        <f t="shared" si="6"/>
        <v>0</v>
      </c>
      <c r="S3" s="62" t="str">
        <f t="shared" si="7"/>
        <v>0</v>
      </c>
      <c r="T3" s="62" t="str">
        <f t="shared" si="8"/>
        <v>0</v>
      </c>
      <c r="U3" s="62" t="str">
        <f t="shared" si="9"/>
        <v>0</v>
      </c>
      <c r="V3" s="62" t="str">
        <f t="shared" si="10"/>
        <v>0</v>
      </c>
      <c r="W3" s="62" t="str">
        <f t="shared" si="11"/>
        <v>0</v>
      </c>
      <c r="X3" s="62" t="str">
        <f t="shared" si="12"/>
        <v>0</v>
      </c>
      <c r="Y3" s="62" t="str">
        <f t="shared" si="13"/>
        <v>0</v>
      </c>
      <c r="Z3" s="62" t="str">
        <f t="shared" si="14"/>
        <v>0</v>
      </c>
      <c r="AA3" s="62" t="str">
        <f t="shared" si="15"/>
        <v>0</v>
      </c>
      <c r="AB3" s="62" t="str">
        <f t="shared" si="16"/>
        <v>0</v>
      </c>
      <c r="AC3" s="62" t="str">
        <f t="shared" si="17"/>
        <v>0</v>
      </c>
      <c r="AD3" s="60">
        <v>0</v>
      </c>
      <c r="AE3" s="60">
        <v>0</v>
      </c>
      <c r="AF3" s="60">
        <v>0</v>
      </c>
      <c r="AG3" s="60" t="s">
        <v>211</v>
      </c>
      <c r="AH3" s="62" t="str">
        <f t="shared" si="18"/>
        <v>1</v>
      </c>
      <c r="AI3" s="62" t="str">
        <f t="shared" si="19"/>
        <v>0</v>
      </c>
      <c r="AJ3" s="62" t="str">
        <f t="shared" si="20"/>
        <v>0</v>
      </c>
      <c r="AK3" s="62" t="str">
        <f t="shared" si="21"/>
        <v>0</v>
      </c>
      <c r="AL3" s="62" t="str">
        <f t="shared" si="22"/>
        <v>0</v>
      </c>
      <c r="AM3" s="62" t="str">
        <f t="shared" si="23"/>
        <v>0</v>
      </c>
      <c r="AN3" s="62" t="str">
        <f t="shared" si="24"/>
        <v>0</v>
      </c>
      <c r="AO3" s="62" t="str">
        <f t="shared" si="25"/>
        <v>0</v>
      </c>
      <c r="AP3" s="62" t="str">
        <f t="shared" si="26"/>
        <v>0</v>
      </c>
      <c r="AQ3" s="62" t="str">
        <f t="shared" si="27"/>
        <v>0</v>
      </c>
      <c r="AR3" s="62" t="str">
        <f t="shared" si="28"/>
        <v>0</v>
      </c>
      <c r="AS3" s="62" t="str">
        <f t="shared" si="29"/>
        <v>0</v>
      </c>
      <c r="AT3" s="62" t="str">
        <f t="shared" si="30"/>
        <v>0</v>
      </c>
      <c r="AU3" s="62" t="str">
        <f t="shared" si="31"/>
        <v>0</v>
      </c>
      <c r="AV3" s="62" t="str">
        <f t="shared" si="32"/>
        <v>0</v>
      </c>
      <c r="AW3" s="62" t="str">
        <f t="shared" si="33"/>
        <v>0</v>
      </c>
      <c r="AX3" s="62" t="str">
        <f t="shared" si="34"/>
        <v>0</v>
      </c>
      <c r="AY3" s="62" t="str">
        <f t="shared" si="35"/>
        <v>0</v>
      </c>
    </row>
    <row r="4" spans="1:51" s="63" customFormat="1" ht="72.5" x14ac:dyDescent="0.35">
      <c r="A4" s="60" t="s">
        <v>339</v>
      </c>
      <c r="B4" s="60" t="s">
        <v>62</v>
      </c>
      <c r="C4" s="60" t="s">
        <v>212</v>
      </c>
      <c r="D4" s="60" t="s">
        <v>212</v>
      </c>
      <c r="E4" s="60" t="s">
        <v>209</v>
      </c>
      <c r="F4" s="60" t="s">
        <v>210</v>
      </c>
      <c r="G4" s="60" t="s">
        <v>114</v>
      </c>
      <c r="H4" s="60">
        <v>1</v>
      </c>
      <c r="I4" s="60">
        <v>0</v>
      </c>
      <c r="J4" s="60">
        <v>0</v>
      </c>
      <c r="K4" s="60" t="s">
        <v>211</v>
      </c>
      <c r="L4" s="62" t="str">
        <f t="shared" si="0"/>
        <v>1</v>
      </c>
      <c r="M4" s="62" t="str">
        <f t="shared" si="1"/>
        <v>0</v>
      </c>
      <c r="N4" s="62" t="str">
        <f t="shared" si="2"/>
        <v>0</v>
      </c>
      <c r="O4" s="62" t="str">
        <f t="shared" si="3"/>
        <v>0</v>
      </c>
      <c r="P4" s="62" t="str">
        <f t="shared" si="4"/>
        <v>0</v>
      </c>
      <c r="Q4" s="62" t="str">
        <f t="shared" si="5"/>
        <v>0</v>
      </c>
      <c r="R4" s="62" t="str">
        <f t="shared" si="6"/>
        <v>0</v>
      </c>
      <c r="S4" s="62" t="str">
        <f t="shared" si="7"/>
        <v>0</v>
      </c>
      <c r="T4" s="62" t="str">
        <f t="shared" si="8"/>
        <v>0</v>
      </c>
      <c r="U4" s="62" t="str">
        <f t="shared" si="9"/>
        <v>0</v>
      </c>
      <c r="V4" s="62" t="str">
        <f t="shared" si="10"/>
        <v>0</v>
      </c>
      <c r="W4" s="62" t="str">
        <f t="shared" si="11"/>
        <v>0</v>
      </c>
      <c r="X4" s="62" t="str">
        <f t="shared" si="12"/>
        <v>0</v>
      </c>
      <c r="Y4" s="62" t="str">
        <f t="shared" si="13"/>
        <v>0</v>
      </c>
      <c r="Z4" s="62" t="str">
        <f t="shared" si="14"/>
        <v>0</v>
      </c>
      <c r="AA4" s="62" t="str">
        <f t="shared" si="15"/>
        <v>0</v>
      </c>
      <c r="AB4" s="62" t="str">
        <f t="shared" si="16"/>
        <v>0</v>
      </c>
      <c r="AC4" s="62" t="str">
        <f t="shared" si="17"/>
        <v>0</v>
      </c>
      <c r="AD4" s="60">
        <v>0</v>
      </c>
      <c r="AE4" s="60">
        <v>0</v>
      </c>
      <c r="AF4" s="60">
        <v>0</v>
      </c>
      <c r="AG4" s="60" t="s">
        <v>211</v>
      </c>
      <c r="AH4" s="62" t="str">
        <f t="shared" si="18"/>
        <v>1</v>
      </c>
      <c r="AI4" s="62" t="str">
        <f t="shared" si="19"/>
        <v>0</v>
      </c>
      <c r="AJ4" s="62" t="str">
        <f t="shared" si="20"/>
        <v>0</v>
      </c>
      <c r="AK4" s="62" t="str">
        <f t="shared" si="21"/>
        <v>0</v>
      </c>
      <c r="AL4" s="62" t="str">
        <f t="shared" si="22"/>
        <v>0</v>
      </c>
      <c r="AM4" s="62" t="str">
        <f t="shared" si="23"/>
        <v>0</v>
      </c>
      <c r="AN4" s="62" t="str">
        <f t="shared" si="24"/>
        <v>0</v>
      </c>
      <c r="AO4" s="62" t="str">
        <f t="shared" si="25"/>
        <v>0</v>
      </c>
      <c r="AP4" s="62" t="str">
        <f t="shared" si="26"/>
        <v>0</v>
      </c>
      <c r="AQ4" s="62" t="str">
        <f t="shared" si="27"/>
        <v>0</v>
      </c>
      <c r="AR4" s="62" t="str">
        <f t="shared" si="28"/>
        <v>0</v>
      </c>
      <c r="AS4" s="62" t="str">
        <f t="shared" si="29"/>
        <v>0</v>
      </c>
      <c r="AT4" s="62" t="str">
        <f t="shared" si="30"/>
        <v>0</v>
      </c>
      <c r="AU4" s="62" t="str">
        <f t="shared" si="31"/>
        <v>0</v>
      </c>
      <c r="AV4" s="62" t="str">
        <f t="shared" si="32"/>
        <v>0</v>
      </c>
      <c r="AW4" s="62" t="str">
        <f t="shared" si="33"/>
        <v>0</v>
      </c>
      <c r="AX4" s="62" t="str">
        <f t="shared" si="34"/>
        <v>0</v>
      </c>
      <c r="AY4" s="62" t="str">
        <f t="shared" si="35"/>
        <v>0</v>
      </c>
    </row>
    <row r="5" spans="1:51" ht="72.5" x14ac:dyDescent="0.35">
      <c r="A5" s="60" t="s">
        <v>340</v>
      </c>
      <c r="B5" s="60" t="s">
        <v>62</v>
      </c>
      <c r="C5" s="60" t="s">
        <v>212</v>
      </c>
      <c r="D5" s="60" t="s">
        <v>212</v>
      </c>
      <c r="E5" s="60" t="s">
        <v>209</v>
      </c>
      <c r="F5" s="60" t="s">
        <v>210</v>
      </c>
      <c r="G5" s="60" t="s">
        <v>114</v>
      </c>
      <c r="H5" s="60">
        <v>1</v>
      </c>
      <c r="I5" s="60">
        <v>0</v>
      </c>
      <c r="J5" s="60">
        <v>0</v>
      </c>
      <c r="K5" s="60" t="s">
        <v>211</v>
      </c>
      <c r="L5" s="62" t="str">
        <f t="shared" si="0"/>
        <v>1</v>
      </c>
      <c r="M5" s="62" t="str">
        <f t="shared" si="1"/>
        <v>0</v>
      </c>
      <c r="N5" s="62" t="str">
        <f t="shared" si="2"/>
        <v>0</v>
      </c>
      <c r="O5" s="62" t="str">
        <f t="shared" si="3"/>
        <v>0</v>
      </c>
      <c r="P5" s="62" t="str">
        <f t="shared" si="4"/>
        <v>0</v>
      </c>
      <c r="Q5" s="62" t="str">
        <f t="shared" si="5"/>
        <v>0</v>
      </c>
      <c r="R5" s="62" t="str">
        <f t="shared" si="6"/>
        <v>0</v>
      </c>
      <c r="S5" s="62" t="str">
        <f t="shared" si="7"/>
        <v>0</v>
      </c>
      <c r="T5" s="62" t="str">
        <f t="shared" si="8"/>
        <v>0</v>
      </c>
      <c r="U5" s="62" t="str">
        <f t="shared" si="9"/>
        <v>0</v>
      </c>
      <c r="V5" s="62" t="str">
        <f t="shared" si="10"/>
        <v>0</v>
      </c>
      <c r="W5" s="62" t="str">
        <f t="shared" si="11"/>
        <v>0</v>
      </c>
      <c r="X5" s="62" t="str">
        <f t="shared" si="12"/>
        <v>0</v>
      </c>
      <c r="Y5" s="62" t="str">
        <f t="shared" si="13"/>
        <v>0</v>
      </c>
      <c r="Z5" s="62" t="str">
        <f t="shared" si="14"/>
        <v>0</v>
      </c>
      <c r="AA5" s="62" t="str">
        <f t="shared" si="15"/>
        <v>0</v>
      </c>
      <c r="AB5" s="62" t="str">
        <f t="shared" si="16"/>
        <v>0</v>
      </c>
      <c r="AC5" s="62" t="str">
        <f t="shared" si="17"/>
        <v>0</v>
      </c>
      <c r="AD5" s="60">
        <v>0</v>
      </c>
      <c r="AE5" s="60">
        <v>0</v>
      </c>
      <c r="AF5" s="60">
        <v>0</v>
      </c>
      <c r="AG5" s="60" t="s">
        <v>211</v>
      </c>
      <c r="AH5" s="62" t="str">
        <f t="shared" si="18"/>
        <v>1</v>
      </c>
      <c r="AI5" s="62" t="str">
        <f t="shared" si="19"/>
        <v>0</v>
      </c>
      <c r="AJ5" s="62" t="str">
        <f t="shared" si="20"/>
        <v>0</v>
      </c>
      <c r="AK5" s="62" t="str">
        <f t="shared" si="21"/>
        <v>0</v>
      </c>
      <c r="AL5" s="62" t="str">
        <f t="shared" si="22"/>
        <v>0</v>
      </c>
      <c r="AM5" s="62" t="str">
        <f t="shared" si="23"/>
        <v>0</v>
      </c>
      <c r="AN5" s="62" t="str">
        <f t="shared" si="24"/>
        <v>0</v>
      </c>
      <c r="AO5" s="62" t="str">
        <f t="shared" si="25"/>
        <v>0</v>
      </c>
      <c r="AP5" s="62" t="str">
        <f t="shared" si="26"/>
        <v>0</v>
      </c>
      <c r="AQ5" s="62" t="str">
        <f t="shared" si="27"/>
        <v>0</v>
      </c>
      <c r="AR5" s="62" t="str">
        <f t="shared" si="28"/>
        <v>0</v>
      </c>
      <c r="AS5" s="62" t="str">
        <f t="shared" si="29"/>
        <v>0</v>
      </c>
      <c r="AT5" s="62" t="str">
        <f t="shared" si="30"/>
        <v>0</v>
      </c>
      <c r="AU5" s="62" t="str">
        <f t="shared" si="31"/>
        <v>0</v>
      </c>
      <c r="AV5" s="62" t="str">
        <f t="shared" si="32"/>
        <v>0</v>
      </c>
      <c r="AW5" s="62" t="str">
        <f t="shared" si="33"/>
        <v>0</v>
      </c>
      <c r="AX5" s="62" t="str">
        <f t="shared" si="34"/>
        <v>0</v>
      </c>
      <c r="AY5" s="62" t="str">
        <f t="shared" si="35"/>
        <v>0</v>
      </c>
    </row>
    <row r="6" spans="1:51" s="63" customFormat="1" ht="72.5" x14ac:dyDescent="0.35">
      <c r="A6" s="60" t="s">
        <v>341</v>
      </c>
      <c r="B6" s="56" t="s">
        <v>62</v>
      </c>
      <c r="C6" s="56" t="s">
        <v>212</v>
      </c>
      <c r="D6" s="56" t="s">
        <v>212</v>
      </c>
      <c r="E6" s="56" t="s">
        <v>209</v>
      </c>
      <c r="F6" s="56" t="s">
        <v>210</v>
      </c>
      <c r="G6" s="56" t="s">
        <v>114</v>
      </c>
      <c r="H6" s="56">
        <v>1</v>
      </c>
      <c r="I6" s="56">
        <v>0</v>
      </c>
      <c r="J6" s="59">
        <v>0</v>
      </c>
      <c r="K6" s="56" t="s">
        <v>211</v>
      </c>
      <c r="L6" s="62" t="str">
        <f t="shared" si="0"/>
        <v>1</v>
      </c>
      <c r="M6" s="62" t="str">
        <f t="shared" si="1"/>
        <v>0</v>
      </c>
      <c r="N6" s="62" t="str">
        <f t="shared" si="2"/>
        <v>0</v>
      </c>
      <c r="O6" s="62" t="str">
        <f t="shared" si="3"/>
        <v>0</v>
      </c>
      <c r="P6" s="62" t="str">
        <f t="shared" si="4"/>
        <v>0</v>
      </c>
      <c r="Q6" s="62" t="str">
        <f t="shared" si="5"/>
        <v>0</v>
      </c>
      <c r="R6" s="62" t="str">
        <f t="shared" si="6"/>
        <v>0</v>
      </c>
      <c r="S6" s="62" t="str">
        <f t="shared" si="7"/>
        <v>0</v>
      </c>
      <c r="T6" s="62" t="str">
        <f t="shared" si="8"/>
        <v>0</v>
      </c>
      <c r="U6" s="62" t="str">
        <f t="shared" si="9"/>
        <v>0</v>
      </c>
      <c r="V6" s="62" t="str">
        <f t="shared" si="10"/>
        <v>0</v>
      </c>
      <c r="W6" s="62" t="str">
        <f t="shared" si="11"/>
        <v>0</v>
      </c>
      <c r="X6" s="62" t="str">
        <f t="shared" si="12"/>
        <v>0</v>
      </c>
      <c r="Y6" s="62" t="str">
        <f t="shared" si="13"/>
        <v>0</v>
      </c>
      <c r="Z6" s="62" t="str">
        <f t="shared" si="14"/>
        <v>0</v>
      </c>
      <c r="AA6" s="62" t="str">
        <f t="shared" si="15"/>
        <v>0</v>
      </c>
      <c r="AB6" s="62" t="str">
        <f t="shared" si="16"/>
        <v>0</v>
      </c>
      <c r="AC6" s="62" t="str">
        <f t="shared" si="17"/>
        <v>0</v>
      </c>
      <c r="AD6" s="60">
        <v>0</v>
      </c>
      <c r="AE6" s="60">
        <v>0</v>
      </c>
      <c r="AF6" s="60">
        <v>0</v>
      </c>
      <c r="AG6" s="60" t="s">
        <v>211</v>
      </c>
      <c r="AH6" s="62" t="str">
        <f t="shared" si="18"/>
        <v>1</v>
      </c>
      <c r="AI6" s="62" t="str">
        <f t="shared" si="19"/>
        <v>0</v>
      </c>
      <c r="AJ6" s="62" t="str">
        <f t="shared" si="20"/>
        <v>0</v>
      </c>
      <c r="AK6" s="62" t="str">
        <f t="shared" si="21"/>
        <v>0</v>
      </c>
      <c r="AL6" s="62" t="str">
        <f t="shared" si="22"/>
        <v>0</v>
      </c>
      <c r="AM6" s="62" t="str">
        <f t="shared" si="23"/>
        <v>0</v>
      </c>
      <c r="AN6" s="62" t="str">
        <f t="shared" si="24"/>
        <v>0</v>
      </c>
      <c r="AO6" s="62" t="str">
        <f t="shared" si="25"/>
        <v>0</v>
      </c>
      <c r="AP6" s="62" t="str">
        <f t="shared" si="26"/>
        <v>0</v>
      </c>
      <c r="AQ6" s="62" t="str">
        <f t="shared" si="27"/>
        <v>0</v>
      </c>
      <c r="AR6" s="62" t="str">
        <f t="shared" si="28"/>
        <v>0</v>
      </c>
      <c r="AS6" s="62" t="str">
        <f t="shared" si="29"/>
        <v>0</v>
      </c>
      <c r="AT6" s="62" t="str">
        <f t="shared" si="30"/>
        <v>0</v>
      </c>
      <c r="AU6" s="62" t="str">
        <f t="shared" si="31"/>
        <v>0</v>
      </c>
      <c r="AV6" s="62" t="str">
        <f t="shared" si="32"/>
        <v>0</v>
      </c>
      <c r="AW6" s="62" t="str">
        <f t="shared" si="33"/>
        <v>0</v>
      </c>
      <c r="AX6" s="62" t="str">
        <f t="shared" si="34"/>
        <v>0</v>
      </c>
      <c r="AY6" s="62" t="str">
        <f t="shared" si="35"/>
        <v>0</v>
      </c>
    </row>
    <row r="7" spans="1:51" s="63" customFormat="1" ht="72.5" x14ac:dyDescent="0.35">
      <c r="A7" s="60" t="s">
        <v>342</v>
      </c>
      <c r="B7" s="56" t="s">
        <v>62</v>
      </c>
      <c r="C7" s="56" t="s">
        <v>212</v>
      </c>
      <c r="D7" s="56" t="s">
        <v>212</v>
      </c>
      <c r="E7" s="56" t="s">
        <v>209</v>
      </c>
      <c r="F7" s="56" t="s">
        <v>210</v>
      </c>
      <c r="G7" s="56" t="s">
        <v>214</v>
      </c>
      <c r="H7" s="56">
        <v>1</v>
      </c>
      <c r="I7" s="56">
        <v>0</v>
      </c>
      <c r="J7" s="59">
        <v>0</v>
      </c>
      <c r="K7" s="56" t="s">
        <v>211</v>
      </c>
      <c r="L7" s="62" t="str">
        <f t="shared" si="0"/>
        <v>1</v>
      </c>
      <c r="M7" s="62" t="str">
        <f t="shared" si="1"/>
        <v>0</v>
      </c>
      <c r="N7" s="62" t="str">
        <f t="shared" si="2"/>
        <v>0</v>
      </c>
      <c r="O7" s="62" t="str">
        <f t="shared" si="3"/>
        <v>0</v>
      </c>
      <c r="P7" s="62" t="str">
        <f t="shared" si="4"/>
        <v>0</v>
      </c>
      <c r="Q7" s="62" t="str">
        <f t="shared" si="5"/>
        <v>0</v>
      </c>
      <c r="R7" s="62" t="str">
        <f t="shared" si="6"/>
        <v>0</v>
      </c>
      <c r="S7" s="62" t="str">
        <f t="shared" si="7"/>
        <v>0</v>
      </c>
      <c r="T7" s="62" t="str">
        <f t="shared" si="8"/>
        <v>0</v>
      </c>
      <c r="U7" s="62" t="str">
        <f t="shared" si="9"/>
        <v>0</v>
      </c>
      <c r="V7" s="62" t="str">
        <f t="shared" si="10"/>
        <v>0</v>
      </c>
      <c r="W7" s="62" t="str">
        <f t="shared" si="11"/>
        <v>0</v>
      </c>
      <c r="X7" s="62" t="str">
        <f t="shared" si="12"/>
        <v>0</v>
      </c>
      <c r="Y7" s="62" t="str">
        <f t="shared" si="13"/>
        <v>0</v>
      </c>
      <c r="Z7" s="62" t="str">
        <f t="shared" si="14"/>
        <v>0</v>
      </c>
      <c r="AA7" s="62" t="str">
        <f t="shared" si="15"/>
        <v>0</v>
      </c>
      <c r="AB7" s="62" t="str">
        <f t="shared" si="16"/>
        <v>0</v>
      </c>
      <c r="AC7" s="62" t="str">
        <f t="shared" si="17"/>
        <v>0</v>
      </c>
      <c r="AD7" s="60">
        <v>0</v>
      </c>
      <c r="AE7" s="60">
        <v>0</v>
      </c>
      <c r="AF7" s="60">
        <v>0</v>
      </c>
      <c r="AG7" s="60" t="s">
        <v>211</v>
      </c>
      <c r="AH7" s="62" t="str">
        <f t="shared" si="18"/>
        <v>1</v>
      </c>
      <c r="AI7" s="62" t="str">
        <f t="shared" si="19"/>
        <v>0</v>
      </c>
      <c r="AJ7" s="62" t="str">
        <f t="shared" si="20"/>
        <v>0</v>
      </c>
      <c r="AK7" s="62" t="str">
        <f t="shared" si="21"/>
        <v>0</v>
      </c>
      <c r="AL7" s="62" t="str">
        <f t="shared" si="22"/>
        <v>0</v>
      </c>
      <c r="AM7" s="62" t="str">
        <f t="shared" si="23"/>
        <v>0</v>
      </c>
      <c r="AN7" s="62" t="str">
        <f t="shared" si="24"/>
        <v>0</v>
      </c>
      <c r="AO7" s="62" t="str">
        <f t="shared" si="25"/>
        <v>0</v>
      </c>
      <c r="AP7" s="62" t="str">
        <f t="shared" si="26"/>
        <v>0</v>
      </c>
      <c r="AQ7" s="62" t="str">
        <f t="shared" si="27"/>
        <v>0</v>
      </c>
      <c r="AR7" s="62" t="str">
        <f t="shared" si="28"/>
        <v>0</v>
      </c>
      <c r="AS7" s="62" t="str">
        <f t="shared" si="29"/>
        <v>0</v>
      </c>
      <c r="AT7" s="62" t="str">
        <f t="shared" si="30"/>
        <v>0</v>
      </c>
      <c r="AU7" s="62" t="str">
        <f t="shared" si="31"/>
        <v>0</v>
      </c>
      <c r="AV7" s="62" t="str">
        <f t="shared" si="32"/>
        <v>0</v>
      </c>
      <c r="AW7" s="62" t="str">
        <f t="shared" si="33"/>
        <v>0</v>
      </c>
      <c r="AX7" s="62" t="str">
        <f t="shared" si="34"/>
        <v>0</v>
      </c>
      <c r="AY7" s="62" t="str">
        <f t="shared" si="35"/>
        <v>0</v>
      </c>
    </row>
    <row r="8" spans="1:51" s="63" customFormat="1" ht="72.5" x14ac:dyDescent="0.35">
      <c r="A8" s="60" t="s">
        <v>343</v>
      </c>
      <c r="B8" s="56" t="s">
        <v>62</v>
      </c>
      <c r="C8" s="56" t="s">
        <v>212</v>
      </c>
      <c r="D8" s="56" t="s">
        <v>212</v>
      </c>
      <c r="E8" s="56" t="s">
        <v>209</v>
      </c>
      <c r="F8" s="56" t="s">
        <v>210</v>
      </c>
      <c r="G8" s="56" t="s">
        <v>114</v>
      </c>
      <c r="H8" s="56">
        <v>1</v>
      </c>
      <c r="I8" s="56">
        <v>0</v>
      </c>
      <c r="J8" s="59">
        <v>0</v>
      </c>
      <c r="K8" s="56" t="s">
        <v>211</v>
      </c>
      <c r="L8" s="62" t="str">
        <f t="shared" si="0"/>
        <v>1</v>
      </c>
      <c r="M8" s="62" t="str">
        <f t="shared" si="1"/>
        <v>0</v>
      </c>
      <c r="N8" s="62" t="str">
        <f t="shared" si="2"/>
        <v>0</v>
      </c>
      <c r="O8" s="62" t="str">
        <f t="shared" si="3"/>
        <v>0</v>
      </c>
      <c r="P8" s="62" t="str">
        <f t="shared" si="4"/>
        <v>0</v>
      </c>
      <c r="Q8" s="62" t="str">
        <f t="shared" si="5"/>
        <v>0</v>
      </c>
      <c r="R8" s="62" t="str">
        <f t="shared" si="6"/>
        <v>0</v>
      </c>
      <c r="S8" s="62" t="str">
        <f t="shared" si="7"/>
        <v>0</v>
      </c>
      <c r="T8" s="62" t="str">
        <f t="shared" si="8"/>
        <v>0</v>
      </c>
      <c r="U8" s="62" t="str">
        <f t="shared" si="9"/>
        <v>0</v>
      </c>
      <c r="V8" s="62" t="str">
        <f t="shared" si="10"/>
        <v>0</v>
      </c>
      <c r="W8" s="62" t="str">
        <f t="shared" si="11"/>
        <v>0</v>
      </c>
      <c r="X8" s="62" t="str">
        <f t="shared" si="12"/>
        <v>0</v>
      </c>
      <c r="Y8" s="62" t="str">
        <f t="shared" si="13"/>
        <v>0</v>
      </c>
      <c r="Z8" s="62" t="str">
        <f t="shared" si="14"/>
        <v>0</v>
      </c>
      <c r="AA8" s="62" t="str">
        <f t="shared" si="15"/>
        <v>0</v>
      </c>
      <c r="AB8" s="62" t="str">
        <f t="shared" si="16"/>
        <v>0</v>
      </c>
      <c r="AC8" s="62" t="str">
        <f t="shared" si="17"/>
        <v>0</v>
      </c>
      <c r="AD8" s="60">
        <v>0</v>
      </c>
      <c r="AE8" s="60">
        <v>0</v>
      </c>
      <c r="AF8" s="60">
        <v>0</v>
      </c>
      <c r="AG8" s="60" t="s">
        <v>211</v>
      </c>
      <c r="AH8" s="62" t="str">
        <f t="shared" si="18"/>
        <v>1</v>
      </c>
      <c r="AI8" s="62" t="str">
        <f t="shared" si="19"/>
        <v>0</v>
      </c>
      <c r="AJ8" s="62" t="str">
        <f t="shared" si="20"/>
        <v>0</v>
      </c>
      <c r="AK8" s="62" t="str">
        <f t="shared" si="21"/>
        <v>0</v>
      </c>
      <c r="AL8" s="62" t="str">
        <f t="shared" si="22"/>
        <v>0</v>
      </c>
      <c r="AM8" s="62" t="str">
        <f t="shared" si="23"/>
        <v>0</v>
      </c>
      <c r="AN8" s="62" t="str">
        <f t="shared" si="24"/>
        <v>0</v>
      </c>
      <c r="AO8" s="62" t="str">
        <f t="shared" si="25"/>
        <v>0</v>
      </c>
      <c r="AP8" s="62" t="str">
        <f t="shared" si="26"/>
        <v>0</v>
      </c>
      <c r="AQ8" s="62" t="str">
        <f t="shared" si="27"/>
        <v>0</v>
      </c>
      <c r="AR8" s="62" t="str">
        <f t="shared" si="28"/>
        <v>0</v>
      </c>
      <c r="AS8" s="62" t="str">
        <f t="shared" si="29"/>
        <v>0</v>
      </c>
      <c r="AT8" s="62" t="str">
        <f t="shared" si="30"/>
        <v>0</v>
      </c>
      <c r="AU8" s="62" t="str">
        <f t="shared" si="31"/>
        <v>0</v>
      </c>
      <c r="AV8" s="62" t="str">
        <f t="shared" si="32"/>
        <v>0</v>
      </c>
      <c r="AW8" s="62" t="str">
        <f t="shared" si="33"/>
        <v>0</v>
      </c>
      <c r="AX8" s="62" t="str">
        <f t="shared" si="34"/>
        <v>0</v>
      </c>
      <c r="AY8" s="62" t="str">
        <f t="shared" si="35"/>
        <v>0</v>
      </c>
    </row>
    <row r="9" spans="1:51" s="63" customFormat="1" ht="72.5" x14ac:dyDescent="0.35">
      <c r="A9" s="60" t="s">
        <v>344</v>
      </c>
      <c r="B9" s="56" t="s">
        <v>62</v>
      </c>
      <c r="C9" s="56" t="s">
        <v>208</v>
      </c>
      <c r="D9" s="56" t="s">
        <v>208</v>
      </c>
      <c r="E9" s="56" t="s">
        <v>209</v>
      </c>
      <c r="F9" s="56" t="s">
        <v>210</v>
      </c>
      <c r="G9" s="56" t="s">
        <v>114</v>
      </c>
      <c r="H9" s="56">
        <v>1</v>
      </c>
      <c r="I9" s="56">
        <v>0</v>
      </c>
      <c r="J9" s="59">
        <v>0</v>
      </c>
      <c r="K9" s="56" t="s">
        <v>211</v>
      </c>
      <c r="L9" s="62" t="str">
        <f t="shared" si="0"/>
        <v>1</v>
      </c>
      <c r="M9" s="62" t="str">
        <f t="shared" si="1"/>
        <v>0</v>
      </c>
      <c r="N9" s="62" t="str">
        <f t="shared" si="2"/>
        <v>0</v>
      </c>
      <c r="O9" s="62" t="str">
        <f t="shared" si="3"/>
        <v>0</v>
      </c>
      <c r="P9" s="62" t="str">
        <f t="shared" si="4"/>
        <v>0</v>
      </c>
      <c r="Q9" s="62" t="str">
        <f t="shared" si="5"/>
        <v>0</v>
      </c>
      <c r="R9" s="62" t="str">
        <f t="shared" si="6"/>
        <v>0</v>
      </c>
      <c r="S9" s="62" t="str">
        <f t="shared" si="7"/>
        <v>0</v>
      </c>
      <c r="T9" s="62" t="str">
        <f t="shared" si="8"/>
        <v>0</v>
      </c>
      <c r="U9" s="62" t="str">
        <f t="shared" si="9"/>
        <v>0</v>
      </c>
      <c r="V9" s="62" t="str">
        <f t="shared" si="10"/>
        <v>0</v>
      </c>
      <c r="W9" s="62" t="str">
        <f t="shared" si="11"/>
        <v>0</v>
      </c>
      <c r="X9" s="62" t="str">
        <f t="shared" si="12"/>
        <v>0</v>
      </c>
      <c r="Y9" s="62" t="str">
        <f t="shared" si="13"/>
        <v>0</v>
      </c>
      <c r="Z9" s="62" t="str">
        <f t="shared" si="14"/>
        <v>0</v>
      </c>
      <c r="AA9" s="62" t="str">
        <f t="shared" si="15"/>
        <v>0</v>
      </c>
      <c r="AB9" s="62" t="str">
        <f t="shared" si="16"/>
        <v>0</v>
      </c>
      <c r="AC9" s="62" t="str">
        <f t="shared" si="17"/>
        <v>0</v>
      </c>
      <c r="AD9" s="60">
        <v>0</v>
      </c>
      <c r="AE9" s="60">
        <v>0</v>
      </c>
      <c r="AF9" s="60">
        <v>0</v>
      </c>
      <c r="AG9" s="60" t="s">
        <v>211</v>
      </c>
      <c r="AH9" s="62" t="str">
        <f t="shared" si="18"/>
        <v>1</v>
      </c>
      <c r="AI9" s="62" t="str">
        <f t="shared" si="19"/>
        <v>0</v>
      </c>
      <c r="AJ9" s="62" t="str">
        <f t="shared" si="20"/>
        <v>0</v>
      </c>
      <c r="AK9" s="62" t="str">
        <f t="shared" si="21"/>
        <v>0</v>
      </c>
      <c r="AL9" s="62" t="str">
        <f t="shared" si="22"/>
        <v>0</v>
      </c>
      <c r="AM9" s="62" t="str">
        <f t="shared" si="23"/>
        <v>0</v>
      </c>
      <c r="AN9" s="62" t="str">
        <f t="shared" si="24"/>
        <v>0</v>
      </c>
      <c r="AO9" s="62" t="str">
        <f t="shared" si="25"/>
        <v>0</v>
      </c>
      <c r="AP9" s="62" t="str">
        <f t="shared" si="26"/>
        <v>0</v>
      </c>
      <c r="AQ9" s="62" t="str">
        <f t="shared" si="27"/>
        <v>0</v>
      </c>
      <c r="AR9" s="62" t="str">
        <f t="shared" si="28"/>
        <v>0</v>
      </c>
      <c r="AS9" s="62" t="str">
        <f t="shared" si="29"/>
        <v>0</v>
      </c>
      <c r="AT9" s="62" t="str">
        <f t="shared" si="30"/>
        <v>0</v>
      </c>
      <c r="AU9" s="62" t="str">
        <f t="shared" si="31"/>
        <v>0</v>
      </c>
      <c r="AV9" s="62" t="str">
        <f t="shared" si="32"/>
        <v>0</v>
      </c>
      <c r="AW9" s="62" t="str">
        <f t="shared" si="33"/>
        <v>0</v>
      </c>
      <c r="AX9" s="62" t="str">
        <f t="shared" si="34"/>
        <v>0</v>
      </c>
      <c r="AY9" s="62" t="str">
        <f t="shared" si="35"/>
        <v>0</v>
      </c>
    </row>
    <row r="10" spans="1:51" s="63" customFormat="1" ht="72.5" x14ac:dyDescent="0.35">
      <c r="A10" s="60" t="s">
        <v>345</v>
      </c>
      <c r="B10" s="56" t="s">
        <v>213</v>
      </c>
      <c r="C10" s="56" t="s">
        <v>208</v>
      </c>
      <c r="D10" s="56" t="s">
        <v>208</v>
      </c>
      <c r="E10" s="56" t="s">
        <v>209</v>
      </c>
      <c r="F10" s="56" t="s">
        <v>210</v>
      </c>
      <c r="G10" s="56" t="s">
        <v>114</v>
      </c>
      <c r="H10" s="56">
        <v>1</v>
      </c>
      <c r="I10" s="56">
        <v>0</v>
      </c>
      <c r="J10" s="59">
        <v>0</v>
      </c>
      <c r="K10" s="56" t="s">
        <v>211</v>
      </c>
      <c r="L10" s="62" t="str">
        <f t="shared" si="0"/>
        <v>1</v>
      </c>
      <c r="M10" s="62" t="str">
        <f t="shared" si="1"/>
        <v>0</v>
      </c>
      <c r="N10" s="62" t="str">
        <f t="shared" si="2"/>
        <v>0</v>
      </c>
      <c r="O10" s="62" t="str">
        <f t="shared" si="3"/>
        <v>0</v>
      </c>
      <c r="P10" s="62" t="str">
        <f t="shared" si="4"/>
        <v>0</v>
      </c>
      <c r="Q10" s="62" t="str">
        <f t="shared" si="5"/>
        <v>0</v>
      </c>
      <c r="R10" s="62" t="str">
        <f t="shared" si="6"/>
        <v>0</v>
      </c>
      <c r="S10" s="62" t="str">
        <f t="shared" si="7"/>
        <v>0</v>
      </c>
      <c r="T10" s="62" t="str">
        <f t="shared" si="8"/>
        <v>0</v>
      </c>
      <c r="U10" s="62" t="str">
        <f t="shared" si="9"/>
        <v>0</v>
      </c>
      <c r="V10" s="62" t="str">
        <f t="shared" si="10"/>
        <v>0</v>
      </c>
      <c r="W10" s="62" t="str">
        <f t="shared" si="11"/>
        <v>0</v>
      </c>
      <c r="X10" s="62" t="str">
        <f t="shared" si="12"/>
        <v>0</v>
      </c>
      <c r="Y10" s="62" t="str">
        <f t="shared" si="13"/>
        <v>0</v>
      </c>
      <c r="Z10" s="62" t="str">
        <f t="shared" si="14"/>
        <v>0</v>
      </c>
      <c r="AA10" s="62" t="str">
        <f t="shared" si="15"/>
        <v>0</v>
      </c>
      <c r="AB10" s="62" t="str">
        <f t="shared" si="16"/>
        <v>0</v>
      </c>
      <c r="AC10" s="62" t="str">
        <f t="shared" si="17"/>
        <v>0</v>
      </c>
      <c r="AD10" s="60">
        <v>0</v>
      </c>
      <c r="AE10" s="60">
        <v>0</v>
      </c>
      <c r="AF10" s="60">
        <v>0</v>
      </c>
      <c r="AG10" s="60" t="s">
        <v>211</v>
      </c>
      <c r="AH10" s="62" t="str">
        <f t="shared" si="18"/>
        <v>1</v>
      </c>
      <c r="AI10" s="62" t="str">
        <f t="shared" si="19"/>
        <v>0</v>
      </c>
      <c r="AJ10" s="62" t="str">
        <f t="shared" si="20"/>
        <v>0</v>
      </c>
      <c r="AK10" s="62" t="str">
        <f t="shared" si="21"/>
        <v>0</v>
      </c>
      <c r="AL10" s="62" t="str">
        <f t="shared" si="22"/>
        <v>0</v>
      </c>
      <c r="AM10" s="62" t="str">
        <f t="shared" si="23"/>
        <v>0</v>
      </c>
      <c r="AN10" s="62" t="str">
        <f t="shared" si="24"/>
        <v>0</v>
      </c>
      <c r="AO10" s="62" t="str">
        <f t="shared" si="25"/>
        <v>0</v>
      </c>
      <c r="AP10" s="62" t="str">
        <f t="shared" si="26"/>
        <v>0</v>
      </c>
      <c r="AQ10" s="62" t="str">
        <f t="shared" si="27"/>
        <v>0</v>
      </c>
      <c r="AR10" s="62" t="str">
        <f t="shared" si="28"/>
        <v>0</v>
      </c>
      <c r="AS10" s="62" t="str">
        <f t="shared" si="29"/>
        <v>0</v>
      </c>
      <c r="AT10" s="62" t="str">
        <f t="shared" si="30"/>
        <v>0</v>
      </c>
      <c r="AU10" s="62" t="str">
        <f t="shared" si="31"/>
        <v>0</v>
      </c>
      <c r="AV10" s="62" t="str">
        <f t="shared" si="32"/>
        <v>0</v>
      </c>
      <c r="AW10" s="62" t="str">
        <f t="shared" si="33"/>
        <v>0</v>
      </c>
      <c r="AX10" s="62" t="str">
        <f t="shared" si="34"/>
        <v>0</v>
      </c>
      <c r="AY10" s="62" t="str">
        <f t="shared" si="35"/>
        <v>0</v>
      </c>
    </row>
    <row r="11" spans="1:51" s="63" customFormat="1" ht="72.5" x14ac:dyDescent="0.35">
      <c r="A11" s="60" t="s">
        <v>290</v>
      </c>
      <c r="B11" s="56" t="s">
        <v>62</v>
      </c>
      <c r="C11" s="56" t="s">
        <v>212</v>
      </c>
      <c r="D11" s="56" t="s">
        <v>212</v>
      </c>
      <c r="E11" s="56" t="s">
        <v>209</v>
      </c>
      <c r="F11" s="56" t="s">
        <v>210</v>
      </c>
      <c r="G11" s="56" t="s">
        <v>114</v>
      </c>
      <c r="H11" s="56">
        <v>1</v>
      </c>
      <c r="I11" s="56">
        <v>0</v>
      </c>
      <c r="J11" s="59">
        <v>0</v>
      </c>
      <c r="K11" s="56" t="s">
        <v>211</v>
      </c>
      <c r="L11" s="62" t="str">
        <f t="shared" si="0"/>
        <v>1</v>
      </c>
      <c r="M11" s="62" t="str">
        <f t="shared" si="1"/>
        <v>0</v>
      </c>
      <c r="N11" s="62" t="str">
        <f t="shared" si="2"/>
        <v>0</v>
      </c>
      <c r="O11" s="62" t="str">
        <f t="shared" si="3"/>
        <v>0</v>
      </c>
      <c r="P11" s="62" t="str">
        <f t="shared" si="4"/>
        <v>0</v>
      </c>
      <c r="Q11" s="62" t="str">
        <f t="shared" si="5"/>
        <v>0</v>
      </c>
      <c r="R11" s="62" t="str">
        <f t="shared" si="6"/>
        <v>0</v>
      </c>
      <c r="S11" s="62" t="str">
        <f t="shared" si="7"/>
        <v>0</v>
      </c>
      <c r="T11" s="62" t="str">
        <f t="shared" si="8"/>
        <v>0</v>
      </c>
      <c r="U11" s="62" t="str">
        <f t="shared" si="9"/>
        <v>0</v>
      </c>
      <c r="V11" s="62" t="str">
        <f t="shared" si="10"/>
        <v>0</v>
      </c>
      <c r="W11" s="62" t="str">
        <f t="shared" si="11"/>
        <v>0</v>
      </c>
      <c r="X11" s="62" t="str">
        <f t="shared" si="12"/>
        <v>0</v>
      </c>
      <c r="Y11" s="62" t="str">
        <f t="shared" si="13"/>
        <v>0</v>
      </c>
      <c r="Z11" s="62" t="str">
        <f t="shared" si="14"/>
        <v>0</v>
      </c>
      <c r="AA11" s="62" t="str">
        <f t="shared" si="15"/>
        <v>0</v>
      </c>
      <c r="AB11" s="62" t="str">
        <f t="shared" si="16"/>
        <v>0</v>
      </c>
      <c r="AC11" s="62" t="str">
        <f t="shared" si="17"/>
        <v>0</v>
      </c>
      <c r="AD11" s="60">
        <v>0</v>
      </c>
      <c r="AE11" s="60">
        <v>0</v>
      </c>
      <c r="AF11" s="60">
        <v>0</v>
      </c>
      <c r="AG11" s="60" t="s">
        <v>211</v>
      </c>
      <c r="AH11" s="62" t="str">
        <f t="shared" si="18"/>
        <v>1</v>
      </c>
      <c r="AI11" s="62" t="str">
        <f t="shared" si="19"/>
        <v>0</v>
      </c>
      <c r="AJ11" s="62" t="str">
        <f t="shared" si="20"/>
        <v>0</v>
      </c>
      <c r="AK11" s="62" t="str">
        <f t="shared" si="21"/>
        <v>0</v>
      </c>
      <c r="AL11" s="62" t="str">
        <f t="shared" si="22"/>
        <v>0</v>
      </c>
      <c r="AM11" s="62" t="str">
        <f t="shared" si="23"/>
        <v>0</v>
      </c>
      <c r="AN11" s="62" t="str">
        <f t="shared" si="24"/>
        <v>0</v>
      </c>
      <c r="AO11" s="62" t="str">
        <f t="shared" si="25"/>
        <v>0</v>
      </c>
      <c r="AP11" s="62" t="str">
        <f t="shared" si="26"/>
        <v>0</v>
      </c>
      <c r="AQ11" s="62" t="str">
        <f t="shared" si="27"/>
        <v>0</v>
      </c>
      <c r="AR11" s="62" t="str">
        <f t="shared" si="28"/>
        <v>0</v>
      </c>
      <c r="AS11" s="62" t="str">
        <f t="shared" si="29"/>
        <v>0</v>
      </c>
      <c r="AT11" s="62" t="str">
        <f t="shared" si="30"/>
        <v>0</v>
      </c>
      <c r="AU11" s="62" t="str">
        <f t="shared" si="31"/>
        <v>0</v>
      </c>
      <c r="AV11" s="62" t="str">
        <f t="shared" si="32"/>
        <v>0</v>
      </c>
      <c r="AW11" s="62" t="str">
        <f t="shared" si="33"/>
        <v>0</v>
      </c>
      <c r="AX11" s="62" t="str">
        <f t="shared" si="34"/>
        <v>0</v>
      </c>
      <c r="AY11" s="62" t="str">
        <f t="shared" si="35"/>
        <v>0</v>
      </c>
    </row>
    <row r="12" spans="1:51" s="63" customFormat="1" ht="72.5" x14ac:dyDescent="0.35">
      <c r="A12" s="60" t="s">
        <v>291</v>
      </c>
      <c r="B12" s="56" t="s">
        <v>62</v>
      </c>
      <c r="C12" s="56" t="s">
        <v>212</v>
      </c>
      <c r="D12" s="56" t="s">
        <v>212</v>
      </c>
      <c r="E12" s="56" t="s">
        <v>209</v>
      </c>
      <c r="F12" s="56" t="s">
        <v>210</v>
      </c>
      <c r="G12" s="56" t="s">
        <v>114</v>
      </c>
      <c r="H12" s="56">
        <v>1</v>
      </c>
      <c r="I12" s="56">
        <v>0</v>
      </c>
      <c r="J12" s="59">
        <v>0</v>
      </c>
      <c r="K12" s="56" t="s">
        <v>211</v>
      </c>
      <c r="L12" s="62" t="str">
        <f t="shared" si="0"/>
        <v>1</v>
      </c>
      <c r="M12" s="62" t="str">
        <f t="shared" si="1"/>
        <v>0</v>
      </c>
      <c r="N12" s="62" t="str">
        <f t="shared" si="2"/>
        <v>0</v>
      </c>
      <c r="O12" s="62" t="str">
        <f t="shared" si="3"/>
        <v>0</v>
      </c>
      <c r="P12" s="62" t="str">
        <f t="shared" si="4"/>
        <v>0</v>
      </c>
      <c r="Q12" s="62" t="str">
        <f t="shared" si="5"/>
        <v>0</v>
      </c>
      <c r="R12" s="62" t="str">
        <f t="shared" si="6"/>
        <v>0</v>
      </c>
      <c r="S12" s="62" t="str">
        <f t="shared" si="7"/>
        <v>0</v>
      </c>
      <c r="T12" s="62" t="str">
        <f t="shared" si="8"/>
        <v>0</v>
      </c>
      <c r="U12" s="62" t="str">
        <f t="shared" si="9"/>
        <v>0</v>
      </c>
      <c r="V12" s="62" t="str">
        <f t="shared" si="10"/>
        <v>0</v>
      </c>
      <c r="W12" s="62" t="str">
        <f t="shared" si="11"/>
        <v>0</v>
      </c>
      <c r="X12" s="62" t="str">
        <f t="shared" si="12"/>
        <v>0</v>
      </c>
      <c r="Y12" s="62" t="str">
        <f t="shared" si="13"/>
        <v>0</v>
      </c>
      <c r="Z12" s="62" t="str">
        <f t="shared" si="14"/>
        <v>0</v>
      </c>
      <c r="AA12" s="62" t="str">
        <f t="shared" si="15"/>
        <v>0</v>
      </c>
      <c r="AB12" s="62" t="str">
        <f t="shared" si="16"/>
        <v>0</v>
      </c>
      <c r="AC12" s="62" t="str">
        <f t="shared" si="17"/>
        <v>0</v>
      </c>
      <c r="AD12" s="60">
        <v>0</v>
      </c>
      <c r="AE12" s="60">
        <v>0</v>
      </c>
      <c r="AF12" s="60">
        <v>0</v>
      </c>
      <c r="AG12" s="60" t="s">
        <v>211</v>
      </c>
      <c r="AH12" s="62" t="str">
        <f t="shared" si="18"/>
        <v>1</v>
      </c>
      <c r="AI12" s="62" t="str">
        <f t="shared" si="19"/>
        <v>0</v>
      </c>
      <c r="AJ12" s="62" t="str">
        <f t="shared" si="20"/>
        <v>0</v>
      </c>
      <c r="AK12" s="62" t="str">
        <f t="shared" si="21"/>
        <v>0</v>
      </c>
      <c r="AL12" s="62" t="str">
        <f t="shared" si="22"/>
        <v>0</v>
      </c>
      <c r="AM12" s="62" t="str">
        <f t="shared" si="23"/>
        <v>0</v>
      </c>
      <c r="AN12" s="62" t="str">
        <f t="shared" si="24"/>
        <v>0</v>
      </c>
      <c r="AO12" s="62" t="str">
        <f t="shared" si="25"/>
        <v>0</v>
      </c>
      <c r="AP12" s="62" t="str">
        <f t="shared" si="26"/>
        <v>0</v>
      </c>
      <c r="AQ12" s="62" t="str">
        <f t="shared" si="27"/>
        <v>0</v>
      </c>
      <c r="AR12" s="62" t="str">
        <f t="shared" si="28"/>
        <v>0</v>
      </c>
      <c r="AS12" s="62" t="str">
        <f t="shared" si="29"/>
        <v>0</v>
      </c>
      <c r="AT12" s="62" t="str">
        <f t="shared" si="30"/>
        <v>0</v>
      </c>
      <c r="AU12" s="62" t="str">
        <f t="shared" si="31"/>
        <v>0</v>
      </c>
      <c r="AV12" s="62" t="str">
        <f t="shared" si="32"/>
        <v>0</v>
      </c>
      <c r="AW12" s="62" t="str">
        <f t="shared" si="33"/>
        <v>0</v>
      </c>
      <c r="AX12" s="62" t="str">
        <f t="shared" si="34"/>
        <v>0</v>
      </c>
      <c r="AY12" s="62" t="str">
        <f t="shared" si="35"/>
        <v>0</v>
      </c>
    </row>
    <row r="13" spans="1:51" s="63" customFormat="1" ht="72.5" x14ac:dyDescent="0.35">
      <c r="A13" s="60" t="s">
        <v>292</v>
      </c>
      <c r="B13" s="56" t="s">
        <v>62</v>
      </c>
      <c r="C13" s="56" t="s">
        <v>212</v>
      </c>
      <c r="D13" s="56" t="s">
        <v>212</v>
      </c>
      <c r="E13" s="56" t="s">
        <v>209</v>
      </c>
      <c r="F13" s="56" t="s">
        <v>210</v>
      </c>
      <c r="G13" s="56" t="s">
        <v>114</v>
      </c>
      <c r="H13" s="56">
        <v>1</v>
      </c>
      <c r="I13" s="56">
        <v>0</v>
      </c>
      <c r="J13" s="59">
        <v>0</v>
      </c>
      <c r="K13" s="56" t="s">
        <v>211</v>
      </c>
      <c r="L13" s="62" t="str">
        <f t="shared" si="0"/>
        <v>1</v>
      </c>
      <c r="M13" s="62" t="str">
        <f t="shared" si="1"/>
        <v>0</v>
      </c>
      <c r="N13" s="62" t="str">
        <f t="shared" si="2"/>
        <v>0</v>
      </c>
      <c r="O13" s="62" t="str">
        <f t="shared" si="3"/>
        <v>0</v>
      </c>
      <c r="P13" s="62" t="str">
        <f t="shared" si="4"/>
        <v>0</v>
      </c>
      <c r="Q13" s="62" t="str">
        <f t="shared" si="5"/>
        <v>0</v>
      </c>
      <c r="R13" s="62" t="str">
        <f t="shared" si="6"/>
        <v>0</v>
      </c>
      <c r="S13" s="62" t="str">
        <f t="shared" si="7"/>
        <v>0</v>
      </c>
      <c r="T13" s="62" t="str">
        <f t="shared" si="8"/>
        <v>0</v>
      </c>
      <c r="U13" s="62" t="str">
        <f t="shared" si="9"/>
        <v>0</v>
      </c>
      <c r="V13" s="62" t="str">
        <f t="shared" si="10"/>
        <v>0</v>
      </c>
      <c r="W13" s="62" t="str">
        <f t="shared" si="11"/>
        <v>0</v>
      </c>
      <c r="X13" s="62" t="str">
        <f t="shared" si="12"/>
        <v>0</v>
      </c>
      <c r="Y13" s="62" t="str">
        <f t="shared" si="13"/>
        <v>0</v>
      </c>
      <c r="Z13" s="62" t="str">
        <f t="shared" si="14"/>
        <v>0</v>
      </c>
      <c r="AA13" s="62" t="str">
        <f t="shared" si="15"/>
        <v>0</v>
      </c>
      <c r="AB13" s="62" t="str">
        <f t="shared" si="16"/>
        <v>0</v>
      </c>
      <c r="AC13" s="62" t="str">
        <f t="shared" si="17"/>
        <v>0</v>
      </c>
      <c r="AD13" s="60">
        <v>0</v>
      </c>
      <c r="AE13" s="60">
        <v>0</v>
      </c>
      <c r="AF13" s="60">
        <v>0</v>
      </c>
      <c r="AG13" s="60" t="s">
        <v>211</v>
      </c>
      <c r="AH13" s="62" t="str">
        <f t="shared" si="18"/>
        <v>1</v>
      </c>
      <c r="AI13" s="62" t="str">
        <f t="shared" si="19"/>
        <v>0</v>
      </c>
      <c r="AJ13" s="62" t="str">
        <f t="shared" si="20"/>
        <v>0</v>
      </c>
      <c r="AK13" s="62" t="str">
        <f t="shared" si="21"/>
        <v>0</v>
      </c>
      <c r="AL13" s="62" t="str">
        <f t="shared" si="22"/>
        <v>0</v>
      </c>
      <c r="AM13" s="62" t="str">
        <f t="shared" si="23"/>
        <v>0</v>
      </c>
      <c r="AN13" s="62" t="str">
        <f t="shared" si="24"/>
        <v>0</v>
      </c>
      <c r="AO13" s="62" t="str">
        <f t="shared" si="25"/>
        <v>0</v>
      </c>
      <c r="AP13" s="62" t="str">
        <f t="shared" si="26"/>
        <v>0</v>
      </c>
      <c r="AQ13" s="62" t="str">
        <f t="shared" si="27"/>
        <v>0</v>
      </c>
      <c r="AR13" s="62" t="str">
        <f t="shared" si="28"/>
        <v>0</v>
      </c>
      <c r="AS13" s="62" t="str">
        <f t="shared" si="29"/>
        <v>0</v>
      </c>
      <c r="AT13" s="62" t="str">
        <f t="shared" si="30"/>
        <v>0</v>
      </c>
      <c r="AU13" s="62" t="str">
        <f t="shared" si="31"/>
        <v>0</v>
      </c>
      <c r="AV13" s="62" t="str">
        <f t="shared" si="32"/>
        <v>0</v>
      </c>
      <c r="AW13" s="62" t="str">
        <f t="shared" si="33"/>
        <v>0</v>
      </c>
      <c r="AX13" s="62" t="str">
        <f t="shared" si="34"/>
        <v>0</v>
      </c>
      <c r="AY13" s="62" t="str">
        <f t="shared" si="35"/>
        <v>0</v>
      </c>
    </row>
    <row r="14" spans="1:51" s="63" customFormat="1" ht="72.5" x14ac:dyDescent="0.35">
      <c r="A14" s="60" t="s">
        <v>293</v>
      </c>
      <c r="B14" s="56" t="s">
        <v>62</v>
      </c>
      <c r="C14" s="56" t="s">
        <v>212</v>
      </c>
      <c r="D14" s="56" t="s">
        <v>212</v>
      </c>
      <c r="E14" s="56" t="s">
        <v>209</v>
      </c>
      <c r="F14" s="56" t="s">
        <v>210</v>
      </c>
      <c r="G14" s="56" t="s">
        <v>114</v>
      </c>
      <c r="H14" s="56">
        <v>1</v>
      </c>
      <c r="I14" s="56">
        <v>0</v>
      </c>
      <c r="J14" s="59">
        <v>0</v>
      </c>
      <c r="K14" s="56" t="s">
        <v>211</v>
      </c>
      <c r="L14" s="62" t="str">
        <f t="shared" si="0"/>
        <v>1</v>
      </c>
      <c r="M14" s="62" t="str">
        <f t="shared" si="1"/>
        <v>0</v>
      </c>
      <c r="N14" s="62" t="str">
        <f t="shared" si="2"/>
        <v>0</v>
      </c>
      <c r="O14" s="62" t="str">
        <f t="shared" si="3"/>
        <v>0</v>
      </c>
      <c r="P14" s="62" t="str">
        <f t="shared" si="4"/>
        <v>0</v>
      </c>
      <c r="Q14" s="62" t="str">
        <f t="shared" si="5"/>
        <v>0</v>
      </c>
      <c r="R14" s="62" t="str">
        <f t="shared" si="6"/>
        <v>0</v>
      </c>
      <c r="S14" s="62" t="str">
        <f t="shared" si="7"/>
        <v>0</v>
      </c>
      <c r="T14" s="62" t="str">
        <f t="shared" si="8"/>
        <v>0</v>
      </c>
      <c r="U14" s="62" t="str">
        <f t="shared" si="9"/>
        <v>0</v>
      </c>
      <c r="V14" s="62" t="str">
        <f t="shared" si="10"/>
        <v>0</v>
      </c>
      <c r="W14" s="62" t="str">
        <f t="shared" si="11"/>
        <v>0</v>
      </c>
      <c r="X14" s="62" t="str">
        <f t="shared" si="12"/>
        <v>0</v>
      </c>
      <c r="Y14" s="62" t="str">
        <f t="shared" si="13"/>
        <v>0</v>
      </c>
      <c r="Z14" s="62" t="str">
        <f t="shared" si="14"/>
        <v>0</v>
      </c>
      <c r="AA14" s="62" t="str">
        <f t="shared" si="15"/>
        <v>0</v>
      </c>
      <c r="AB14" s="62" t="str">
        <f t="shared" si="16"/>
        <v>0</v>
      </c>
      <c r="AC14" s="62" t="str">
        <f t="shared" si="17"/>
        <v>0</v>
      </c>
      <c r="AD14" s="60">
        <v>0</v>
      </c>
      <c r="AE14" s="60">
        <v>0</v>
      </c>
      <c r="AF14" s="60">
        <v>0</v>
      </c>
      <c r="AG14" s="60" t="s">
        <v>211</v>
      </c>
      <c r="AH14" s="62" t="str">
        <f t="shared" si="18"/>
        <v>1</v>
      </c>
      <c r="AI14" s="62" t="str">
        <f t="shared" si="19"/>
        <v>0</v>
      </c>
      <c r="AJ14" s="62" t="str">
        <f t="shared" si="20"/>
        <v>0</v>
      </c>
      <c r="AK14" s="62" t="str">
        <f t="shared" si="21"/>
        <v>0</v>
      </c>
      <c r="AL14" s="62" t="str">
        <f t="shared" si="22"/>
        <v>0</v>
      </c>
      <c r="AM14" s="62" t="str">
        <f t="shared" si="23"/>
        <v>0</v>
      </c>
      <c r="AN14" s="62" t="str">
        <f t="shared" si="24"/>
        <v>0</v>
      </c>
      <c r="AO14" s="62" t="str">
        <f t="shared" si="25"/>
        <v>0</v>
      </c>
      <c r="AP14" s="62" t="str">
        <f t="shared" si="26"/>
        <v>0</v>
      </c>
      <c r="AQ14" s="62" t="str">
        <f t="shared" si="27"/>
        <v>0</v>
      </c>
      <c r="AR14" s="62" t="str">
        <f t="shared" si="28"/>
        <v>0</v>
      </c>
      <c r="AS14" s="62" t="str">
        <f t="shared" si="29"/>
        <v>0</v>
      </c>
      <c r="AT14" s="62" t="str">
        <f t="shared" si="30"/>
        <v>0</v>
      </c>
      <c r="AU14" s="62" t="str">
        <f t="shared" si="31"/>
        <v>0</v>
      </c>
      <c r="AV14" s="62" t="str">
        <f t="shared" si="32"/>
        <v>0</v>
      </c>
      <c r="AW14" s="62" t="str">
        <f t="shared" si="33"/>
        <v>0</v>
      </c>
      <c r="AX14" s="62" t="str">
        <f t="shared" si="34"/>
        <v>0</v>
      </c>
      <c r="AY14" s="62" t="str">
        <f t="shared" si="35"/>
        <v>0</v>
      </c>
    </row>
    <row r="15" spans="1:51" s="63" customFormat="1" ht="72.5" x14ac:dyDescent="0.35">
      <c r="A15" s="60" t="s">
        <v>294</v>
      </c>
      <c r="B15" s="56" t="s">
        <v>62</v>
      </c>
      <c r="C15" s="56" t="s">
        <v>212</v>
      </c>
      <c r="D15" s="56" t="s">
        <v>212</v>
      </c>
      <c r="E15" s="56" t="s">
        <v>209</v>
      </c>
      <c r="F15" s="56" t="s">
        <v>210</v>
      </c>
      <c r="G15" s="56" t="s">
        <v>114</v>
      </c>
      <c r="H15" s="56">
        <v>1</v>
      </c>
      <c r="I15" s="56">
        <v>0</v>
      </c>
      <c r="J15" s="59">
        <v>0</v>
      </c>
      <c r="K15" s="56" t="s">
        <v>211</v>
      </c>
      <c r="L15" s="62" t="str">
        <f t="shared" si="0"/>
        <v>1</v>
      </c>
      <c r="M15" s="62" t="str">
        <f t="shared" si="1"/>
        <v>0</v>
      </c>
      <c r="N15" s="62" t="str">
        <f t="shared" si="2"/>
        <v>0</v>
      </c>
      <c r="O15" s="62" t="str">
        <f t="shared" si="3"/>
        <v>0</v>
      </c>
      <c r="P15" s="62" t="str">
        <f t="shared" si="4"/>
        <v>0</v>
      </c>
      <c r="Q15" s="62" t="str">
        <f t="shared" si="5"/>
        <v>0</v>
      </c>
      <c r="R15" s="62" t="str">
        <f t="shared" si="6"/>
        <v>0</v>
      </c>
      <c r="S15" s="62" t="str">
        <f t="shared" si="7"/>
        <v>0</v>
      </c>
      <c r="T15" s="62" t="str">
        <f t="shared" si="8"/>
        <v>0</v>
      </c>
      <c r="U15" s="62" t="str">
        <f t="shared" si="9"/>
        <v>0</v>
      </c>
      <c r="V15" s="62" t="str">
        <f t="shared" si="10"/>
        <v>0</v>
      </c>
      <c r="W15" s="62" t="str">
        <f t="shared" si="11"/>
        <v>0</v>
      </c>
      <c r="X15" s="62" t="str">
        <f t="shared" si="12"/>
        <v>0</v>
      </c>
      <c r="Y15" s="62" t="str">
        <f t="shared" si="13"/>
        <v>0</v>
      </c>
      <c r="Z15" s="62" t="str">
        <f t="shared" si="14"/>
        <v>0</v>
      </c>
      <c r="AA15" s="62" t="str">
        <f t="shared" si="15"/>
        <v>0</v>
      </c>
      <c r="AB15" s="62" t="str">
        <f t="shared" si="16"/>
        <v>0</v>
      </c>
      <c r="AC15" s="62" t="str">
        <f t="shared" si="17"/>
        <v>0</v>
      </c>
      <c r="AD15" s="60">
        <v>0</v>
      </c>
      <c r="AE15" s="60">
        <v>0</v>
      </c>
      <c r="AF15" s="60">
        <v>0</v>
      </c>
      <c r="AG15" s="60" t="s">
        <v>211</v>
      </c>
      <c r="AH15" s="62" t="str">
        <f t="shared" si="18"/>
        <v>1</v>
      </c>
      <c r="AI15" s="62" t="str">
        <f t="shared" si="19"/>
        <v>0</v>
      </c>
      <c r="AJ15" s="62" t="str">
        <f t="shared" si="20"/>
        <v>0</v>
      </c>
      <c r="AK15" s="62" t="str">
        <f t="shared" si="21"/>
        <v>0</v>
      </c>
      <c r="AL15" s="62" t="str">
        <f t="shared" si="22"/>
        <v>0</v>
      </c>
      <c r="AM15" s="62" t="str">
        <f t="shared" si="23"/>
        <v>0</v>
      </c>
      <c r="AN15" s="62" t="str">
        <f t="shared" si="24"/>
        <v>0</v>
      </c>
      <c r="AO15" s="62" t="str">
        <f t="shared" si="25"/>
        <v>0</v>
      </c>
      <c r="AP15" s="62" t="str">
        <f t="shared" si="26"/>
        <v>0</v>
      </c>
      <c r="AQ15" s="62" t="str">
        <f t="shared" si="27"/>
        <v>0</v>
      </c>
      <c r="AR15" s="62" t="str">
        <f t="shared" si="28"/>
        <v>0</v>
      </c>
      <c r="AS15" s="62" t="str">
        <f t="shared" si="29"/>
        <v>0</v>
      </c>
      <c r="AT15" s="62" t="str">
        <f t="shared" si="30"/>
        <v>0</v>
      </c>
      <c r="AU15" s="62" t="str">
        <f t="shared" si="31"/>
        <v>0</v>
      </c>
      <c r="AV15" s="62" t="str">
        <f t="shared" si="32"/>
        <v>0</v>
      </c>
      <c r="AW15" s="62" t="str">
        <f t="shared" si="33"/>
        <v>0</v>
      </c>
      <c r="AX15" s="62" t="str">
        <f t="shared" si="34"/>
        <v>0</v>
      </c>
      <c r="AY15" s="62" t="str">
        <f t="shared" si="35"/>
        <v>0</v>
      </c>
    </row>
    <row r="16" spans="1:51" s="63" customFormat="1" ht="72.5" x14ac:dyDescent="0.35">
      <c r="A16" s="60" t="s">
        <v>295</v>
      </c>
      <c r="B16" s="56" t="s">
        <v>62</v>
      </c>
      <c r="C16" s="56" t="s">
        <v>212</v>
      </c>
      <c r="D16" s="56" t="s">
        <v>212</v>
      </c>
      <c r="E16" s="56" t="s">
        <v>209</v>
      </c>
      <c r="F16" s="56" t="s">
        <v>210</v>
      </c>
      <c r="G16" s="56" t="s">
        <v>114</v>
      </c>
      <c r="H16" s="56">
        <v>1</v>
      </c>
      <c r="I16" s="56">
        <v>0</v>
      </c>
      <c r="J16" s="59">
        <v>0</v>
      </c>
      <c r="K16" s="56" t="s">
        <v>211</v>
      </c>
      <c r="L16" s="62" t="str">
        <f t="shared" si="0"/>
        <v>1</v>
      </c>
      <c r="M16" s="62" t="str">
        <f t="shared" si="1"/>
        <v>0</v>
      </c>
      <c r="N16" s="62" t="str">
        <f t="shared" si="2"/>
        <v>0</v>
      </c>
      <c r="O16" s="62" t="str">
        <f t="shared" si="3"/>
        <v>0</v>
      </c>
      <c r="P16" s="62" t="str">
        <f t="shared" si="4"/>
        <v>0</v>
      </c>
      <c r="Q16" s="62" t="str">
        <f t="shared" si="5"/>
        <v>0</v>
      </c>
      <c r="R16" s="62" t="str">
        <f t="shared" si="6"/>
        <v>0</v>
      </c>
      <c r="S16" s="62" t="str">
        <f t="shared" si="7"/>
        <v>0</v>
      </c>
      <c r="T16" s="62" t="str">
        <f t="shared" si="8"/>
        <v>0</v>
      </c>
      <c r="U16" s="62" t="str">
        <f t="shared" si="9"/>
        <v>0</v>
      </c>
      <c r="V16" s="62" t="str">
        <f t="shared" si="10"/>
        <v>0</v>
      </c>
      <c r="W16" s="62" t="str">
        <f t="shared" si="11"/>
        <v>0</v>
      </c>
      <c r="X16" s="62" t="str">
        <f t="shared" si="12"/>
        <v>0</v>
      </c>
      <c r="Y16" s="62" t="str">
        <f t="shared" si="13"/>
        <v>0</v>
      </c>
      <c r="Z16" s="62" t="str">
        <f t="shared" si="14"/>
        <v>0</v>
      </c>
      <c r="AA16" s="62" t="str">
        <f t="shared" si="15"/>
        <v>0</v>
      </c>
      <c r="AB16" s="62" t="str">
        <f t="shared" si="16"/>
        <v>0</v>
      </c>
      <c r="AC16" s="62" t="str">
        <f t="shared" si="17"/>
        <v>0</v>
      </c>
      <c r="AD16" s="60">
        <v>0</v>
      </c>
      <c r="AE16" s="60">
        <v>0</v>
      </c>
      <c r="AF16" s="60">
        <v>0</v>
      </c>
      <c r="AG16" s="60" t="s">
        <v>211</v>
      </c>
      <c r="AH16" s="62" t="str">
        <f t="shared" si="18"/>
        <v>1</v>
      </c>
      <c r="AI16" s="62" t="str">
        <f t="shared" si="19"/>
        <v>0</v>
      </c>
      <c r="AJ16" s="62" t="str">
        <f t="shared" si="20"/>
        <v>0</v>
      </c>
      <c r="AK16" s="62" t="str">
        <f t="shared" si="21"/>
        <v>0</v>
      </c>
      <c r="AL16" s="62" t="str">
        <f t="shared" si="22"/>
        <v>0</v>
      </c>
      <c r="AM16" s="62" t="str">
        <f t="shared" si="23"/>
        <v>0</v>
      </c>
      <c r="AN16" s="62" t="str">
        <f t="shared" si="24"/>
        <v>0</v>
      </c>
      <c r="AO16" s="62" t="str">
        <f t="shared" si="25"/>
        <v>0</v>
      </c>
      <c r="AP16" s="62" t="str">
        <f t="shared" si="26"/>
        <v>0</v>
      </c>
      <c r="AQ16" s="62" t="str">
        <f t="shared" si="27"/>
        <v>0</v>
      </c>
      <c r="AR16" s="62" t="str">
        <f t="shared" si="28"/>
        <v>0</v>
      </c>
      <c r="AS16" s="62" t="str">
        <f t="shared" si="29"/>
        <v>0</v>
      </c>
      <c r="AT16" s="62" t="str">
        <f t="shared" si="30"/>
        <v>0</v>
      </c>
      <c r="AU16" s="62" t="str">
        <f t="shared" si="31"/>
        <v>0</v>
      </c>
      <c r="AV16" s="62" t="str">
        <f t="shared" si="32"/>
        <v>0</v>
      </c>
      <c r="AW16" s="62" t="str">
        <f t="shared" si="33"/>
        <v>0</v>
      </c>
      <c r="AX16" s="62" t="str">
        <f t="shared" si="34"/>
        <v>0</v>
      </c>
      <c r="AY16" s="62" t="str">
        <f t="shared" si="35"/>
        <v>0</v>
      </c>
    </row>
    <row r="17" spans="1:51" s="63" customFormat="1" ht="72.5" x14ac:dyDescent="0.35">
      <c r="A17" s="60" t="s">
        <v>296</v>
      </c>
      <c r="B17" s="56" t="s">
        <v>62</v>
      </c>
      <c r="C17" s="56" t="s">
        <v>212</v>
      </c>
      <c r="D17" s="56" t="s">
        <v>212</v>
      </c>
      <c r="E17" s="56" t="s">
        <v>209</v>
      </c>
      <c r="F17" s="56" t="s">
        <v>210</v>
      </c>
      <c r="G17" s="56" t="s">
        <v>114</v>
      </c>
      <c r="H17" s="56">
        <v>1</v>
      </c>
      <c r="I17" s="56">
        <v>0</v>
      </c>
      <c r="J17" s="59">
        <v>0</v>
      </c>
      <c r="K17" s="56" t="s">
        <v>211</v>
      </c>
      <c r="L17" s="62" t="str">
        <f t="shared" si="0"/>
        <v>1</v>
      </c>
      <c r="M17" s="62" t="str">
        <f t="shared" si="1"/>
        <v>0</v>
      </c>
      <c r="N17" s="62" t="str">
        <f t="shared" si="2"/>
        <v>0</v>
      </c>
      <c r="O17" s="62" t="str">
        <f t="shared" si="3"/>
        <v>0</v>
      </c>
      <c r="P17" s="62" t="str">
        <f t="shared" si="4"/>
        <v>0</v>
      </c>
      <c r="Q17" s="62" t="str">
        <f t="shared" si="5"/>
        <v>0</v>
      </c>
      <c r="R17" s="62" t="str">
        <f t="shared" si="6"/>
        <v>0</v>
      </c>
      <c r="S17" s="62" t="str">
        <f t="shared" si="7"/>
        <v>0</v>
      </c>
      <c r="T17" s="62" t="str">
        <f t="shared" si="8"/>
        <v>0</v>
      </c>
      <c r="U17" s="62" t="str">
        <f t="shared" si="9"/>
        <v>0</v>
      </c>
      <c r="V17" s="62" t="str">
        <f t="shared" si="10"/>
        <v>0</v>
      </c>
      <c r="W17" s="62" t="str">
        <f t="shared" si="11"/>
        <v>0</v>
      </c>
      <c r="X17" s="62" t="str">
        <f t="shared" si="12"/>
        <v>0</v>
      </c>
      <c r="Y17" s="62" t="str">
        <f t="shared" si="13"/>
        <v>0</v>
      </c>
      <c r="Z17" s="62" t="str">
        <f t="shared" si="14"/>
        <v>0</v>
      </c>
      <c r="AA17" s="62" t="str">
        <f t="shared" si="15"/>
        <v>0</v>
      </c>
      <c r="AB17" s="62" t="str">
        <f t="shared" si="16"/>
        <v>0</v>
      </c>
      <c r="AC17" s="62" t="str">
        <f t="shared" si="17"/>
        <v>0</v>
      </c>
      <c r="AD17" s="60">
        <v>0</v>
      </c>
      <c r="AE17" s="60">
        <v>0</v>
      </c>
      <c r="AF17" s="60">
        <v>0</v>
      </c>
      <c r="AG17" s="60" t="s">
        <v>211</v>
      </c>
      <c r="AH17" s="62" t="str">
        <f t="shared" si="18"/>
        <v>1</v>
      </c>
      <c r="AI17" s="62" t="str">
        <f t="shared" si="19"/>
        <v>0</v>
      </c>
      <c r="AJ17" s="62" t="str">
        <f t="shared" si="20"/>
        <v>0</v>
      </c>
      <c r="AK17" s="62" t="str">
        <f t="shared" si="21"/>
        <v>0</v>
      </c>
      <c r="AL17" s="62" t="str">
        <f t="shared" si="22"/>
        <v>0</v>
      </c>
      <c r="AM17" s="62" t="str">
        <f t="shared" si="23"/>
        <v>0</v>
      </c>
      <c r="AN17" s="62" t="str">
        <f t="shared" si="24"/>
        <v>0</v>
      </c>
      <c r="AO17" s="62" t="str">
        <f t="shared" si="25"/>
        <v>0</v>
      </c>
      <c r="AP17" s="62" t="str">
        <f t="shared" si="26"/>
        <v>0</v>
      </c>
      <c r="AQ17" s="62" t="str">
        <f t="shared" si="27"/>
        <v>0</v>
      </c>
      <c r="AR17" s="62" t="str">
        <f t="shared" si="28"/>
        <v>0</v>
      </c>
      <c r="AS17" s="62" t="str">
        <f t="shared" si="29"/>
        <v>0</v>
      </c>
      <c r="AT17" s="62" t="str">
        <f t="shared" si="30"/>
        <v>0</v>
      </c>
      <c r="AU17" s="62" t="str">
        <f t="shared" si="31"/>
        <v>0</v>
      </c>
      <c r="AV17" s="62" t="str">
        <f t="shared" si="32"/>
        <v>0</v>
      </c>
      <c r="AW17" s="62" t="str">
        <f t="shared" si="33"/>
        <v>0</v>
      </c>
      <c r="AX17" s="62" t="str">
        <f t="shared" si="34"/>
        <v>0</v>
      </c>
      <c r="AY17" s="62" t="str">
        <f t="shared" si="35"/>
        <v>0</v>
      </c>
    </row>
    <row r="18" spans="1:51" s="63" customFormat="1" ht="72.5" x14ac:dyDescent="0.35">
      <c r="A18" s="60" t="s">
        <v>297</v>
      </c>
      <c r="B18" s="56" t="s">
        <v>62</v>
      </c>
      <c r="C18" s="56" t="s">
        <v>212</v>
      </c>
      <c r="D18" s="56" t="s">
        <v>212</v>
      </c>
      <c r="E18" s="56" t="s">
        <v>209</v>
      </c>
      <c r="F18" s="56" t="s">
        <v>210</v>
      </c>
      <c r="G18" s="56" t="s">
        <v>114</v>
      </c>
      <c r="H18" s="56">
        <v>1</v>
      </c>
      <c r="I18" s="56">
        <v>0</v>
      </c>
      <c r="J18" s="59">
        <v>0</v>
      </c>
      <c r="K18" s="56" t="s">
        <v>211</v>
      </c>
      <c r="L18" s="62" t="str">
        <f t="shared" si="0"/>
        <v>1</v>
      </c>
      <c r="M18" s="62" t="str">
        <f t="shared" si="1"/>
        <v>0</v>
      </c>
      <c r="N18" s="62" t="str">
        <f t="shared" si="2"/>
        <v>0</v>
      </c>
      <c r="O18" s="62" t="str">
        <f t="shared" si="3"/>
        <v>0</v>
      </c>
      <c r="P18" s="62" t="str">
        <f t="shared" si="4"/>
        <v>0</v>
      </c>
      <c r="Q18" s="62" t="str">
        <f t="shared" si="5"/>
        <v>0</v>
      </c>
      <c r="R18" s="62" t="str">
        <f t="shared" si="6"/>
        <v>0</v>
      </c>
      <c r="S18" s="62" t="str">
        <f t="shared" si="7"/>
        <v>0</v>
      </c>
      <c r="T18" s="62" t="str">
        <f t="shared" si="8"/>
        <v>0</v>
      </c>
      <c r="U18" s="62" t="str">
        <f t="shared" si="9"/>
        <v>0</v>
      </c>
      <c r="V18" s="62" t="str">
        <f t="shared" si="10"/>
        <v>0</v>
      </c>
      <c r="W18" s="62" t="str">
        <f t="shared" si="11"/>
        <v>0</v>
      </c>
      <c r="X18" s="62" t="str">
        <f t="shared" si="12"/>
        <v>0</v>
      </c>
      <c r="Y18" s="62" t="str">
        <f t="shared" si="13"/>
        <v>0</v>
      </c>
      <c r="Z18" s="62" t="str">
        <f t="shared" si="14"/>
        <v>0</v>
      </c>
      <c r="AA18" s="62" t="str">
        <f t="shared" si="15"/>
        <v>0</v>
      </c>
      <c r="AB18" s="62" t="str">
        <f t="shared" si="16"/>
        <v>0</v>
      </c>
      <c r="AC18" s="62" t="str">
        <f t="shared" si="17"/>
        <v>0</v>
      </c>
      <c r="AD18" s="60">
        <v>0</v>
      </c>
      <c r="AE18" s="60">
        <v>0</v>
      </c>
      <c r="AF18" s="60">
        <v>0</v>
      </c>
      <c r="AG18" s="60" t="s">
        <v>211</v>
      </c>
      <c r="AH18" s="62" t="str">
        <f t="shared" si="18"/>
        <v>1</v>
      </c>
      <c r="AI18" s="62" t="str">
        <f t="shared" si="19"/>
        <v>0</v>
      </c>
      <c r="AJ18" s="62" t="str">
        <f t="shared" si="20"/>
        <v>0</v>
      </c>
      <c r="AK18" s="62" t="str">
        <f t="shared" si="21"/>
        <v>0</v>
      </c>
      <c r="AL18" s="62" t="str">
        <f t="shared" si="22"/>
        <v>0</v>
      </c>
      <c r="AM18" s="62" t="str">
        <f t="shared" si="23"/>
        <v>0</v>
      </c>
      <c r="AN18" s="62" t="str">
        <f t="shared" si="24"/>
        <v>0</v>
      </c>
      <c r="AO18" s="62" t="str">
        <f t="shared" si="25"/>
        <v>0</v>
      </c>
      <c r="AP18" s="62" t="str">
        <f t="shared" si="26"/>
        <v>0</v>
      </c>
      <c r="AQ18" s="62" t="str">
        <f t="shared" si="27"/>
        <v>0</v>
      </c>
      <c r="AR18" s="62" t="str">
        <f t="shared" si="28"/>
        <v>0</v>
      </c>
      <c r="AS18" s="62" t="str">
        <f t="shared" si="29"/>
        <v>0</v>
      </c>
      <c r="AT18" s="62" t="str">
        <f t="shared" si="30"/>
        <v>0</v>
      </c>
      <c r="AU18" s="62" t="str">
        <f t="shared" si="31"/>
        <v>0</v>
      </c>
      <c r="AV18" s="62" t="str">
        <f t="shared" si="32"/>
        <v>0</v>
      </c>
      <c r="AW18" s="62" t="str">
        <f t="shared" si="33"/>
        <v>0</v>
      </c>
      <c r="AX18" s="62" t="str">
        <f t="shared" si="34"/>
        <v>0</v>
      </c>
      <c r="AY18" s="62" t="str">
        <f t="shared" si="35"/>
        <v>0</v>
      </c>
    </row>
    <row r="19" spans="1:51" s="63" customFormat="1" ht="72.5" x14ac:dyDescent="0.35">
      <c r="A19" s="60" t="s">
        <v>298</v>
      </c>
      <c r="B19" s="60" t="s">
        <v>62</v>
      </c>
      <c r="C19" s="60" t="s">
        <v>212</v>
      </c>
      <c r="D19" s="60" t="s">
        <v>212</v>
      </c>
      <c r="E19" s="60" t="s">
        <v>209</v>
      </c>
      <c r="F19" s="60" t="s">
        <v>210</v>
      </c>
      <c r="G19" s="60" t="s">
        <v>114</v>
      </c>
      <c r="H19" s="60">
        <v>2</v>
      </c>
      <c r="I19" s="60">
        <v>0</v>
      </c>
      <c r="J19" s="60">
        <v>0</v>
      </c>
      <c r="K19" s="56" t="s">
        <v>211</v>
      </c>
      <c r="L19" s="62" t="str">
        <f t="shared" si="0"/>
        <v>1</v>
      </c>
      <c r="M19" s="62" t="str">
        <f t="shared" si="1"/>
        <v>0</v>
      </c>
      <c r="N19" s="62" t="str">
        <f t="shared" si="2"/>
        <v>0</v>
      </c>
      <c r="O19" s="62" t="str">
        <f t="shared" si="3"/>
        <v>0</v>
      </c>
      <c r="P19" s="62" t="str">
        <f t="shared" si="4"/>
        <v>0</v>
      </c>
      <c r="Q19" s="62" t="str">
        <f t="shared" si="5"/>
        <v>0</v>
      </c>
      <c r="R19" s="62" t="str">
        <f t="shared" si="6"/>
        <v>0</v>
      </c>
      <c r="S19" s="62" t="str">
        <f t="shared" si="7"/>
        <v>0</v>
      </c>
      <c r="T19" s="62" t="str">
        <f t="shared" si="8"/>
        <v>0</v>
      </c>
      <c r="U19" s="62" t="str">
        <f t="shared" si="9"/>
        <v>0</v>
      </c>
      <c r="V19" s="62" t="str">
        <f t="shared" si="10"/>
        <v>0</v>
      </c>
      <c r="W19" s="62" t="str">
        <f t="shared" si="11"/>
        <v>0</v>
      </c>
      <c r="X19" s="62" t="str">
        <f t="shared" si="12"/>
        <v>0</v>
      </c>
      <c r="Y19" s="62" t="str">
        <f t="shared" si="13"/>
        <v>0</v>
      </c>
      <c r="Z19" s="62" t="str">
        <f t="shared" si="14"/>
        <v>0</v>
      </c>
      <c r="AA19" s="62" t="str">
        <f t="shared" si="15"/>
        <v>0</v>
      </c>
      <c r="AB19" s="62" t="str">
        <f t="shared" si="16"/>
        <v>0</v>
      </c>
      <c r="AC19" s="62" t="str">
        <f t="shared" si="17"/>
        <v>0</v>
      </c>
      <c r="AD19" s="60">
        <v>0</v>
      </c>
      <c r="AE19" s="60">
        <v>0</v>
      </c>
      <c r="AF19" s="60">
        <v>0</v>
      </c>
      <c r="AG19" s="60" t="s">
        <v>211</v>
      </c>
      <c r="AH19" s="62" t="str">
        <f t="shared" si="18"/>
        <v>1</v>
      </c>
      <c r="AI19" s="62" t="str">
        <f t="shared" si="19"/>
        <v>0</v>
      </c>
      <c r="AJ19" s="62" t="str">
        <f t="shared" si="20"/>
        <v>0</v>
      </c>
      <c r="AK19" s="62" t="str">
        <f t="shared" si="21"/>
        <v>0</v>
      </c>
      <c r="AL19" s="62" t="str">
        <f t="shared" si="22"/>
        <v>0</v>
      </c>
      <c r="AM19" s="62" t="str">
        <f t="shared" si="23"/>
        <v>0</v>
      </c>
      <c r="AN19" s="62" t="str">
        <f t="shared" si="24"/>
        <v>0</v>
      </c>
      <c r="AO19" s="62" t="str">
        <f t="shared" si="25"/>
        <v>0</v>
      </c>
      <c r="AP19" s="62" t="str">
        <f t="shared" si="26"/>
        <v>0</v>
      </c>
      <c r="AQ19" s="62" t="str">
        <f t="shared" si="27"/>
        <v>0</v>
      </c>
      <c r="AR19" s="62" t="str">
        <f t="shared" si="28"/>
        <v>0</v>
      </c>
      <c r="AS19" s="62" t="str">
        <f t="shared" si="29"/>
        <v>0</v>
      </c>
      <c r="AT19" s="62" t="str">
        <f t="shared" si="30"/>
        <v>0</v>
      </c>
      <c r="AU19" s="62" t="str">
        <f t="shared" si="31"/>
        <v>0</v>
      </c>
      <c r="AV19" s="62" t="str">
        <f t="shared" si="32"/>
        <v>0</v>
      </c>
      <c r="AW19" s="62" t="str">
        <f t="shared" si="33"/>
        <v>0</v>
      </c>
      <c r="AX19" s="62" t="str">
        <f t="shared" si="34"/>
        <v>0</v>
      </c>
      <c r="AY19" s="62" t="str">
        <f t="shared" si="35"/>
        <v>0</v>
      </c>
    </row>
    <row r="20" spans="1:51" ht="72.5" x14ac:dyDescent="0.35">
      <c r="A20" s="60" t="s">
        <v>299</v>
      </c>
      <c r="B20" s="60" t="s">
        <v>42</v>
      </c>
      <c r="C20" s="60" t="s">
        <v>212</v>
      </c>
      <c r="D20" s="60" t="s">
        <v>212</v>
      </c>
      <c r="E20" s="60" t="s">
        <v>209</v>
      </c>
      <c r="F20" s="60" t="s">
        <v>210</v>
      </c>
      <c r="G20" s="60" t="s">
        <v>114</v>
      </c>
      <c r="H20" s="60">
        <v>2</v>
      </c>
      <c r="I20" s="60">
        <v>1</v>
      </c>
      <c r="J20" s="60">
        <v>0</v>
      </c>
      <c r="K20" s="60" t="s">
        <v>211</v>
      </c>
      <c r="L20" s="62" t="str">
        <f t="shared" si="0"/>
        <v>1</v>
      </c>
      <c r="M20" s="62" t="str">
        <f t="shared" si="1"/>
        <v>0</v>
      </c>
      <c r="N20" s="62" t="str">
        <f t="shared" si="2"/>
        <v>0</v>
      </c>
      <c r="O20" s="62" t="str">
        <f t="shared" si="3"/>
        <v>0</v>
      </c>
      <c r="P20" s="62" t="str">
        <f t="shared" si="4"/>
        <v>0</v>
      </c>
      <c r="Q20" s="62" t="str">
        <f t="shared" si="5"/>
        <v>0</v>
      </c>
      <c r="R20" s="62" t="str">
        <f t="shared" si="6"/>
        <v>0</v>
      </c>
      <c r="S20" s="62" t="str">
        <f t="shared" si="7"/>
        <v>0</v>
      </c>
      <c r="T20" s="62" t="str">
        <f t="shared" si="8"/>
        <v>0</v>
      </c>
      <c r="U20" s="62" t="str">
        <f t="shared" si="9"/>
        <v>0</v>
      </c>
      <c r="V20" s="62" t="str">
        <f t="shared" si="10"/>
        <v>0</v>
      </c>
      <c r="W20" s="62" t="str">
        <f t="shared" si="11"/>
        <v>0</v>
      </c>
      <c r="X20" s="62" t="str">
        <f t="shared" si="12"/>
        <v>0</v>
      </c>
      <c r="Y20" s="62" t="str">
        <f t="shared" si="13"/>
        <v>0</v>
      </c>
      <c r="Z20" s="62" t="str">
        <f t="shared" si="14"/>
        <v>0</v>
      </c>
      <c r="AA20" s="62" t="str">
        <f t="shared" si="15"/>
        <v>0</v>
      </c>
      <c r="AB20" s="62" t="str">
        <f t="shared" si="16"/>
        <v>0</v>
      </c>
      <c r="AC20" s="62" t="str">
        <f t="shared" si="17"/>
        <v>0</v>
      </c>
      <c r="AD20" s="60">
        <v>0</v>
      </c>
      <c r="AE20" s="60">
        <v>0</v>
      </c>
      <c r="AF20" s="60">
        <v>0</v>
      </c>
      <c r="AG20" s="60" t="s">
        <v>211</v>
      </c>
      <c r="AH20" s="62" t="str">
        <f t="shared" si="18"/>
        <v>1</v>
      </c>
      <c r="AI20" s="62" t="str">
        <f t="shared" si="19"/>
        <v>0</v>
      </c>
      <c r="AJ20" s="62" t="str">
        <f t="shared" si="20"/>
        <v>0</v>
      </c>
      <c r="AK20" s="62" t="str">
        <f t="shared" si="21"/>
        <v>0</v>
      </c>
      <c r="AL20" s="62" t="str">
        <f t="shared" si="22"/>
        <v>0</v>
      </c>
      <c r="AM20" s="62" t="str">
        <f t="shared" si="23"/>
        <v>0</v>
      </c>
      <c r="AN20" s="62" t="str">
        <f t="shared" si="24"/>
        <v>0</v>
      </c>
      <c r="AO20" s="62" t="str">
        <f t="shared" si="25"/>
        <v>0</v>
      </c>
      <c r="AP20" s="62" t="str">
        <f t="shared" si="26"/>
        <v>0</v>
      </c>
      <c r="AQ20" s="62" t="str">
        <f t="shared" si="27"/>
        <v>0</v>
      </c>
      <c r="AR20" s="62" t="str">
        <f t="shared" si="28"/>
        <v>0</v>
      </c>
      <c r="AS20" s="62" t="str">
        <f t="shared" si="29"/>
        <v>0</v>
      </c>
      <c r="AT20" s="62" t="str">
        <f t="shared" si="30"/>
        <v>0</v>
      </c>
      <c r="AU20" s="62" t="str">
        <f t="shared" si="31"/>
        <v>0</v>
      </c>
      <c r="AV20" s="62" t="str">
        <f t="shared" si="32"/>
        <v>0</v>
      </c>
      <c r="AW20" s="62" t="str">
        <f t="shared" si="33"/>
        <v>0</v>
      </c>
      <c r="AX20" s="62" t="str">
        <f t="shared" si="34"/>
        <v>0</v>
      </c>
      <c r="AY20" s="62" t="str">
        <f t="shared" si="35"/>
        <v>0</v>
      </c>
    </row>
    <row r="21" spans="1:51" ht="72.5" x14ac:dyDescent="0.35">
      <c r="A21" s="60" t="s">
        <v>300</v>
      </c>
      <c r="B21" s="60" t="s">
        <v>42</v>
      </c>
      <c r="C21" s="60" t="s">
        <v>208</v>
      </c>
      <c r="D21" s="60" t="s">
        <v>208</v>
      </c>
      <c r="E21" s="60" t="s">
        <v>209</v>
      </c>
      <c r="F21" s="60" t="s">
        <v>210</v>
      </c>
      <c r="G21" s="60" t="s">
        <v>114</v>
      </c>
      <c r="H21" s="60">
        <v>2</v>
      </c>
      <c r="I21" s="60">
        <v>0</v>
      </c>
      <c r="J21" s="60">
        <v>0</v>
      </c>
      <c r="K21" s="60" t="s">
        <v>211</v>
      </c>
      <c r="L21" s="62" t="str">
        <f t="shared" si="0"/>
        <v>1</v>
      </c>
      <c r="M21" s="62" t="str">
        <f t="shared" si="1"/>
        <v>0</v>
      </c>
      <c r="N21" s="62" t="str">
        <f t="shared" si="2"/>
        <v>0</v>
      </c>
      <c r="O21" s="62" t="str">
        <f t="shared" si="3"/>
        <v>0</v>
      </c>
      <c r="P21" s="62" t="str">
        <f t="shared" si="4"/>
        <v>0</v>
      </c>
      <c r="Q21" s="62" t="str">
        <f t="shared" si="5"/>
        <v>0</v>
      </c>
      <c r="R21" s="62" t="str">
        <f t="shared" si="6"/>
        <v>0</v>
      </c>
      <c r="S21" s="62" t="str">
        <f t="shared" si="7"/>
        <v>0</v>
      </c>
      <c r="T21" s="62" t="str">
        <f t="shared" si="8"/>
        <v>0</v>
      </c>
      <c r="U21" s="62" t="str">
        <f t="shared" si="9"/>
        <v>0</v>
      </c>
      <c r="V21" s="62" t="str">
        <f t="shared" si="10"/>
        <v>0</v>
      </c>
      <c r="W21" s="62" t="str">
        <f t="shared" si="11"/>
        <v>0</v>
      </c>
      <c r="X21" s="62" t="str">
        <f t="shared" si="12"/>
        <v>0</v>
      </c>
      <c r="Y21" s="62" t="str">
        <f t="shared" si="13"/>
        <v>0</v>
      </c>
      <c r="Z21" s="62" t="str">
        <f t="shared" si="14"/>
        <v>0</v>
      </c>
      <c r="AA21" s="62" t="str">
        <f t="shared" si="15"/>
        <v>0</v>
      </c>
      <c r="AB21" s="62" t="str">
        <f t="shared" si="16"/>
        <v>0</v>
      </c>
      <c r="AC21" s="62" t="str">
        <f t="shared" si="17"/>
        <v>0</v>
      </c>
      <c r="AD21" s="60">
        <v>0</v>
      </c>
      <c r="AE21" s="60">
        <v>0</v>
      </c>
      <c r="AF21" s="60">
        <v>0</v>
      </c>
      <c r="AG21" s="60" t="s">
        <v>211</v>
      </c>
      <c r="AH21" s="62" t="str">
        <f t="shared" si="18"/>
        <v>1</v>
      </c>
      <c r="AI21" s="62" t="str">
        <f t="shared" si="19"/>
        <v>0</v>
      </c>
      <c r="AJ21" s="62" t="str">
        <f t="shared" si="20"/>
        <v>0</v>
      </c>
      <c r="AK21" s="62" t="str">
        <f t="shared" si="21"/>
        <v>0</v>
      </c>
      <c r="AL21" s="62" t="str">
        <f t="shared" si="22"/>
        <v>0</v>
      </c>
      <c r="AM21" s="62" t="str">
        <f t="shared" si="23"/>
        <v>0</v>
      </c>
      <c r="AN21" s="62" t="str">
        <f t="shared" si="24"/>
        <v>0</v>
      </c>
      <c r="AO21" s="62" t="str">
        <f t="shared" si="25"/>
        <v>0</v>
      </c>
      <c r="AP21" s="62" t="str">
        <f t="shared" si="26"/>
        <v>0</v>
      </c>
      <c r="AQ21" s="62" t="str">
        <f t="shared" si="27"/>
        <v>0</v>
      </c>
      <c r="AR21" s="62" t="str">
        <f t="shared" si="28"/>
        <v>0</v>
      </c>
      <c r="AS21" s="62" t="str">
        <f t="shared" si="29"/>
        <v>0</v>
      </c>
      <c r="AT21" s="62" t="str">
        <f t="shared" si="30"/>
        <v>0</v>
      </c>
      <c r="AU21" s="62" t="str">
        <f t="shared" si="31"/>
        <v>0</v>
      </c>
      <c r="AV21" s="62" t="str">
        <f t="shared" si="32"/>
        <v>0</v>
      </c>
      <c r="AW21" s="62" t="str">
        <f t="shared" si="33"/>
        <v>0</v>
      </c>
      <c r="AX21" s="62" t="str">
        <f t="shared" si="34"/>
        <v>0</v>
      </c>
      <c r="AY21" s="62" t="str">
        <f t="shared" si="35"/>
        <v>0</v>
      </c>
    </row>
    <row r="22" spans="1:51" s="64" customFormat="1" ht="72.5" x14ac:dyDescent="0.35">
      <c r="A22" s="60" t="s">
        <v>301</v>
      </c>
      <c r="B22" s="60" t="s">
        <v>62</v>
      </c>
      <c r="C22" s="60" t="s">
        <v>212</v>
      </c>
      <c r="D22" s="60" t="s">
        <v>212</v>
      </c>
      <c r="E22" s="60" t="s">
        <v>209</v>
      </c>
      <c r="F22" s="60" t="s">
        <v>210</v>
      </c>
      <c r="G22" s="60" t="s">
        <v>114</v>
      </c>
      <c r="H22" s="60">
        <v>2</v>
      </c>
      <c r="I22" s="60">
        <v>0</v>
      </c>
      <c r="J22" s="60">
        <v>0</v>
      </c>
      <c r="K22" s="60" t="s">
        <v>211</v>
      </c>
      <c r="L22" s="62" t="str">
        <f t="shared" si="0"/>
        <v>1</v>
      </c>
      <c r="M22" s="62" t="str">
        <f t="shared" si="1"/>
        <v>0</v>
      </c>
      <c r="N22" s="62" t="str">
        <f t="shared" si="2"/>
        <v>0</v>
      </c>
      <c r="O22" s="62" t="str">
        <f t="shared" si="3"/>
        <v>0</v>
      </c>
      <c r="P22" s="62" t="str">
        <f t="shared" si="4"/>
        <v>0</v>
      </c>
      <c r="Q22" s="62" t="str">
        <f t="shared" si="5"/>
        <v>0</v>
      </c>
      <c r="R22" s="62" t="str">
        <f t="shared" si="6"/>
        <v>0</v>
      </c>
      <c r="S22" s="62" t="str">
        <f t="shared" si="7"/>
        <v>0</v>
      </c>
      <c r="T22" s="62" t="str">
        <f t="shared" si="8"/>
        <v>0</v>
      </c>
      <c r="U22" s="62" t="str">
        <f t="shared" si="9"/>
        <v>0</v>
      </c>
      <c r="V22" s="62" t="str">
        <f t="shared" si="10"/>
        <v>0</v>
      </c>
      <c r="W22" s="62" t="str">
        <f t="shared" si="11"/>
        <v>0</v>
      </c>
      <c r="X22" s="62" t="str">
        <f t="shared" si="12"/>
        <v>0</v>
      </c>
      <c r="Y22" s="62" t="str">
        <f t="shared" si="13"/>
        <v>0</v>
      </c>
      <c r="Z22" s="62" t="str">
        <f t="shared" si="14"/>
        <v>0</v>
      </c>
      <c r="AA22" s="62" t="str">
        <f t="shared" si="15"/>
        <v>0</v>
      </c>
      <c r="AB22" s="62" t="str">
        <f t="shared" si="16"/>
        <v>0</v>
      </c>
      <c r="AC22" s="62" t="str">
        <f t="shared" si="17"/>
        <v>0</v>
      </c>
      <c r="AD22" s="60">
        <v>0</v>
      </c>
      <c r="AE22" s="60">
        <v>0</v>
      </c>
      <c r="AF22" s="60">
        <v>0</v>
      </c>
      <c r="AG22" s="60" t="s">
        <v>211</v>
      </c>
      <c r="AH22" s="62" t="str">
        <f t="shared" si="18"/>
        <v>1</v>
      </c>
      <c r="AI22" s="62" t="str">
        <f t="shared" si="19"/>
        <v>0</v>
      </c>
      <c r="AJ22" s="62" t="str">
        <f t="shared" si="20"/>
        <v>0</v>
      </c>
      <c r="AK22" s="62" t="str">
        <f t="shared" si="21"/>
        <v>0</v>
      </c>
      <c r="AL22" s="62" t="str">
        <f t="shared" si="22"/>
        <v>0</v>
      </c>
      <c r="AM22" s="62" t="str">
        <f t="shared" si="23"/>
        <v>0</v>
      </c>
      <c r="AN22" s="62" t="str">
        <f t="shared" si="24"/>
        <v>0</v>
      </c>
      <c r="AO22" s="62" t="str">
        <f t="shared" si="25"/>
        <v>0</v>
      </c>
      <c r="AP22" s="62" t="str">
        <f t="shared" si="26"/>
        <v>0</v>
      </c>
      <c r="AQ22" s="62" t="str">
        <f t="shared" si="27"/>
        <v>0</v>
      </c>
      <c r="AR22" s="62" t="str">
        <f t="shared" si="28"/>
        <v>0</v>
      </c>
      <c r="AS22" s="62" t="str">
        <f t="shared" si="29"/>
        <v>0</v>
      </c>
      <c r="AT22" s="62" t="str">
        <f t="shared" si="30"/>
        <v>0</v>
      </c>
      <c r="AU22" s="62" t="str">
        <f t="shared" si="31"/>
        <v>0</v>
      </c>
      <c r="AV22" s="62" t="str">
        <f t="shared" si="32"/>
        <v>0</v>
      </c>
      <c r="AW22" s="62" t="str">
        <f t="shared" si="33"/>
        <v>0</v>
      </c>
      <c r="AX22" s="62" t="str">
        <f t="shared" si="34"/>
        <v>0</v>
      </c>
      <c r="AY22" s="62" t="str">
        <f t="shared" si="35"/>
        <v>0</v>
      </c>
    </row>
    <row r="23" spans="1:51" s="64" customFormat="1" ht="72.5" x14ac:dyDescent="0.35">
      <c r="A23" s="60" t="s">
        <v>302</v>
      </c>
      <c r="B23" s="56" t="s">
        <v>62</v>
      </c>
      <c r="C23" s="56" t="s">
        <v>212</v>
      </c>
      <c r="D23" s="56" t="s">
        <v>212</v>
      </c>
      <c r="E23" s="56" t="s">
        <v>209</v>
      </c>
      <c r="F23" s="56" t="s">
        <v>210</v>
      </c>
      <c r="G23" s="56" t="s">
        <v>114</v>
      </c>
      <c r="H23" s="56">
        <v>2</v>
      </c>
      <c r="I23" s="56">
        <v>0</v>
      </c>
      <c r="J23" s="59">
        <v>0</v>
      </c>
      <c r="K23" s="56" t="s">
        <v>211</v>
      </c>
      <c r="L23" s="62" t="str">
        <f t="shared" si="0"/>
        <v>1</v>
      </c>
      <c r="M23" s="62" t="str">
        <f t="shared" si="1"/>
        <v>0</v>
      </c>
      <c r="N23" s="62" t="str">
        <f t="shared" si="2"/>
        <v>0</v>
      </c>
      <c r="O23" s="62" t="str">
        <f t="shared" si="3"/>
        <v>0</v>
      </c>
      <c r="P23" s="62" t="str">
        <f t="shared" si="4"/>
        <v>0</v>
      </c>
      <c r="Q23" s="62" t="str">
        <f t="shared" si="5"/>
        <v>0</v>
      </c>
      <c r="R23" s="62" t="str">
        <f t="shared" si="6"/>
        <v>0</v>
      </c>
      <c r="S23" s="62" t="str">
        <f t="shared" si="7"/>
        <v>0</v>
      </c>
      <c r="T23" s="62" t="str">
        <f t="shared" si="8"/>
        <v>0</v>
      </c>
      <c r="U23" s="62" t="str">
        <f t="shared" si="9"/>
        <v>0</v>
      </c>
      <c r="V23" s="62" t="str">
        <f t="shared" si="10"/>
        <v>0</v>
      </c>
      <c r="W23" s="62" t="str">
        <f t="shared" si="11"/>
        <v>0</v>
      </c>
      <c r="X23" s="62" t="str">
        <f t="shared" si="12"/>
        <v>0</v>
      </c>
      <c r="Y23" s="62" t="str">
        <f t="shared" si="13"/>
        <v>0</v>
      </c>
      <c r="Z23" s="62" t="str">
        <f t="shared" si="14"/>
        <v>0</v>
      </c>
      <c r="AA23" s="62" t="str">
        <f t="shared" si="15"/>
        <v>0</v>
      </c>
      <c r="AB23" s="62" t="str">
        <f t="shared" si="16"/>
        <v>0</v>
      </c>
      <c r="AC23" s="62" t="str">
        <f t="shared" si="17"/>
        <v>0</v>
      </c>
      <c r="AD23" s="60">
        <v>0</v>
      </c>
      <c r="AE23" s="60">
        <v>0</v>
      </c>
      <c r="AF23" s="60">
        <v>0</v>
      </c>
      <c r="AG23" s="60" t="s">
        <v>211</v>
      </c>
      <c r="AH23" s="62" t="str">
        <f t="shared" si="18"/>
        <v>1</v>
      </c>
      <c r="AI23" s="62" t="str">
        <f t="shared" si="19"/>
        <v>0</v>
      </c>
      <c r="AJ23" s="62" t="str">
        <f t="shared" si="20"/>
        <v>0</v>
      </c>
      <c r="AK23" s="62" t="str">
        <f t="shared" si="21"/>
        <v>0</v>
      </c>
      <c r="AL23" s="62" t="str">
        <f t="shared" si="22"/>
        <v>0</v>
      </c>
      <c r="AM23" s="62" t="str">
        <f t="shared" si="23"/>
        <v>0</v>
      </c>
      <c r="AN23" s="62" t="str">
        <f t="shared" si="24"/>
        <v>0</v>
      </c>
      <c r="AO23" s="62" t="str">
        <f t="shared" si="25"/>
        <v>0</v>
      </c>
      <c r="AP23" s="62" t="str">
        <f t="shared" si="26"/>
        <v>0</v>
      </c>
      <c r="AQ23" s="62" t="str">
        <f t="shared" si="27"/>
        <v>0</v>
      </c>
      <c r="AR23" s="62" t="str">
        <f t="shared" si="28"/>
        <v>0</v>
      </c>
      <c r="AS23" s="62" t="str">
        <f t="shared" si="29"/>
        <v>0</v>
      </c>
      <c r="AT23" s="62" t="str">
        <f t="shared" si="30"/>
        <v>0</v>
      </c>
      <c r="AU23" s="62" t="str">
        <f t="shared" si="31"/>
        <v>0</v>
      </c>
      <c r="AV23" s="62" t="str">
        <f t="shared" si="32"/>
        <v>0</v>
      </c>
      <c r="AW23" s="62" t="str">
        <f t="shared" si="33"/>
        <v>0</v>
      </c>
      <c r="AX23" s="62" t="str">
        <f t="shared" si="34"/>
        <v>0</v>
      </c>
      <c r="AY23" s="62" t="str">
        <f t="shared" si="35"/>
        <v>0</v>
      </c>
    </row>
    <row r="24" spans="1:51" s="63" customFormat="1" ht="72.5" x14ac:dyDescent="0.35">
      <c r="A24" s="60" t="s">
        <v>303</v>
      </c>
      <c r="B24" s="56" t="s">
        <v>213</v>
      </c>
      <c r="C24" s="56" t="s">
        <v>212</v>
      </c>
      <c r="D24" s="56" t="s">
        <v>212</v>
      </c>
      <c r="E24" s="56" t="s">
        <v>209</v>
      </c>
      <c r="F24" s="56" t="s">
        <v>210</v>
      </c>
      <c r="G24" s="56" t="s">
        <v>214</v>
      </c>
      <c r="H24" s="56">
        <v>2</v>
      </c>
      <c r="I24" s="56">
        <v>0</v>
      </c>
      <c r="J24" s="59">
        <v>0</v>
      </c>
      <c r="K24" s="56" t="s">
        <v>211</v>
      </c>
      <c r="L24" s="62" t="str">
        <f t="shared" si="0"/>
        <v>1</v>
      </c>
      <c r="M24" s="62" t="str">
        <f t="shared" si="1"/>
        <v>0</v>
      </c>
      <c r="N24" s="62" t="str">
        <f t="shared" si="2"/>
        <v>0</v>
      </c>
      <c r="O24" s="62" t="str">
        <f t="shared" si="3"/>
        <v>0</v>
      </c>
      <c r="P24" s="62" t="str">
        <f t="shared" si="4"/>
        <v>0</v>
      </c>
      <c r="Q24" s="62" t="str">
        <f t="shared" si="5"/>
        <v>0</v>
      </c>
      <c r="R24" s="62" t="str">
        <f t="shared" si="6"/>
        <v>0</v>
      </c>
      <c r="S24" s="62" t="str">
        <f t="shared" si="7"/>
        <v>0</v>
      </c>
      <c r="T24" s="62" t="str">
        <f t="shared" si="8"/>
        <v>0</v>
      </c>
      <c r="U24" s="62" t="str">
        <f t="shared" si="9"/>
        <v>0</v>
      </c>
      <c r="V24" s="62" t="str">
        <f t="shared" si="10"/>
        <v>0</v>
      </c>
      <c r="W24" s="62" t="str">
        <f t="shared" si="11"/>
        <v>0</v>
      </c>
      <c r="X24" s="62" t="str">
        <f t="shared" si="12"/>
        <v>0</v>
      </c>
      <c r="Y24" s="62" t="str">
        <f t="shared" si="13"/>
        <v>0</v>
      </c>
      <c r="Z24" s="62" t="str">
        <f t="shared" si="14"/>
        <v>0</v>
      </c>
      <c r="AA24" s="62" t="str">
        <f t="shared" si="15"/>
        <v>0</v>
      </c>
      <c r="AB24" s="62" t="str">
        <f t="shared" si="16"/>
        <v>0</v>
      </c>
      <c r="AC24" s="62" t="str">
        <f t="shared" si="17"/>
        <v>0</v>
      </c>
      <c r="AD24" s="60">
        <v>0</v>
      </c>
      <c r="AE24" s="60">
        <v>0</v>
      </c>
      <c r="AF24" s="60">
        <v>0</v>
      </c>
      <c r="AG24" s="60" t="s">
        <v>211</v>
      </c>
      <c r="AH24" s="62" t="str">
        <f t="shared" si="18"/>
        <v>1</v>
      </c>
      <c r="AI24" s="62" t="str">
        <f t="shared" si="19"/>
        <v>0</v>
      </c>
      <c r="AJ24" s="62" t="str">
        <f t="shared" si="20"/>
        <v>0</v>
      </c>
      <c r="AK24" s="62" t="str">
        <f t="shared" si="21"/>
        <v>0</v>
      </c>
      <c r="AL24" s="62" t="str">
        <f t="shared" si="22"/>
        <v>0</v>
      </c>
      <c r="AM24" s="62" t="str">
        <f t="shared" si="23"/>
        <v>0</v>
      </c>
      <c r="AN24" s="62" t="str">
        <f t="shared" si="24"/>
        <v>0</v>
      </c>
      <c r="AO24" s="62" t="str">
        <f t="shared" si="25"/>
        <v>0</v>
      </c>
      <c r="AP24" s="62" t="str">
        <f t="shared" si="26"/>
        <v>0</v>
      </c>
      <c r="AQ24" s="62" t="str">
        <f t="shared" si="27"/>
        <v>0</v>
      </c>
      <c r="AR24" s="62" t="str">
        <f t="shared" si="28"/>
        <v>0</v>
      </c>
      <c r="AS24" s="62" t="str">
        <f t="shared" si="29"/>
        <v>0</v>
      </c>
      <c r="AT24" s="62" t="str">
        <f t="shared" si="30"/>
        <v>0</v>
      </c>
      <c r="AU24" s="62" t="str">
        <f t="shared" si="31"/>
        <v>0</v>
      </c>
      <c r="AV24" s="62" t="str">
        <f t="shared" si="32"/>
        <v>0</v>
      </c>
      <c r="AW24" s="62" t="str">
        <f t="shared" si="33"/>
        <v>0</v>
      </c>
      <c r="AX24" s="62" t="str">
        <f t="shared" si="34"/>
        <v>0</v>
      </c>
      <c r="AY24" s="62" t="str">
        <f t="shared" si="35"/>
        <v>0</v>
      </c>
    </row>
    <row r="25" spans="1:51" s="63" customFormat="1" ht="72.5" x14ac:dyDescent="0.35">
      <c r="A25" s="60" t="s">
        <v>304</v>
      </c>
      <c r="B25" s="56" t="s">
        <v>42</v>
      </c>
      <c r="C25" s="56" t="s">
        <v>212</v>
      </c>
      <c r="D25" s="56" t="s">
        <v>212</v>
      </c>
      <c r="E25" s="56" t="s">
        <v>209</v>
      </c>
      <c r="F25" s="56" t="s">
        <v>210</v>
      </c>
      <c r="G25" s="56" t="s">
        <v>114</v>
      </c>
      <c r="H25" s="56">
        <v>2</v>
      </c>
      <c r="I25" s="56">
        <v>0</v>
      </c>
      <c r="J25" s="59">
        <v>0</v>
      </c>
      <c r="K25" s="56" t="s">
        <v>211</v>
      </c>
      <c r="L25" s="62" t="str">
        <f t="shared" si="0"/>
        <v>1</v>
      </c>
      <c r="M25" s="62" t="str">
        <f t="shared" si="1"/>
        <v>0</v>
      </c>
      <c r="N25" s="62" t="str">
        <f t="shared" si="2"/>
        <v>0</v>
      </c>
      <c r="O25" s="62" t="str">
        <f t="shared" si="3"/>
        <v>0</v>
      </c>
      <c r="P25" s="62" t="str">
        <f t="shared" si="4"/>
        <v>0</v>
      </c>
      <c r="Q25" s="62" t="str">
        <f t="shared" si="5"/>
        <v>0</v>
      </c>
      <c r="R25" s="62" t="str">
        <f t="shared" si="6"/>
        <v>0</v>
      </c>
      <c r="S25" s="62" t="str">
        <f t="shared" si="7"/>
        <v>0</v>
      </c>
      <c r="T25" s="62" t="str">
        <f t="shared" si="8"/>
        <v>0</v>
      </c>
      <c r="U25" s="62" t="str">
        <f t="shared" si="9"/>
        <v>0</v>
      </c>
      <c r="V25" s="62" t="str">
        <f t="shared" si="10"/>
        <v>0</v>
      </c>
      <c r="W25" s="62" t="str">
        <f t="shared" si="11"/>
        <v>0</v>
      </c>
      <c r="X25" s="62" t="str">
        <f t="shared" si="12"/>
        <v>0</v>
      </c>
      <c r="Y25" s="62" t="str">
        <f t="shared" si="13"/>
        <v>0</v>
      </c>
      <c r="Z25" s="62" t="str">
        <f t="shared" si="14"/>
        <v>0</v>
      </c>
      <c r="AA25" s="62" t="str">
        <f t="shared" si="15"/>
        <v>0</v>
      </c>
      <c r="AB25" s="62" t="str">
        <f t="shared" si="16"/>
        <v>0</v>
      </c>
      <c r="AC25" s="62" t="str">
        <f t="shared" si="17"/>
        <v>0</v>
      </c>
      <c r="AD25" s="60">
        <v>0</v>
      </c>
      <c r="AE25" s="60">
        <v>0</v>
      </c>
      <c r="AF25" s="60">
        <v>0</v>
      </c>
      <c r="AG25" s="60" t="s">
        <v>211</v>
      </c>
      <c r="AH25" s="62" t="str">
        <f t="shared" si="18"/>
        <v>1</v>
      </c>
      <c r="AI25" s="62" t="str">
        <f t="shared" si="19"/>
        <v>0</v>
      </c>
      <c r="AJ25" s="62" t="str">
        <f t="shared" si="20"/>
        <v>0</v>
      </c>
      <c r="AK25" s="62" t="str">
        <f t="shared" si="21"/>
        <v>0</v>
      </c>
      <c r="AL25" s="62" t="str">
        <f t="shared" si="22"/>
        <v>0</v>
      </c>
      <c r="AM25" s="62" t="str">
        <f t="shared" si="23"/>
        <v>0</v>
      </c>
      <c r="AN25" s="62" t="str">
        <f t="shared" si="24"/>
        <v>0</v>
      </c>
      <c r="AO25" s="62" t="str">
        <f t="shared" si="25"/>
        <v>0</v>
      </c>
      <c r="AP25" s="62" t="str">
        <f t="shared" si="26"/>
        <v>0</v>
      </c>
      <c r="AQ25" s="62" t="str">
        <f t="shared" si="27"/>
        <v>0</v>
      </c>
      <c r="AR25" s="62" t="str">
        <f t="shared" si="28"/>
        <v>0</v>
      </c>
      <c r="AS25" s="62" t="str">
        <f t="shared" si="29"/>
        <v>0</v>
      </c>
      <c r="AT25" s="62" t="str">
        <f t="shared" si="30"/>
        <v>0</v>
      </c>
      <c r="AU25" s="62" t="str">
        <f t="shared" si="31"/>
        <v>0</v>
      </c>
      <c r="AV25" s="62" t="str">
        <f t="shared" si="32"/>
        <v>0</v>
      </c>
      <c r="AW25" s="62" t="str">
        <f t="shared" si="33"/>
        <v>0</v>
      </c>
      <c r="AX25" s="62" t="str">
        <f t="shared" si="34"/>
        <v>0</v>
      </c>
      <c r="AY25" s="62" t="str">
        <f t="shared" si="35"/>
        <v>0</v>
      </c>
    </row>
    <row r="26" spans="1:51" s="63" customFormat="1" ht="72.5" x14ac:dyDescent="0.35">
      <c r="A26" s="60" t="s">
        <v>305</v>
      </c>
      <c r="B26" s="56" t="s">
        <v>213</v>
      </c>
      <c r="C26" s="56" t="s">
        <v>212</v>
      </c>
      <c r="D26" s="56" t="s">
        <v>212</v>
      </c>
      <c r="E26" s="56" t="s">
        <v>209</v>
      </c>
      <c r="F26" s="56" t="s">
        <v>232</v>
      </c>
      <c r="G26" s="56" t="s">
        <v>114</v>
      </c>
      <c r="H26" s="56">
        <v>2</v>
      </c>
      <c r="I26" s="56">
        <v>0</v>
      </c>
      <c r="J26" s="59">
        <v>0</v>
      </c>
      <c r="K26" s="56" t="s">
        <v>211</v>
      </c>
      <c r="L26" s="62" t="str">
        <f t="shared" si="0"/>
        <v>1</v>
      </c>
      <c r="M26" s="62" t="str">
        <f t="shared" si="1"/>
        <v>0</v>
      </c>
      <c r="N26" s="62" t="str">
        <f t="shared" si="2"/>
        <v>0</v>
      </c>
      <c r="O26" s="62" t="str">
        <f t="shared" si="3"/>
        <v>0</v>
      </c>
      <c r="P26" s="62" t="str">
        <f t="shared" si="4"/>
        <v>0</v>
      </c>
      <c r="Q26" s="62" t="str">
        <f t="shared" si="5"/>
        <v>0</v>
      </c>
      <c r="R26" s="62" t="str">
        <f t="shared" si="6"/>
        <v>0</v>
      </c>
      <c r="S26" s="62" t="str">
        <f t="shared" si="7"/>
        <v>0</v>
      </c>
      <c r="T26" s="62" t="str">
        <f t="shared" si="8"/>
        <v>0</v>
      </c>
      <c r="U26" s="62" t="str">
        <f t="shared" si="9"/>
        <v>0</v>
      </c>
      <c r="V26" s="62" t="str">
        <f t="shared" si="10"/>
        <v>0</v>
      </c>
      <c r="W26" s="62" t="str">
        <f t="shared" si="11"/>
        <v>0</v>
      </c>
      <c r="X26" s="62" t="str">
        <f t="shared" si="12"/>
        <v>0</v>
      </c>
      <c r="Y26" s="62" t="str">
        <f t="shared" si="13"/>
        <v>0</v>
      </c>
      <c r="Z26" s="62" t="str">
        <f t="shared" si="14"/>
        <v>0</v>
      </c>
      <c r="AA26" s="62" t="str">
        <f t="shared" si="15"/>
        <v>0</v>
      </c>
      <c r="AB26" s="62" t="str">
        <f t="shared" si="16"/>
        <v>0</v>
      </c>
      <c r="AC26" s="62" t="str">
        <f t="shared" si="17"/>
        <v>0</v>
      </c>
      <c r="AD26" s="60">
        <v>0</v>
      </c>
      <c r="AE26" s="60">
        <v>0</v>
      </c>
      <c r="AF26" s="60">
        <v>0</v>
      </c>
      <c r="AG26" s="60" t="s">
        <v>211</v>
      </c>
      <c r="AH26" s="62" t="str">
        <f t="shared" si="18"/>
        <v>1</v>
      </c>
      <c r="AI26" s="62" t="str">
        <f t="shared" si="19"/>
        <v>0</v>
      </c>
      <c r="AJ26" s="62" t="str">
        <f t="shared" si="20"/>
        <v>0</v>
      </c>
      <c r="AK26" s="62" t="str">
        <f t="shared" si="21"/>
        <v>0</v>
      </c>
      <c r="AL26" s="62" t="str">
        <f t="shared" si="22"/>
        <v>0</v>
      </c>
      <c r="AM26" s="62" t="str">
        <f t="shared" si="23"/>
        <v>0</v>
      </c>
      <c r="AN26" s="62" t="str">
        <f t="shared" si="24"/>
        <v>0</v>
      </c>
      <c r="AO26" s="62" t="str">
        <f t="shared" si="25"/>
        <v>0</v>
      </c>
      <c r="AP26" s="62" t="str">
        <f t="shared" si="26"/>
        <v>0</v>
      </c>
      <c r="AQ26" s="62" t="str">
        <f t="shared" si="27"/>
        <v>0</v>
      </c>
      <c r="AR26" s="62" t="str">
        <f t="shared" si="28"/>
        <v>0</v>
      </c>
      <c r="AS26" s="62" t="str">
        <f t="shared" si="29"/>
        <v>0</v>
      </c>
      <c r="AT26" s="62" t="str">
        <f t="shared" si="30"/>
        <v>0</v>
      </c>
      <c r="AU26" s="62" t="str">
        <f t="shared" si="31"/>
        <v>0</v>
      </c>
      <c r="AV26" s="62" t="str">
        <f t="shared" si="32"/>
        <v>0</v>
      </c>
      <c r="AW26" s="62" t="str">
        <f t="shared" si="33"/>
        <v>0</v>
      </c>
      <c r="AX26" s="62" t="str">
        <f t="shared" si="34"/>
        <v>0</v>
      </c>
      <c r="AY26" s="62" t="str">
        <f t="shared" si="35"/>
        <v>0</v>
      </c>
    </row>
    <row r="27" spans="1:51" s="63" customFormat="1" ht="72.5" x14ac:dyDescent="0.35">
      <c r="A27" s="60" t="s">
        <v>306</v>
      </c>
      <c r="B27" s="56" t="s">
        <v>62</v>
      </c>
      <c r="C27" s="56" t="s">
        <v>212</v>
      </c>
      <c r="D27" s="56" t="s">
        <v>212</v>
      </c>
      <c r="E27" s="56" t="s">
        <v>209</v>
      </c>
      <c r="F27" s="56" t="s">
        <v>210</v>
      </c>
      <c r="G27" s="56" t="s">
        <v>114</v>
      </c>
      <c r="H27" s="56">
        <v>2</v>
      </c>
      <c r="I27" s="56">
        <v>0</v>
      </c>
      <c r="J27" s="59">
        <v>0</v>
      </c>
      <c r="K27" s="56" t="s">
        <v>211</v>
      </c>
      <c r="L27" s="62" t="str">
        <f t="shared" si="0"/>
        <v>1</v>
      </c>
      <c r="M27" s="62" t="str">
        <f t="shared" si="1"/>
        <v>0</v>
      </c>
      <c r="N27" s="62" t="str">
        <f t="shared" si="2"/>
        <v>0</v>
      </c>
      <c r="O27" s="62" t="str">
        <f t="shared" si="3"/>
        <v>0</v>
      </c>
      <c r="P27" s="62" t="str">
        <f t="shared" si="4"/>
        <v>0</v>
      </c>
      <c r="Q27" s="62" t="str">
        <f t="shared" si="5"/>
        <v>0</v>
      </c>
      <c r="R27" s="62" t="str">
        <f t="shared" si="6"/>
        <v>0</v>
      </c>
      <c r="S27" s="62" t="str">
        <f t="shared" si="7"/>
        <v>0</v>
      </c>
      <c r="T27" s="62" t="str">
        <f t="shared" si="8"/>
        <v>0</v>
      </c>
      <c r="U27" s="62" t="str">
        <f t="shared" si="9"/>
        <v>0</v>
      </c>
      <c r="V27" s="62" t="str">
        <f t="shared" si="10"/>
        <v>0</v>
      </c>
      <c r="W27" s="62" t="str">
        <f t="shared" si="11"/>
        <v>0</v>
      </c>
      <c r="X27" s="62" t="str">
        <f t="shared" si="12"/>
        <v>0</v>
      </c>
      <c r="Y27" s="62" t="str">
        <f t="shared" si="13"/>
        <v>0</v>
      </c>
      <c r="Z27" s="62" t="str">
        <f t="shared" si="14"/>
        <v>0</v>
      </c>
      <c r="AA27" s="62" t="str">
        <f t="shared" si="15"/>
        <v>0</v>
      </c>
      <c r="AB27" s="62" t="str">
        <f t="shared" si="16"/>
        <v>0</v>
      </c>
      <c r="AC27" s="62" t="str">
        <f t="shared" si="17"/>
        <v>0</v>
      </c>
      <c r="AD27" s="60">
        <v>0</v>
      </c>
      <c r="AE27" s="60">
        <v>0</v>
      </c>
      <c r="AF27" s="60">
        <v>0</v>
      </c>
      <c r="AG27" s="60" t="s">
        <v>211</v>
      </c>
      <c r="AH27" s="62" t="str">
        <f t="shared" si="18"/>
        <v>1</v>
      </c>
      <c r="AI27" s="62" t="str">
        <f t="shared" si="19"/>
        <v>0</v>
      </c>
      <c r="AJ27" s="62" t="str">
        <f t="shared" si="20"/>
        <v>0</v>
      </c>
      <c r="AK27" s="62" t="str">
        <f t="shared" si="21"/>
        <v>0</v>
      </c>
      <c r="AL27" s="62" t="str">
        <f t="shared" si="22"/>
        <v>0</v>
      </c>
      <c r="AM27" s="62" t="str">
        <f t="shared" si="23"/>
        <v>0</v>
      </c>
      <c r="AN27" s="62" t="str">
        <f t="shared" si="24"/>
        <v>0</v>
      </c>
      <c r="AO27" s="62" t="str">
        <f t="shared" si="25"/>
        <v>0</v>
      </c>
      <c r="AP27" s="62" t="str">
        <f t="shared" si="26"/>
        <v>0</v>
      </c>
      <c r="AQ27" s="62" t="str">
        <f t="shared" si="27"/>
        <v>0</v>
      </c>
      <c r="AR27" s="62" t="str">
        <f t="shared" si="28"/>
        <v>0</v>
      </c>
      <c r="AS27" s="62" t="str">
        <f t="shared" si="29"/>
        <v>0</v>
      </c>
      <c r="AT27" s="62" t="str">
        <f t="shared" si="30"/>
        <v>0</v>
      </c>
      <c r="AU27" s="62" t="str">
        <f t="shared" si="31"/>
        <v>0</v>
      </c>
      <c r="AV27" s="62" t="str">
        <f t="shared" si="32"/>
        <v>0</v>
      </c>
      <c r="AW27" s="62" t="str">
        <f t="shared" si="33"/>
        <v>0</v>
      </c>
      <c r="AX27" s="62" t="str">
        <f t="shared" si="34"/>
        <v>0</v>
      </c>
      <c r="AY27" s="62" t="str">
        <f t="shared" si="35"/>
        <v>0</v>
      </c>
    </row>
    <row r="28" spans="1:51" s="63" customFormat="1" ht="72.5" x14ac:dyDescent="0.35">
      <c r="A28" s="60" t="s">
        <v>307</v>
      </c>
      <c r="B28" s="56" t="s">
        <v>62</v>
      </c>
      <c r="C28" s="56" t="s">
        <v>212</v>
      </c>
      <c r="D28" s="56" t="s">
        <v>212</v>
      </c>
      <c r="E28" s="56" t="s">
        <v>209</v>
      </c>
      <c r="F28" s="56" t="s">
        <v>210</v>
      </c>
      <c r="G28" s="56" t="s">
        <v>114</v>
      </c>
      <c r="H28" s="56">
        <v>2</v>
      </c>
      <c r="I28" s="56">
        <v>2</v>
      </c>
      <c r="J28" s="59">
        <v>2</v>
      </c>
      <c r="K28" s="56" t="s">
        <v>211</v>
      </c>
      <c r="L28" s="62" t="str">
        <f t="shared" si="0"/>
        <v>1</v>
      </c>
      <c r="M28" s="62" t="str">
        <f t="shared" si="1"/>
        <v>0</v>
      </c>
      <c r="N28" s="62" t="str">
        <f t="shared" si="2"/>
        <v>0</v>
      </c>
      <c r="O28" s="62" t="str">
        <f t="shared" si="3"/>
        <v>0</v>
      </c>
      <c r="P28" s="62" t="str">
        <f t="shared" si="4"/>
        <v>0</v>
      </c>
      <c r="Q28" s="62" t="str">
        <f t="shared" si="5"/>
        <v>0</v>
      </c>
      <c r="R28" s="62" t="str">
        <f t="shared" si="6"/>
        <v>0</v>
      </c>
      <c r="S28" s="62" t="str">
        <f t="shared" si="7"/>
        <v>0</v>
      </c>
      <c r="T28" s="62" t="str">
        <f t="shared" si="8"/>
        <v>0</v>
      </c>
      <c r="U28" s="62" t="str">
        <f t="shared" si="9"/>
        <v>0</v>
      </c>
      <c r="V28" s="62" t="str">
        <f t="shared" si="10"/>
        <v>0</v>
      </c>
      <c r="W28" s="62" t="str">
        <f t="shared" si="11"/>
        <v>0</v>
      </c>
      <c r="X28" s="62" t="str">
        <f t="shared" si="12"/>
        <v>0</v>
      </c>
      <c r="Y28" s="62" t="str">
        <f t="shared" si="13"/>
        <v>0</v>
      </c>
      <c r="Z28" s="62" t="str">
        <f t="shared" si="14"/>
        <v>0</v>
      </c>
      <c r="AA28" s="62" t="str">
        <f t="shared" si="15"/>
        <v>0</v>
      </c>
      <c r="AB28" s="62" t="str">
        <f t="shared" si="16"/>
        <v>0</v>
      </c>
      <c r="AC28" s="62" t="str">
        <f t="shared" si="17"/>
        <v>0</v>
      </c>
      <c r="AD28" s="60">
        <v>0</v>
      </c>
      <c r="AE28" s="60">
        <v>0</v>
      </c>
      <c r="AF28" s="60">
        <v>0</v>
      </c>
      <c r="AG28" s="60" t="s">
        <v>211</v>
      </c>
      <c r="AH28" s="62" t="str">
        <f t="shared" si="18"/>
        <v>1</v>
      </c>
      <c r="AI28" s="62" t="str">
        <f t="shared" si="19"/>
        <v>0</v>
      </c>
      <c r="AJ28" s="62" t="str">
        <f t="shared" si="20"/>
        <v>0</v>
      </c>
      <c r="AK28" s="62" t="str">
        <f t="shared" si="21"/>
        <v>0</v>
      </c>
      <c r="AL28" s="62" t="str">
        <f t="shared" si="22"/>
        <v>0</v>
      </c>
      <c r="AM28" s="62" t="str">
        <f t="shared" si="23"/>
        <v>0</v>
      </c>
      <c r="AN28" s="62" t="str">
        <f t="shared" si="24"/>
        <v>0</v>
      </c>
      <c r="AO28" s="62" t="str">
        <f t="shared" si="25"/>
        <v>0</v>
      </c>
      <c r="AP28" s="62" t="str">
        <f t="shared" si="26"/>
        <v>0</v>
      </c>
      <c r="AQ28" s="62" t="str">
        <f t="shared" si="27"/>
        <v>0</v>
      </c>
      <c r="AR28" s="62" t="str">
        <f t="shared" si="28"/>
        <v>0</v>
      </c>
      <c r="AS28" s="62" t="str">
        <f t="shared" si="29"/>
        <v>0</v>
      </c>
      <c r="AT28" s="62" t="str">
        <f t="shared" si="30"/>
        <v>0</v>
      </c>
      <c r="AU28" s="62" t="str">
        <f t="shared" si="31"/>
        <v>0</v>
      </c>
      <c r="AV28" s="62" t="str">
        <f t="shared" si="32"/>
        <v>0</v>
      </c>
      <c r="AW28" s="62" t="str">
        <f t="shared" si="33"/>
        <v>0</v>
      </c>
      <c r="AX28" s="62" t="str">
        <f t="shared" si="34"/>
        <v>0</v>
      </c>
      <c r="AY28" s="62" t="str">
        <f t="shared" si="35"/>
        <v>0</v>
      </c>
    </row>
    <row r="29" spans="1:51" s="63" customFormat="1" ht="72.5" x14ac:dyDescent="0.35">
      <c r="A29" s="60" t="s">
        <v>308</v>
      </c>
      <c r="B29" s="56" t="s">
        <v>62</v>
      </c>
      <c r="C29" s="56" t="s">
        <v>212</v>
      </c>
      <c r="D29" s="56" t="s">
        <v>212</v>
      </c>
      <c r="E29" s="56" t="s">
        <v>209</v>
      </c>
      <c r="F29" s="56" t="s">
        <v>210</v>
      </c>
      <c r="G29" s="56" t="s">
        <v>114</v>
      </c>
      <c r="H29" s="56">
        <v>2</v>
      </c>
      <c r="I29" s="56">
        <v>0</v>
      </c>
      <c r="J29" s="59">
        <v>0</v>
      </c>
      <c r="K29" s="56" t="s">
        <v>211</v>
      </c>
      <c r="L29" s="62" t="str">
        <f t="shared" si="0"/>
        <v>1</v>
      </c>
      <c r="M29" s="62" t="str">
        <f t="shared" si="1"/>
        <v>0</v>
      </c>
      <c r="N29" s="62" t="str">
        <f t="shared" si="2"/>
        <v>0</v>
      </c>
      <c r="O29" s="62" t="str">
        <f t="shared" si="3"/>
        <v>0</v>
      </c>
      <c r="P29" s="62" t="str">
        <f t="shared" si="4"/>
        <v>0</v>
      </c>
      <c r="Q29" s="62" t="str">
        <f t="shared" si="5"/>
        <v>0</v>
      </c>
      <c r="R29" s="62" t="str">
        <f t="shared" si="6"/>
        <v>0</v>
      </c>
      <c r="S29" s="62" t="str">
        <f t="shared" si="7"/>
        <v>0</v>
      </c>
      <c r="T29" s="62" t="str">
        <f t="shared" si="8"/>
        <v>0</v>
      </c>
      <c r="U29" s="62" t="str">
        <f t="shared" si="9"/>
        <v>0</v>
      </c>
      <c r="V29" s="62" t="str">
        <f t="shared" si="10"/>
        <v>0</v>
      </c>
      <c r="W29" s="62" t="str">
        <f t="shared" si="11"/>
        <v>0</v>
      </c>
      <c r="X29" s="62" t="str">
        <f t="shared" si="12"/>
        <v>0</v>
      </c>
      <c r="Y29" s="62" t="str">
        <f t="shared" si="13"/>
        <v>0</v>
      </c>
      <c r="Z29" s="62" t="str">
        <f t="shared" si="14"/>
        <v>0</v>
      </c>
      <c r="AA29" s="62" t="str">
        <f t="shared" si="15"/>
        <v>0</v>
      </c>
      <c r="AB29" s="62" t="str">
        <f t="shared" si="16"/>
        <v>0</v>
      </c>
      <c r="AC29" s="62" t="str">
        <f t="shared" si="17"/>
        <v>0</v>
      </c>
      <c r="AD29" s="60">
        <v>0</v>
      </c>
      <c r="AE29" s="60">
        <v>0</v>
      </c>
      <c r="AF29" s="60">
        <v>0</v>
      </c>
      <c r="AG29" s="60" t="s">
        <v>211</v>
      </c>
      <c r="AH29" s="62" t="str">
        <f t="shared" si="18"/>
        <v>1</v>
      </c>
      <c r="AI29" s="62" t="str">
        <f t="shared" si="19"/>
        <v>0</v>
      </c>
      <c r="AJ29" s="62" t="str">
        <f t="shared" si="20"/>
        <v>0</v>
      </c>
      <c r="AK29" s="62" t="str">
        <f t="shared" si="21"/>
        <v>0</v>
      </c>
      <c r="AL29" s="62" t="str">
        <f t="shared" si="22"/>
        <v>0</v>
      </c>
      <c r="AM29" s="62" t="str">
        <f t="shared" si="23"/>
        <v>0</v>
      </c>
      <c r="AN29" s="62" t="str">
        <f t="shared" si="24"/>
        <v>0</v>
      </c>
      <c r="AO29" s="62" t="str">
        <f t="shared" si="25"/>
        <v>0</v>
      </c>
      <c r="AP29" s="62" t="str">
        <f t="shared" si="26"/>
        <v>0</v>
      </c>
      <c r="AQ29" s="62" t="str">
        <f t="shared" si="27"/>
        <v>0</v>
      </c>
      <c r="AR29" s="62" t="str">
        <f t="shared" si="28"/>
        <v>0</v>
      </c>
      <c r="AS29" s="62" t="str">
        <f t="shared" si="29"/>
        <v>0</v>
      </c>
      <c r="AT29" s="62" t="str">
        <f t="shared" si="30"/>
        <v>0</v>
      </c>
      <c r="AU29" s="62" t="str">
        <f t="shared" si="31"/>
        <v>0</v>
      </c>
      <c r="AV29" s="62" t="str">
        <f t="shared" si="32"/>
        <v>0</v>
      </c>
      <c r="AW29" s="62" t="str">
        <f t="shared" si="33"/>
        <v>0</v>
      </c>
      <c r="AX29" s="62" t="str">
        <f t="shared" si="34"/>
        <v>0</v>
      </c>
      <c r="AY29" s="62" t="str">
        <f t="shared" si="35"/>
        <v>0</v>
      </c>
    </row>
    <row r="30" spans="1:51" s="63" customFormat="1" ht="72.5" x14ac:dyDescent="0.35">
      <c r="A30" s="60" t="s">
        <v>309</v>
      </c>
      <c r="B30" s="56" t="s">
        <v>62</v>
      </c>
      <c r="C30" s="56" t="s">
        <v>208</v>
      </c>
      <c r="D30" s="56" t="s">
        <v>208</v>
      </c>
      <c r="E30" s="56" t="s">
        <v>209</v>
      </c>
      <c r="F30" s="56" t="s">
        <v>210</v>
      </c>
      <c r="G30" s="56" t="s">
        <v>114</v>
      </c>
      <c r="H30" s="56">
        <v>2</v>
      </c>
      <c r="I30" s="56">
        <v>0</v>
      </c>
      <c r="J30" s="59">
        <v>0</v>
      </c>
      <c r="K30" s="56" t="s">
        <v>211</v>
      </c>
      <c r="L30" s="62" t="str">
        <f t="shared" si="0"/>
        <v>1</v>
      </c>
      <c r="M30" s="62" t="str">
        <f t="shared" si="1"/>
        <v>0</v>
      </c>
      <c r="N30" s="62" t="str">
        <f t="shared" si="2"/>
        <v>0</v>
      </c>
      <c r="O30" s="62" t="str">
        <f t="shared" si="3"/>
        <v>0</v>
      </c>
      <c r="P30" s="62" t="str">
        <f t="shared" si="4"/>
        <v>0</v>
      </c>
      <c r="Q30" s="62" t="str">
        <f t="shared" si="5"/>
        <v>0</v>
      </c>
      <c r="R30" s="62" t="str">
        <f t="shared" si="6"/>
        <v>0</v>
      </c>
      <c r="S30" s="62" t="str">
        <f t="shared" si="7"/>
        <v>0</v>
      </c>
      <c r="T30" s="62" t="str">
        <f t="shared" si="8"/>
        <v>0</v>
      </c>
      <c r="U30" s="62" t="str">
        <f t="shared" si="9"/>
        <v>0</v>
      </c>
      <c r="V30" s="62" t="str">
        <f t="shared" si="10"/>
        <v>0</v>
      </c>
      <c r="W30" s="62" t="str">
        <f t="shared" si="11"/>
        <v>0</v>
      </c>
      <c r="X30" s="62" t="str">
        <f t="shared" si="12"/>
        <v>0</v>
      </c>
      <c r="Y30" s="62" t="str">
        <f t="shared" si="13"/>
        <v>0</v>
      </c>
      <c r="Z30" s="62" t="str">
        <f t="shared" si="14"/>
        <v>0</v>
      </c>
      <c r="AA30" s="62" t="str">
        <f t="shared" si="15"/>
        <v>0</v>
      </c>
      <c r="AB30" s="62" t="str">
        <f t="shared" si="16"/>
        <v>0</v>
      </c>
      <c r="AC30" s="62" t="str">
        <f t="shared" si="17"/>
        <v>0</v>
      </c>
      <c r="AD30" s="60">
        <v>0</v>
      </c>
      <c r="AE30" s="60">
        <v>0</v>
      </c>
      <c r="AF30" s="60">
        <v>0</v>
      </c>
      <c r="AG30" s="60" t="s">
        <v>211</v>
      </c>
      <c r="AH30" s="62" t="str">
        <f t="shared" si="18"/>
        <v>1</v>
      </c>
      <c r="AI30" s="62" t="str">
        <f t="shared" si="19"/>
        <v>0</v>
      </c>
      <c r="AJ30" s="62" t="str">
        <f t="shared" si="20"/>
        <v>0</v>
      </c>
      <c r="AK30" s="62" t="str">
        <f t="shared" si="21"/>
        <v>0</v>
      </c>
      <c r="AL30" s="62" t="str">
        <f t="shared" si="22"/>
        <v>0</v>
      </c>
      <c r="AM30" s="62" t="str">
        <f t="shared" si="23"/>
        <v>0</v>
      </c>
      <c r="AN30" s="62" t="str">
        <f t="shared" si="24"/>
        <v>0</v>
      </c>
      <c r="AO30" s="62" t="str">
        <f t="shared" si="25"/>
        <v>0</v>
      </c>
      <c r="AP30" s="62" t="str">
        <f t="shared" si="26"/>
        <v>0</v>
      </c>
      <c r="AQ30" s="62" t="str">
        <f t="shared" si="27"/>
        <v>0</v>
      </c>
      <c r="AR30" s="62" t="str">
        <f t="shared" si="28"/>
        <v>0</v>
      </c>
      <c r="AS30" s="62" t="str">
        <f t="shared" si="29"/>
        <v>0</v>
      </c>
      <c r="AT30" s="62" t="str">
        <f t="shared" si="30"/>
        <v>0</v>
      </c>
      <c r="AU30" s="62" t="str">
        <f t="shared" si="31"/>
        <v>0</v>
      </c>
      <c r="AV30" s="62" t="str">
        <f t="shared" si="32"/>
        <v>0</v>
      </c>
      <c r="AW30" s="62" t="str">
        <f t="shared" si="33"/>
        <v>0</v>
      </c>
      <c r="AX30" s="62" t="str">
        <f t="shared" si="34"/>
        <v>0</v>
      </c>
      <c r="AY30" s="62" t="str">
        <f t="shared" si="35"/>
        <v>0</v>
      </c>
    </row>
    <row r="31" spans="1:51" s="63" customFormat="1" ht="72.5" x14ac:dyDescent="0.35">
      <c r="A31" s="60" t="s">
        <v>310</v>
      </c>
      <c r="B31" s="56" t="s">
        <v>42</v>
      </c>
      <c r="C31" s="56" t="s">
        <v>208</v>
      </c>
      <c r="D31" s="56" t="s">
        <v>208</v>
      </c>
      <c r="E31" s="56" t="s">
        <v>209</v>
      </c>
      <c r="F31" s="56" t="s">
        <v>210</v>
      </c>
      <c r="G31" s="56" t="s">
        <v>114</v>
      </c>
      <c r="H31" s="56">
        <v>2</v>
      </c>
      <c r="I31" s="56">
        <v>0</v>
      </c>
      <c r="J31" s="59">
        <v>0</v>
      </c>
      <c r="K31" s="56" t="s">
        <v>211</v>
      </c>
      <c r="L31" s="62" t="str">
        <f t="shared" si="0"/>
        <v>1</v>
      </c>
      <c r="M31" s="62" t="str">
        <f t="shared" si="1"/>
        <v>0</v>
      </c>
      <c r="N31" s="62" t="str">
        <f t="shared" si="2"/>
        <v>0</v>
      </c>
      <c r="O31" s="62" t="str">
        <f t="shared" si="3"/>
        <v>0</v>
      </c>
      <c r="P31" s="62" t="str">
        <f t="shared" si="4"/>
        <v>0</v>
      </c>
      <c r="Q31" s="62" t="str">
        <f t="shared" si="5"/>
        <v>0</v>
      </c>
      <c r="R31" s="62" t="str">
        <f t="shared" si="6"/>
        <v>0</v>
      </c>
      <c r="S31" s="62" t="str">
        <f t="shared" si="7"/>
        <v>0</v>
      </c>
      <c r="T31" s="62" t="str">
        <f t="shared" si="8"/>
        <v>0</v>
      </c>
      <c r="U31" s="62" t="str">
        <f t="shared" si="9"/>
        <v>0</v>
      </c>
      <c r="V31" s="62" t="str">
        <f t="shared" si="10"/>
        <v>0</v>
      </c>
      <c r="W31" s="62" t="str">
        <f t="shared" si="11"/>
        <v>0</v>
      </c>
      <c r="X31" s="62" t="str">
        <f t="shared" si="12"/>
        <v>0</v>
      </c>
      <c r="Y31" s="62" t="str">
        <f t="shared" si="13"/>
        <v>0</v>
      </c>
      <c r="Z31" s="62" t="str">
        <f t="shared" si="14"/>
        <v>0</v>
      </c>
      <c r="AA31" s="62" t="str">
        <f t="shared" si="15"/>
        <v>0</v>
      </c>
      <c r="AB31" s="62" t="str">
        <f t="shared" si="16"/>
        <v>0</v>
      </c>
      <c r="AC31" s="62" t="str">
        <f t="shared" si="17"/>
        <v>0</v>
      </c>
      <c r="AD31" s="60">
        <v>0</v>
      </c>
      <c r="AE31" s="60">
        <v>0</v>
      </c>
      <c r="AF31" s="60">
        <v>0</v>
      </c>
      <c r="AG31" s="60" t="s">
        <v>211</v>
      </c>
      <c r="AH31" s="62" t="str">
        <f t="shared" si="18"/>
        <v>1</v>
      </c>
      <c r="AI31" s="62" t="str">
        <f t="shared" si="19"/>
        <v>0</v>
      </c>
      <c r="AJ31" s="62" t="str">
        <f t="shared" si="20"/>
        <v>0</v>
      </c>
      <c r="AK31" s="62" t="str">
        <f t="shared" si="21"/>
        <v>0</v>
      </c>
      <c r="AL31" s="62" t="str">
        <f t="shared" si="22"/>
        <v>0</v>
      </c>
      <c r="AM31" s="62" t="str">
        <f t="shared" si="23"/>
        <v>0</v>
      </c>
      <c r="AN31" s="62" t="str">
        <f t="shared" si="24"/>
        <v>0</v>
      </c>
      <c r="AO31" s="62" t="str">
        <f t="shared" si="25"/>
        <v>0</v>
      </c>
      <c r="AP31" s="62" t="str">
        <f t="shared" si="26"/>
        <v>0</v>
      </c>
      <c r="AQ31" s="62" t="str">
        <f t="shared" si="27"/>
        <v>0</v>
      </c>
      <c r="AR31" s="62" t="str">
        <f t="shared" si="28"/>
        <v>0</v>
      </c>
      <c r="AS31" s="62" t="str">
        <f t="shared" si="29"/>
        <v>0</v>
      </c>
      <c r="AT31" s="62" t="str">
        <f t="shared" si="30"/>
        <v>0</v>
      </c>
      <c r="AU31" s="62" t="str">
        <f t="shared" si="31"/>
        <v>0</v>
      </c>
      <c r="AV31" s="62" t="str">
        <f t="shared" si="32"/>
        <v>0</v>
      </c>
      <c r="AW31" s="62" t="str">
        <f t="shared" si="33"/>
        <v>0</v>
      </c>
      <c r="AX31" s="62" t="str">
        <f t="shared" si="34"/>
        <v>0</v>
      </c>
      <c r="AY31" s="62" t="str">
        <f t="shared" si="35"/>
        <v>0</v>
      </c>
    </row>
    <row r="32" spans="1:51" ht="72.5" x14ac:dyDescent="0.35">
      <c r="A32" s="60" t="s">
        <v>311</v>
      </c>
      <c r="B32" s="56" t="s">
        <v>42</v>
      </c>
      <c r="C32" s="56" t="s">
        <v>212</v>
      </c>
      <c r="D32" s="56" t="s">
        <v>212</v>
      </c>
      <c r="E32" s="56" t="s">
        <v>209</v>
      </c>
      <c r="F32" s="56" t="s">
        <v>210</v>
      </c>
      <c r="G32" s="56" t="s">
        <v>114</v>
      </c>
      <c r="H32" s="56">
        <v>2</v>
      </c>
      <c r="I32" s="56">
        <v>0</v>
      </c>
      <c r="J32" s="59">
        <v>0</v>
      </c>
      <c r="K32" s="56" t="s">
        <v>211</v>
      </c>
      <c r="L32" s="62" t="str">
        <f t="shared" si="0"/>
        <v>1</v>
      </c>
      <c r="M32" s="62" t="str">
        <f t="shared" si="1"/>
        <v>0</v>
      </c>
      <c r="N32" s="62" t="str">
        <f t="shared" si="2"/>
        <v>0</v>
      </c>
      <c r="O32" s="62" t="str">
        <f t="shared" si="3"/>
        <v>0</v>
      </c>
      <c r="P32" s="62" t="str">
        <f t="shared" si="4"/>
        <v>0</v>
      </c>
      <c r="Q32" s="62" t="str">
        <f t="shared" si="5"/>
        <v>0</v>
      </c>
      <c r="R32" s="62" t="str">
        <f t="shared" si="6"/>
        <v>0</v>
      </c>
      <c r="S32" s="62" t="str">
        <f t="shared" si="7"/>
        <v>0</v>
      </c>
      <c r="T32" s="62" t="str">
        <f t="shared" si="8"/>
        <v>0</v>
      </c>
      <c r="U32" s="62" t="str">
        <f t="shared" si="9"/>
        <v>0</v>
      </c>
      <c r="V32" s="62" t="str">
        <f t="shared" si="10"/>
        <v>0</v>
      </c>
      <c r="W32" s="62" t="str">
        <f t="shared" si="11"/>
        <v>0</v>
      </c>
      <c r="X32" s="62" t="str">
        <f t="shared" si="12"/>
        <v>0</v>
      </c>
      <c r="Y32" s="62" t="str">
        <f t="shared" si="13"/>
        <v>0</v>
      </c>
      <c r="Z32" s="62" t="str">
        <f t="shared" si="14"/>
        <v>0</v>
      </c>
      <c r="AA32" s="62" t="str">
        <f t="shared" si="15"/>
        <v>0</v>
      </c>
      <c r="AB32" s="62" t="str">
        <f t="shared" si="16"/>
        <v>0</v>
      </c>
      <c r="AC32" s="62" t="str">
        <f t="shared" si="17"/>
        <v>0</v>
      </c>
      <c r="AD32" s="60">
        <v>0</v>
      </c>
      <c r="AE32" s="60">
        <v>0</v>
      </c>
      <c r="AF32" s="60">
        <v>0</v>
      </c>
      <c r="AG32" s="60" t="s">
        <v>211</v>
      </c>
      <c r="AH32" s="62" t="str">
        <f t="shared" si="18"/>
        <v>1</v>
      </c>
      <c r="AI32" s="62" t="str">
        <f t="shared" si="19"/>
        <v>0</v>
      </c>
      <c r="AJ32" s="62" t="str">
        <f t="shared" si="20"/>
        <v>0</v>
      </c>
      <c r="AK32" s="62" t="str">
        <f t="shared" si="21"/>
        <v>0</v>
      </c>
      <c r="AL32" s="62" t="str">
        <f t="shared" si="22"/>
        <v>0</v>
      </c>
      <c r="AM32" s="62" t="str">
        <f t="shared" si="23"/>
        <v>0</v>
      </c>
      <c r="AN32" s="62" t="str">
        <f t="shared" si="24"/>
        <v>0</v>
      </c>
      <c r="AO32" s="62" t="str">
        <f t="shared" si="25"/>
        <v>0</v>
      </c>
      <c r="AP32" s="62" t="str">
        <f t="shared" si="26"/>
        <v>0</v>
      </c>
      <c r="AQ32" s="62" t="str">
        <f t="shared" si="27"/>
        <v>0</v>
      </c>
      <c r="AR32" s="62" t="str">
        <f t="shared" si="28"/>
        <v>0</v>
      </c>
      <c r="AS32" s="62" t="str">
        <f t="shared" si="29"/>
        <v>0</v>
      </c>
      <c r="AT32" s="62" t="str">
        <f t="shared" si="30"/>
        <v>0</v>
      </c>
      <c r="AU32" s="62" t="str">
        <f t="shared" si="31"/>
        <v>0</v>
      </c>
      <c r="AV32" s="62" t="str">
        <f t="shared" si="32"/>
        <v>0</v>
      </c>
      <c r="AW32" s="62" t="str">
        <f t="shared" si="33"/>
        <v>0</v>
      </c>
      <c r="AX32" s="62" t="str">
        <f t="shared" si="34"/>
        <v>0</v>
      </c>
      <c r="AY32" s="62" t="str">
        <f t="shared" si="35"/>
        <v>0</v>
      </c>
    </row>
    <row r="33" spans="1:51" ht="72.5" x14ac:dyDescent="0.35">
      <c r="A33" s="60" t="s">
        <v>312</v>
      </c>
      <c r="B33" s="60" t="s">
        <v>213</v>
      </c>
      <c r="C33" s="60" t="s">
        <v>208</v>
      </c>
      <c r="D33" s="60" t="s">
        <v>208</v>
      </c>
      <c r="E33" s="60" t="s">
        <v>209</v>
      </c>
      <c r="F33" s="60" t="s">
        <v>210</v>
      </c>
      <c r="G33" s="60" t="s">
        <v>114</v>
      </c>
      <c r="H33" s="60">
        <v>3</v>
      </c>
      <c r="I33" s="60">
        <v>0</v>
      </c>
      <c r="J33" s="60">
        <v>0</v>
      </c>
      <c r="K33" s="60" t="s">
        <v>211</v>
      </c>
      <c r="L33" s="62" t="str">
        <f t="shared" si="0"/>
        <v>1</v>
      </c>
      <c r="M33" s="62" t="str">
        <f t="shared" si="1"/>
        <v>0</v>
      </c>
      <c r="N33" s="62" t="str">
        <f t="shared" si="2"/>
        <v>0</v>
      </c>
      <c r="O33" s="62" t="str">
        <f t="shared" si="3"/>
        <v>0</v>
      </c>
      <c r="P33" s="62" t="str">
        <f t="shared" si="4"/>
        <v>0</v>
      </c>
      <c r="Q33" s="62" t="str">
        <f t="shared" si="5"/>
        <v>0</v>
      </c>
      <c r="R33" s="62" t="str">
        <f t="shared" si="6"/>
        <v>0</v>
      </c>
      <c r="S33" s="62" t="str">
        <f t="shared" si="7"/>
        <v>0</v>
      </c>
      <c r="T33" s="62" t="str">
        <f t="shared" si="8"/>
        <v>0</v>
      </c>
      <c r="U33" s="62" t="str">
        <f t="shared" si="9"/>
        <v>0</v>
      </c>
      <c r="V33" s="62" t="str">
        <f t="shared" si="10"/>
        <v>0</v>
      </c>
      <c r="W33" s="62" t="str">
        <f t="shared" si="11"/>
        <v>0</v>
      </c>
      <c r="X33" s="62" t="str">
        <f t="shared" si="12"/>
        <v>0</v>
      </c>
      <c r="Y33" s="62" t="str">
        <f t="shared" si="13"/>
        <v>0</v>
      </c>
      <c r="Z33" s="62" t="str">
        <f t="shared" si="14"/>
        <v>0</v>
      </c>
      <c r="AA33" s="62" t="str">
        <f t="shared" si="15"/>
        <v>0</v>
      </c>
      <c r="AB33" s="62" t="str">
        <f t="shared" si="16"/>
        <v>0</v>
      </c>
      <c r="AC33" s="62" t="str">
        <f t="shared" si="17"/>
        <v>0</v>
      </c>
      <c r="AD33" s="60">
        <v>0</v>
      </c>
      <c r="AE33" s="60">
        <v>0</v>
      </c>
      <c r="AF33" s="60">
        <v>0</v>
      </c>
      <c r="AG33" s="60" t="s">
        <v>211</v>
      </c>
      <c r="AH33" s="62" t="str">
        <f t="shared" si="18"/>
        <v>1</v>
      </c>
      <c r="AI33" s="62" t="str">
        <f t="shared" si="19"/>
        <v>0</v>
      </c>
      <c r="AJ33" s="62" t="str">
        <f t="shared" si="20"/>
        <v>0</v>
      </c>
      <c r="AK33" s="62" t="str">
        <f t="shared" si="21"/>
        <v>0</v>
      </c>
      <c r="AL33" s="62" t="str">
        <f t="shared" si="22"/>
        <v>0</v>
      </c>
      <c r="AM33" s="62" t="str">
        <f t="shared" si="23"/>
        <v>0</v>
      </c>
      <c r="AN33" s="62" t="str">
        <f t="shared" si="24"/>
        <v>0</v>
      </c>
      <c r="AO33" s="62" t="str">
        <f t="shared" si="25"/>
        <v>0</v>
      </c>
      <c r="AP33" s="62" t="str">
        <f t="shared" si="26"/>
        <v>0</v>
      </c>
      <c r="AQ33" s="62" t="str">
        <f t="shared" si="27"/>
        <v>0</v>
      </c>
      <c r="AR33" s="62" t="str">
        <f t="shared" si="28"/>
        <v>0</v>
      </c>
      <c r="AS33" s="62" t="str">
        <f t="shared" si="29"/>
        <v>0</v>
      </c>
      <c r="AT33" s="62" t="str">
        <f t="shared" si="30"/>
        <v>0</v>
      </c>
      <c r="AU33" s="62" t="str">
        <f t="shared" si="31"/>
        <v>0</v>
      </c>
      <c r="AV33" s="62" t="str">
        <f t="shared" si="32"/>
        <v>0</v>
      </c>
      <c r="AW33" s="62" t="str">
        <f t="shared" si="33"/>
        <v>0</v>
      </c>
      <c r="AX33" s="62" t="str">
        <f t="shared" si="34"/>
        <v>0</v>
      </c>
      <c r="AY33" s="62" t="str">
        <f t="shared" si="35"/>
        <v>0</v>
      </c>
    </row>
    <row r="34" spans="1:51" ht="72.5" x14ac:dyDescent="0.35">
      <c r="A34" s="60" t="s">
        <v>313</v>
      </c>
      <c r="B34" s="60" t="s">
        <v>62</v>
      </c>
      <c r="C34" s="60" t="s">
        <v>212</v>
      </c>
      <c r="D34" s="60" t="s">
        <v>212</v>
      </c>
      <c r="E34" s="60" t="s">
        <v>209</v>
      </c>
      <c r="F34" s="60" t="s">
        <v>210</v>
      </c>
      <c r="G34" s="60" t="s">
        <v>214</v>
      </c>
      <c r="H34" s="60">
        <v>3</v>
      </c>
      <c r="I34" s="60">
        <v>0</v>
      </c>
      <c r="J34" s="60">
        <v>0</v>
      </c>
      <c r="K34" s="60" t="s">
        <v>211</v>
      </c>
      <c r="L34" s="62" t="str">
        <f t="shared" ref="L34:L56" si="36">IF(COUNTIF($K34,"*Three or fewer restraints/seclusion occurred during this reporting period*"),"1","0")</f>
        <v>1</v>
      </c>
      <c r="M34" s="62" t="str">
        <f t="shared" ref="M34:M56" si="37">IF(COUNTIF($K34,"*Update has been made to the FBA*"),"1","0")</f>
        <v>0</v>
      </c>
      <c r="N34" s="62" t="str">
        <f t="shared" ref="N34:N56" si="38">IF(COUNTIF($K34,"*Update has been made to the PBSP*"),"1","0")</f>
        <v>0</v>
      </c>
      <c r="O34" s="62" t="str">
        <f t="shared" ref="O34:O56" si="39">IF(COUNTIF($K34,"*ISP Team has convened*"),"1","0")</f>
        <v>0</v>
      </c>
      <c r="P34" s="62" t="str">
        <f t="shared" ref="P34:P56" si="40">IF(COUNTIF($K34,"*General retraining of staff*"),"1","0")</f>
        <v>0</v>
      </c>
      <c r="Q34" s="62" t="str">
        <f t="shared" ref="Q34:Q56" si="41">IF(COUNTIF($K34,"*ISP Team has convened*"),"1","0")</f>
        <v>0</v>
      </c>
      <c r="R34" s="62" t="str">
        <f t="shared" ref="R34:R56" si="42">IF(COUNTIF($K34,"*Changes made to the ISP*"),"1","0")</f>
        <v>0</v>
      </c>
      <c r="S34" s="62" t="str">
        <f t="shared" ref="S34:S56" si="43">IF(COUNTIF($K34,"*Assistive Device/Technology added to child's ISP*"),"1","0")</f>
        <v>0</v>
      </c>
      <c r="T34" s="62" t="str">
        <f t="shared" ref="T34:T56" si="44">IF(COUNTIF($K34,"*Adaptations made to meet identified sensory needs*"),"1","0")</f>
        <v>0</v>
      </c>
      <c r="U34" s="62" t="str">
        <f t="shared" ref="U34:U56" si="45">IF(COUNTIF($K34,"*Consultation with psychiatrist/medication prescriber*"),"1","0")</f>
        <v>0</v>
      </c>
      <c r="V34" s="62" t="str">
        <f t="shared" ref="V34:V56" si="46">IF(COUNTIF($K34,"*Consultation with Primary Care Physician/Dentist*"),"1","0")</f>
        <v>0</v>
      </c>
      <c r="W34" s="62" t="str">
        <f t="shared" ref="W34:W56" si="47">IF(COUNTIF($K34,"*Environmental changes to the setting interior*"),"1","0")</f>
        <v>0</v>
      </c>
      <c r="X34" s="62" t="str">
        <f t="shared" ref="X34:X56" si="48">IF(COUNTIF($K34,"*Door Window Dings Added*"),"1","0")</f>
        <v>0</v>
      </c>
      <c r="Y34" s="62" t="str">
        <f t="shared" ref="Y34:Y56" si="49">IF(COUNTIF($K34,"*Environmental changes to the child's bedroom*"),"1","0")</f>
        <v>0</v>
      </c>
      <c r="Z34" s="62" t="str">
        <f t="shared" ref="Z34:Z56" si="50">IF(COUNTIF($K34,"*Environmental changes to the setting exterior / property*"),"1","0")</f>
        <v>0</v>
      </c>
      <c r="AA34" s="62" t="str">
        <f t="shared" ref="AA34:AA56" si="51">IF(COUNTIF($K34,"*Changes made to the child's schedule*"),"1","0")</f>
        <v>0</v>
      </c>
      <c r="AB34" s="62" t="str">
        <f t="shared" ref="AB34:AB56" si="52">IF(COUNTIF($K34,"*Changes made to the child's protocols*"),"1","0")</f>
        <v>0</v>
      </c>
      <c r="AC34" s="62" t="str">
        <f t="shared" ref="AC34:AC56" si="53">IF(COUNTIF($K34,"*Following a review of the restraints, no steps were taken to decrease the use of restraint/secusion during this reporting period*"),"1","0")</f>
        <v>0</v>
      </c>
      <c r="AD34" s="60">
        <v>0</v>
      </c>
      <c r="AE34" s="60">
        <v>0</v>
      </c>
      <c r="AF34" s="60">
        <v>0</v>
      </c>
      <c r="AG34" s="60" t="s">
        <v>211</v>
      </c>
      <c r="AH34" s="62" t="str">
        <f t="shared" ref="AH34:AH56" si="54">IF(COUNTIF($AG34,"*Three or fewer restraints/seclusion occurred during this reporting period*"),"1","0")</f>
        <v>1</v>
      </c>
      <c r="AI34" s="62" t="str">
        <f t="shared" ref="AI34:AI56" si="55">IF(COUNTIF($AG34,"*Update has been made to the FBA*"),"1","0")</f>
        <v>0</v>
      </c>
      <c r="AJ34" s="62" t="str">
        <f t="shared" ref="AJ34:AJ56" si="56">IF(COUNTIF($AG34,"*Update has been made to the PBSP*"),"1","0")</f>
        <v>0</v>
      </c>
      <c r="AK34" s="62" t="str">
        <f t="shared" ref="AK34:AK56" si="57">IF(COUNTIF($AG34,"*ISP Team has convened*"),"1","0")</f>
        <v>0</v>
      </c>
      <c r="AL34" s="62" t="str">
        <f t="shared" ref="AL34:AL56" si="58">IF(COUNTIF($AG34,"*General retraining of staff*"),"1","0")</f>
        <v>0</v>
      </c>
      <c r="AM34" s="62" t="str">
        <f t="shared" ref="AM34:AM56" si="59">IF(COUNTIF($AG34,"*ISP Team has convened*"),"1","0")</f>
        <v>0</v>
      </c>
      <c r="AN34" s="62" t="str">
        <f t="shared" ref="AN34:AN56" si="60">IF(COUNTIF($AG34,"*Changes made to the ISP*"),"1","0")</f>
        <v>0</v>
      </c>
      <c r="AO34" s="62" t="str">
        <f t="shared" ref="AO34:AO56" si="61">IF(COUNTIF($AG34,"*Assistive Device/Technology added to child's ISP*"),"1","0")</f>
        <v>0</v>
      </c>
      <c r="AP34" s="62" t="str">
        <f t="shared" ref="AP34:AP56" si="62">IF(COUNTIF($AG34,"*Adaptations made to meet identified sensory needs*"),"1","0")</f>
        <v>0</v>
      </c>
      <c r="AQ34" s="62" t="str">
        <f t="shared" ref="AQ34:AQ56" si="63">IF(COUNTIF($AG34,"*Consultation with psychiatrist/medication prescriber*"),"1","0")</f>
        <v>0</v>
      </c>
      <c r="AR34" s="62" t="str">
        <f t="shared" ref="AR34:AR56" si="64">IF(COUNTIF($AG34,"*Consultation with Primary Care Physician/Dentist*"),"1","0")</f>
        <v>0</v>
      </c>
      <c r="AS34" s="62" t="str">
        <f t="shared" ref="AS34:AS56" si="65">IF(COUNTIF($AG34,"*Environmental changes to the setting interior*"),"1","0")</f>
        <v>0</v>
      </c>
      <c r="AT34" s="62" t="str">
        <f t="shared" ref="AT34:AT56" si="66">IF(COUNTIF($AG34,"*Door Window Dings Added*"),"1","0")</f>
        <v>0</v>
      </c>
      <c r="AU34" s="62" t="str">
        <f t="shared" ref="AU34:AU56" si="67">IF(COUNTIF($AG34,"*Environmental changes to the child's bedroom*"),"1","0")</f>
        <v>0</v>
      </c>
      <c r="AV34" s="62" t="str">
        <f t="shared" ref="AV34:AV56" si="68">IF(COUNTIF($AG34,"*Environmental changes to the setting exterior / property*"),"1","0")</f>
        <v>0</v>
      </c>
      <c r="AW34" s="62" t="str">
        <f t="shared" ref="AW34:AW56" si="69">IF(COUNTIF($AG34,"*Changes made to the child's schedule*"),"1","0")</f>
        <v>0</v>
      </c>
      <c r="AX34" s="62" t="str">
        <f t="shared" ref="AX34:AX56" si="70">IF(COUNTIF($AG34,"*Changes made to the child's protocols*"),"1","0")</f>
        <v>0</v>
      </c>
      <c r="AY34" s="62" t="str">
        <f t="shared" ref="AY34:AY56" si="71">IF(COUNTIF($AG34,"*Following a review of the restraints, no steps were taken to decrease the use of restraint/secusion during this reporting period*"),"1","0")</f>
        <v>0</v>
      </c>
    </row>
    <row r="35" spans="1:51" ht="72.5" x14ac:dyDescent="0.35">
      <c r="A35" s="60" t="s">
        <v>314</v>
      </c>
      <c r="B35" s="56" t="s">
        <v>62</v>
      </c>
      <c r="C35" s="56" t="s">
        <v>208</v>
      </c>
      <c r="D35" s="56" t="s">
        <v>208</v>
      </c>
      <c r="E35" s="56" t="s">
        <v>209</v>
      </c>
      <c r="F35" s="56" t="s">
        <v>210</v>
      </c>
      <c r="G35" s="56" t="s">
        <v>214</v>
      </c>
      <c r="H35" s="56">
        <v>3</v>
      </c>
      <c r="I35" s="56">
        <v>0</v>
      </c>
      <c r="J35" s="59">
        <v>0</v>
      </c>
      <c r="K35" s="56" t="s">
        <v>211</v>
      </c>
      <c r="L35" s="62" t="str">
        <f t="shared" si="36"/>
        <v>1</v>
      </c>
      <c r="M35" s="62" t="str">
        <f t="shared" si="37"/>
        <v>0</v>
      </c>
      <c r="N35" s="62" t="str">
        <f t="shared" si="38"/>
        <v>0</v>
      </c>
      <c r="O35" s="62" t="str">
        <f t="shared" si="39"/>
        <v>0</v>
      </c>
      <c r="P35" s="62" t="str">
        <f t="shared" si="40"/>
        <v>0</v>
      </c>
      <c r="Q35" s="62" t="str">
        <f t="shared" si="41"/>
        <v>0</v>
      </c>
      <c r="R35" s="62" t="str">
        <f t="shared" si="42"/>
        <v>0</v>
      </c>
      <c r="S35" s="62" t="str">
        <f t="shared" si="43"/>
        <v>0</v>
      </c>
      <c r="T35" s="62" t="str">
        <f t="shared" si="44"/>
        <v>0</v>
      </c>
      <c r="U35" s="62" t="str">
        <f t="shared" si="45"/>
        <v>0</v>
      </c>
      <c r="V35" s="62" t="str">
        <f t="shared" si="46"/>
        <v>0</v>
      </c>
      <c r="W35" s="62" t="str">
        <f t="shared" si="47"/>
        <v>0</v>
      </c>
      <c r="X35" s="62" t="str">
        <f t="shared" si="48"/>
        <v>0</v>
      </c>
      <c r="Y35" s="62" t="str">
        <f t="shared" si="49"/>
        <v>0</v>
      </c>
      <c r="Z35" s="62" t="str">
        <f t="shared" si="50"/>
        <v>0</v>
      </c>
      <c r="AA35" s="62" t="str">
        <f t="shared" si="51"/>
        <v>0</v>
      </c>
      <c r="AB35" s="62" t="str">
        <f t="shared" si="52"/>
        <v>0</v>
      </c>
      <c r="AC35" s="62" t="str">
        <f t="shared" si="53"/>
        <v>0</v>
      </c>
      <c r="AD35" s="60">
        <v>0</v>
      </c>
      <c r="AE35" s="60">
        <v>0</v>
      </c>
      <c r="AF35" s="60">
        <v>0</v>
      </c>
      <c r="AG35" s="60" t="s">
        <v>211</v>
      </c>
      <c r="AH35" s="62" t="str">
        <f t="shared" si="54"/>
        <v>1</v>
      </c>
      <c r="AI35" s="62" t="str">
        <f t="shared" si="55"/>
        <v>0</v>
      </c>
      <c r="AJ35" s="62" t="str">
        <f t="shared" si="56"/>
        <v>0</v>
      </c>
      <c r="AK35" s="62" t="str">
        <f t="shared" si="57"/>
        <v>0</v>
      </c>
      <c r="AL35" s="62" t="str">
        <f t="shared" si="58"/>
        <v>0</v>
      </c>
      <c r="AM35" s="62" t="str">
        <f t="shared" si="59"/>
        <v>0</v>
      </c>
      <c r="AN35" s="62" t="str">
        <f t="shared" si="60"/>
        <v>0</v>
      </c>
      <c r="AO35" s="62" t="str">
        <f t="shared" si="61"/>
        <v>0</v>
      </c>
      <c r="AP35" s="62" t="str">
        <f t="shared" si="62"/>
        <v>0</v>
      </c>
      <c r="AQ35" s="62" t="str">
        <f t="shared" si="63"/>
        <v>0</v>
      </c>
      <c r="AR35" s="62" t="str">
        <f t="shared" si="64"/>
        <v>0</v>
      </c>
      <c r="AS35" s="62" t="str">
        <f t="shared" si="65"/>
        <v>0</v>
      </c>
      <c r="AT35" s="62" t="str">
        <f t="shared" si="66"/>
        <v>0</v>
      </c>
      <c r="AU35" s="62" t="str">
        <f t="shared" si="67"/>
        <v>0</v>
      </c>
      <c r="AV35" s="62" t="str">
        <f t="shared" si="68"/>
        <v>0</v>
      </c>
      <c r="AW35" s="62" t="str">
        <f t="shared" si="69"/>
        <v>0</v>
      </c>
      <c r="AX35" s="62" t="str">
        <f t="shared" si="70"/>
        <v>0</v>
      </c>
      <c r="AY35" s="62" t="str">
        <f t="shared" si="71"/>
        <v>0</v>
      </c>
    </row>
    <row r="36" spans="1:51" ht="72.5" x14ac:dyDescent="0.35">
      <c r="A36" s="60" t="s">
        <v>315</v>
      </c>
      <c r="B36" s="56" t="s">
        <v>62</v>
      </c>
      <c r="C36" s="56" t="s">
        <v>208</v>
      </c>
      <c r="D36" s="56" t="s">
        <v>208</v>
      </c>
      <c r="E36" s="56" t="s">
        <v>209</v>
      </c>
      <c r="F36" s="56" t="s">
        <v>210</v>
      </c>
      <c r="G36" s="56" t="s">
        <v>114</v>
      </c>
      <c r="H36" s="56">
        <v>3</v>
      </c>
      <c r="I36" s="56">
        <v>0</v>
      </c>
      <c r="J36" s="56">
        <v>0</v>
      </c>
      <c r="K36" s="56" t="s">
        <v>211</v>
      </c>
      <c r="L36" s="62" t="str">
        <f t="shared" si="36"/>
        <v>1</v>
      </c>
      <c r="M36" s="62" t="str">
        <f t="shared" si="37"/>
        <v>0</v>
      </c>
      <c r="N36" s="62" t="str">
        <f t="shared" si="38"/>
        <v>0</v>
      </c>
      <c r="O36" s="62" t="str">
        <f t="shared" si="39"/>
        <v>0</v>
      </c>
      <c r="P36" s="62" t="str">
        <f t="shared" si="40"/>
        <v>0</v>
      </c>
      <c r="Q36" s="62" t="str">
        <f t="shared" si="41"/>
        <v>0</v>
      </c>
      <c r="R36" s="62" t="str">
        <f t="shared" si="42"/>
        <v>0</v>
      </c>
      <c r="S36" s="62" t="str">
        <f t="shared" si="43"/>
        <v>0</v>
      </c>
      <c r="T36" s="62" t="str">
        <f t="shared" si="44"/>
        <v>0</v>
      </c>
      <c r="U36" s="62" t="str">
        <f t="shared" si="45"/>
        <v>0</v>
      </c>
      <c r="V36" s="62" t="str">
        <f t="shared" si="46"/>
        <v>0</v>
      </c>
      <c r="W36" s="62" t="str">
        <f t="shared" si="47"/>
        <v>0</v>
      </c>
      <c r="X36" s="62" t="str">
        <f t="shared" si="48"/>
        <v>0</v>
      </c>
      <c r="Y36" s="62" t="str">
        <f t="shared" si="49"/>
        <v>0</v>
      </c>
      <c r="Z36" s="62" t="str">
        <f t="shared" si="50"/>
        <v>0</v>
      </c>
      <c r="AA36" s="62" t="str">
        <f t="shared" si="51"/>
        <v>0</v>
      </c>
      <c r="AB36" s="62" t="str">
        <f t="shared" si="52"/>
        <v>0</v>
      </c>
      <c r="AC36" s="62" t="str">
        <f t="shared" si="53"/>
        <v>0</v>
      </c>
      <c r="AD36" s="60">
        <v>0</v>
      </c>
      <c r="AE36" s="60">
        <v>0</v>
      </c>
      <c r="AF36" s="60">
        <v>0</v>
      </c>
      <c r="AG36" s="60" t="s">
        <v>211</v>
      </c>
      <c r="AH36" s="62" t="str">
        <f t="shared" si="54"/>
        <v>1</v>
      </c>
      <c r="AI36" s="62" t="str">
        <f t="shared" si="55"/>
        <v>0</v>
      </c>
      <c r="AJ36" s="62" t="str">
        <f t="shared" si="56"/>
        <v>0</v>
      </c>
      <c r="AK36" s="62" t="str">
        <f t="shared" si="57"/>
        <v>0</v>
      </c>
      <c r="AL36" s="62" t="str">
        <f t="shared" si="58"/>
        <v>0</v>
      </c>
      <c r="AM36" s="62" t="str">
        <f t="shared" si="59"/>
        <v>0</v>
      </c>
      <c r="AN36" s="62" t="str">
        <f t="shared" si="60"/>
        <v>0</v>
      </c>
      <c r="AO36" s="62" t="str">
        <f t="shared" si="61"/>
        <v>0</v>
      </c>
      <c r="AP36" s="62" t="str">
        <f t="shared" si="62"/>
        <v>0</v>
      </c>
      <c r="AQ36" s="62" t="str">
        <f t="shared" si="63"/>
        <v>0</v>
      </c>
      <c r="AR36" s="62" t="str">
        <f t="shared" si="64"/>
        <v>0</v>
      </c>
      <c r="AS36" s="62" t="str">
        <f t="shared" si="65"/>
        <v>0</v>
      </c>
      <c r="AT36" s="62" t="str">
        <f t="shared" si="66"/>
        <v>0</v>
      </c>
      <c r="AU36" s="62" t="str">
        <f t="shared" si="67"/>
        <v>0</v>
      </c>
      <c r="AV36" s="62" t="str">
        <f t="shared" si="68"/>
        <v>0</v>
      </c>
      <c r="AW36" s="62" t="str">
        <f t="shared" si="69"/>
        <v>0</v>
      </c>
      <c r="AX36" s="62" t="str">
        <f t="shared" si="70"/>
        <v>0</v>
      </c>
      <c r="AY36" s="62" t="str">
        <f t="shared" si="71"/>
        <v>0</v>
      </c>
    </row>
    <row r="37" spans="1:51" ht="72.5" x14ac:dyDescent="0.35">
      <c r="A37" s="60" t="s">
        <v>316</v>
      </c>
      <c r="B37" s="56" t="s">
        <v>62</v>
      </c>
      <c r="C37" s="56" t="s">
        <v>212</v>
      </c>
      <c r="D37" s="56" t="s">
        <v>212</v>
      </c>
      <c r="E37" s="56" t="s">
        <v>209</v>
      </c>
      <c r="F37" s="56" t="s">
        <v>210</v>
      </c>
      <c r="G37" s="56" t="s">
        <v>114</v>
      </c>
      <c r="H37" s="56">
        <v>3</v>
      </c>
      <c r="I37" s="56">
        <v>0</v>
      </c>
      <c r="J37" s="59">
        <v>0</v>
      </c>
      <c r="K37" s="56" t="s">
        <v>211</v>
      </c>
      <c r="L37" s="62" t="str">
        <f t="shared" si="36"/>
        <v>1</v>
      </c>
      <c r="M37" s="62" t="str">
        <f t="shared" si="37"/>
        <v>0</v>
      </c>
      <c r="N37" s="62" t="str">
        <f t="shared" si="38"/>
        <v>0</v>
      </c>
      <c r="O37" s="62" t="str">
        <f t="shared" si="39"/>
        <v>0</v>
      </c>
      <c r="P37" s="62" t="str">
        <f t="shared" si="40"/>
        <v>0</v>
      </c>
      <c r="Q37" s="62" t="str">
        <f t="shared" si="41"/>
        <v>0</v>
      </c>
      <c r="R37" s="62" t="str">
        <f t="shared" si="42"/>
        <v>0</v>
      </c>
      <c r="S37" s="62" t="str">
        <f t="shared" si="43"/>
        <v>0</v>
      </c>
      <c r="T37" s="62" t="str">
        <f t="shared" si="44"/>
        <v>0</v>
      </c>
      <c r="U37" s="62" t="str">
        <f t="shared" si="45"/>
        <v>0</v>
      </c>
      <c r="V37" s="62" t="str">
        <f t="shared" si="46"/>
        <v>0</v>
      </c>
      <c r="W37" s="62" t="str">
        <f t="shared" si="47"/>
        <v>0</v>
      </c>
      <c r="X37" s="62" t="str">
        <f t="shared" si="48"/>
        <v>0</v>
      </c>
      <c r="Y37" s="62" t="str">
        <f t="shared" si="49"/>
        <v>0</v>
      </c>
      <c r="Z37" s="62" t="str">
        <f t="shared" si="50"/>
        <v>0</v>
      </c>
      <c r="AA37" s="62" t="str">
        <f t="shared" si="51"/>
        <v>0</v>
      </c>
      <c r="AB37" s="62" t="str">
        <f t="shared" si="52"/>
        <v>0</v>
      </c>
      <c r="AC37" s="62" t="str">
        <f t="shared" si="53"/>
        <v>0</v>
      </c>
      <c r="AD37" s="60">
        <v>0</v>
      </c>
      <c r="AE37" s="60">
        <v>0</v>
      </c>
      <c r="AF37" s="60">
        <v>0</v>
      </c>
      <c r="AG37" s="60" t="s">
        <v>211</v>
      </c>
      <c r="AH37" s="62" t="str">
        <f t="shared" si="54"/>
        <v>1</v>
      </c>
      <c r="AI37" s="62" t="str">
        <f t="shared" si="55"/>
        <v>0</v>
      </c>
      <c r="AJ37" s="62" t="str">
        <f t="shared" si="56"/>
        <v>0</v>
      </c>
      <c r="AK37" s="62" t="str">
        <f t="shared" si="57"/>
        <v>0</v>
      </c>
      <c r="AL37" s="62" t="str">
        <f t="shared" si="58"/>
        <v>0</v>
      </c>
      <c r="AM37" s="62" t="str">
        <f t="shared" si="59"/>
        <v>0</v>
      </c>
      <c r="AN37" s="62" t="str">
        <f t="shared" si="60"/>
        <v>0</v>
      </c>
      <c r="AO37" s="62" t="str">
        <f t="shared" si="61"/>
        <v>0</v>
      </c>
      <c r="AP37" s="62" t="str">
        <f t="shared" si="62"/>
        <v>0</v>
      </c>
      <c r="AQ37" s="62" t="str">
        <f t="shared" si="63"/>
        <v>0</v>
      </c>
      <c r="AR37" s="62" t="str">
        <f t="shared" si="64"/>
        <v>0</v>
      </c>
      <c r="AS37" s="62" t="str">
        <f t="shared" si="65"/>
        <v>0</v>
      </c>
      <c r="AT37" s="62" t="str">
        <f t="shared" si="66"/>
        <v>0</v>
      </c>
      <c r="AU37" s="62" t="str">
        <f t="shared" si="67"/>
        <v>0</v>
      </c>
      <c r="AV37" s="62" t="str">
        <f t="shared" si="68"/>
        <v>0</v>
      </c>
      <c r="AW37" s="62" t="str">
        <f t="shared" si="69"/>
        <v>0</v>
      </c>
      <c r="AX37" s="62" t="str">
        <f t="shared" si="70"/>
        <v>0</v>
      </c>
      <c r="AY37" s="62" t="str">
        <f t="shared" si="71"/>
        <v>0</v>
      </c>
    </row>
    <row r="38" spans="1:51" ht="72.5" x14ac:dyDescent="0.35">
      <c r="A38" s="60" t="s">
        <v>317</v>
      </c>
      <c r="B38" s="56" t="s">
        <v>62</v>
      </c>
      <c r="C38" s="56" t="s">
        <v>212</v>
      </c>
      <c r="D38" s="56" t="s">
        <v>212</v>
      </c>
      <c r="E38" s="56" t="s">
        <v>209</v>
      </c>
      <c r="F38" s="56" t="s">
        <v>210</v>
      </c>
      <c r="G38" s="56" t="s">
        <v>114</v>
      </c>
      <c r="H38" s="56">
        <v>3</v>
      </c>
      <c r="I38" s="56">
        <v>0</v>
      </c>
      <c r="J38" s="59">
        <v>0</v>
      </c>
      <c r="K38" s="56" t="s">
        <v>211</v>
      </c>
      <c r="L38" s="62" t="str">
        <f t="shared" si="36"/>
        <v>1</v>
      </c>
      <c r="M38" s="62" t="str">
        <f t="shared" si="37"/>
        <v>0</v>
      </c>
      <c r="N38" s="62" t="str">
        <f t="shared" si="38"/>
        <v>0</v>
      </c>
      <c r="O38" s="62" t="str">
        <f t="shared" si="39"/>
        <v>0</v>
      </c>
      <c r="P38" s="62" t="str">
        <f t="shared" si="40"/>
        <v>0</v>
      </c>
      <c r="Q38" s="62" t="str">
        <f t="shared" si="41"/>
        <v>0</v>
      </c>
      <c r="R38" s="62" t="str">
        <f t="shared" si="42"/>
        <v>0</v>
      </c>
      <c r="S38" s="62" t="str">
        <f t="shared" si="43"/>
        <v>0</v>
      </c>
      <c r="T38" s="62" t="str">
        <f t="shared" si="44"/>
        <v>0</v>
      </c>
      <c r="U38" s="62" t="str">
        <f t="shared" si="45"/>
        <v>0</v>
      </c>
      <c r="V38" s="62" t="str">
        <f t="shared" si="46"/>
        <v>0</v>
      </c>
      <c r="W38" s="62" t="str">
        <f t="shared" si="47"/>
        <v>0</v>
      </c>
      <c r="X38" s="62" t="str">
        <f t="shared" si="48"/>
        <v>0</v>
      </c>
      <c r="Y38" s="62" t="str">
        <f t="shared" si="49"/>
        <v>0</v>
      </c>
      <c r="Z38" s="62" t="str">
        <f t="shared" si="50"/>
        <v>0</v>
      </c>
      <c r="AA38" s="62" t="str">
        <f t="shared" si="51"/>
        <v>0</v>
      </c>
      <c r="AB38" s="62" t="str">
        <f t="shared" si="52"/>
        <v>0</v>
      </c>
      <c r="AC38" s="62" t="str">
        <f t="shared" si="53"/>
        <v>0</v>
      </c>
      <c r="AD38" s="60">
        <v>0</v>
      </c>
      <c r="AE38" s="60">
        <v>0</v>
      </c>
      <c r="AF38" s="60">
        <v>0</v>
      </c>
      <c r="AG38" s="60" t="s">
        <v>211</v>
      </c>
      <c r="AH38" s="62" t="str">
        <f t="shared" si="54"/>
        <v>1</v>
      </c>
      <c r="AI38" s="62" t="str">
        <f t="shared" si="55"/>
        <v>0</v>
      </c>
      <c r="AJ38" s="62" t="str">
        <f t="shared" si="56"/>
        <v>0</v>
      </c>
      <c r="AK38" s="62" t="str">
        <f t="shared" si="57"/>
        <v>0</v>
      </c>
      <c r="AL38" s="62" t="str">
        <f t="shared" si="58"/>
        <v>0</v>
      </c>
      <c r="AM38" s="62" t="str">
        <f t="shared" si="59"/>
        <v>0</v>
      </c>
      <c r="AN38" s="62" t="str">
        <f t="shared" si="60"/>
        <v>0</v>
      </c>
      <c r="AO38" s="62" t="str">
        <f t="shared" si="61"/>
        <v>0</v>
      </c>
      <c r="AP38" s="62" t="str">
        <f t="shared" si="62"/>
        <v>0</v>
      </c>
      <c r="AQ38" s="62" t="str">
        <f t="shared" si="63"/>
        <v>0</v>
      </c>
      <c r="AR38" s="62" t="str">
        <f t="shared" si="64"/>
        <v>0</v>
      </c>
      <c r="AS38" s="62" t="str">
        <f t="shared" si="65"/>
        <v>0</v>
      </c>
      <c r="AT38" s="62" t="str">
        <f t="shared" si="66"/>
        <v>0</v>
      </c>
      <c r="AU38" s="62" t="str">
        <f t="shared" si="67"/>
        <v>0</v>
      </c>
      <c r="AV38" s="62" t="str">
        <f t="shared" si="68"/>
        <v>0</v>
      </c>
      <c r="AW38" s="62" t="str">
        <f t="shared" si="69"/>
        <v>0</v>
      </c>
      <c r="AX38" s="62" t="str">
        <f t="shared" si="70"/>
        <v>0</v>
      </c>
      <c r="AY38" s="62" t="str">
        <f t="shared" si="71"/>
        <v>0</v>
      </c>
    </row>
    <row r="39" spans="1:51" s="63" customFormat="1" ht="72.5" x14ac:dyDescent="0.35">
      <c r="A39" s="60" t="s">
        <v>318</v>
      </c>
      <c r="B39" s="61" t="s">
        <v>336</v>
      </c>
      <c r="C39" s="61" t="s">
        <v>336</v>
      </c>
      <c r="D39" s="61" t="s">
        <v>336</v>
      </c>
      <c r="E39" s="61" t="s">
        <v>336</v>
      </c>
      <c r="F39" s="61" t="s">
        <v>336</v>
      </c>
      <c r="G39" s="61" t="s">
        <v>336</v>
      </c>
      <c r="H39" s="56">
        <v>4</v>
      </c>
      <c r="I39" s="56">
        <v>0</v>
      </c>
      <c r="J39" s="59">
        <v>0</v>
      </c>
      <c r="K39" s="56" t="s">
        <v>229</v>
      </c>
      <c r="L39" s="62" t="str">
        <f t="shared" si="36"/>
        <v>0</v>
      </c>
      <c r="M39" s="62" t="str">
        <f t="shared" si="37"/>
        <v>0</v>
      </c>
      <c r="N39" s="62" t="str">
        <f t="shared" si="38"/>
        <v>1</v>
      </c>
      <c r="O39" s="62" t="str">
        <f t="shared" si="39"/>
        <v>0</v>
      </c>
      <c r="P39" s="62" t="str">
        <f t="shared" si="40"/>
        <v>1</v>
      </c>
      <c r="Q39" s="62" t="str">
        <f t="shared" si="41"/>
        <v>0</v>
      </c>
      <c r="R39" s="62" t="str">
        <f t="shared" si="42"/>
        <v>0</v>
      </c>
      <c r="S39" s="62" t="str">
        <f t="shared" si="43"/>
        <v>0</v>
      </c>
      <c r="T39" s="62" t="str">
        <f t="shared" si="44"/>
        <v>1</v>
      </c>
      <c r="U39" s="62" t="str">
        <f t="shared" si="45"/>
        <v>0</v>
      </c>
      <c r="V39" s="62" t="str">
        <f t="shared" si="46"/>
        <v>0</v>
      </c>
      <c r="W39" s="62" t="str">
        <f t="shared" si="47"/>
        <v>1</v>
      </c>
      <c r="X39" s="62" t="str">
        <f t="shared" si="48"/>
        <v>0</v>
      </c>
      <c r="Y39" s="62" t="str">
        <f t="shared" si="49"/>
        <v>0</v>
      </c>
      <c r="Z39" s="62" t="str">
        <f t="shared" si="50"/>
        <v>0</v>
      </c>
      <c r="AA39" s="62" t="str">
        <f t="shared" si="51"/>
        <v>0</v>
      </c>
      <c r="AB39" s="62" t="str">
        <f t="shared" si="52"/>
        <v>0</v>
      </c>
      <c r="AC39" s="62" t="str">
        <f t="shared" si="53"/>
        <v>0</v>
      </c>
      <c r="AD39" s="60">
        <v>0</v>
      </c>
      <c r="AE39" s="60">
        <v>0</v>
      </c>
      <c r="AF39" s="60">
        <v>0</v>
      </c>
      <c r="AG39" s="60" t="s">
        <v>211</v>
      </c>
      <c r="AH39" s="62" t="str">
        <f t="shared" si="54"/>
        <v>1</v>
      </c>
      <c r="AI39" s="62" t="str">
        <f t="shared" si="55"/>
        <v>0</v>
      </c>
      <c r="AJ39" s="62" t="str">
        <f t="shared" si="56"/>
        <v>0</v>
      </c>
      <c r="AK39" s="62" t="str">
        <f t="shared" si="57"/>
        <v>0</v>
      </c>
      <c r="AL39" s="62" t="str">
        <f t="shared" si="58"/>
        <v>0</v>
      </c>
      <c r="AM39" s="62" t="str">
        <f t="shared" si="59"/>
        <v>0</v>
      </c>
      <c r="AN39" s="62" t="str">
        <f t="shared" si="60"/>
        <v>0</v>
      </c>
      <c r="AO39" s="62" t="str">
        <f t="shared" si="61"/>
        <v>0</v>
      </c>
      <c r="AP39" s="62" t="str">
        <f t="shared" si="62"/>
        <v>0</v>
      </c>
      <c r="AQ39" s="62" t="str">
        <f t="shared" si="63"/>
        <v>0</v>
      </c>
      <c r="AR39" s="62" t="str">
        <f t="shared" si="64"/>
        <v>0</v>
      </c>
      <c r="AS39" s="62" t="str">
        <f t="shared" si="65"/>
        <v>0</v>
      </c>
      <c r="AT39" s="62" t="str">
        <f t="shared" si="66"/>
        <v>0</v>
      </c>
      <c r="AU39" s="62" t="str">
        <f t="shared" si="67"/>
        <v>0</v>
      </c>
      <c r="AV39" s="62" t="str">
        <f t="shared" si="68"/>
        <v>0</v>
      </c>
      <c r="AW39" s="62" t="str">
        <f t="shared" si="69"/>
        <v>0</v>
      </c>
      <c r="AX39" s="62" t="str">
        <f t="shared" si="70"/>
        <v>0</v>
      </c>
      <c r="AY39" s="62" t="str">
        <f t="shared" si="71"/>
        <v>0</v>
      </c>
    </row>
    <row r="40" spans="1:51" s="63" customFormat="1" ht="72.5" x14ac:dyDescent="0.35">
      <c r="A40" s="60" t="s">
        <v>319</v>
      </c>
      <c r="B40" s="61" t="s">
        <v>336</v>
      </c>
      <c r="C40" s="61" t="s">
        <v>336</v>
      </c>
      <c r="D40" s="61" t="s">
        <v>336</v>
      </c>
      <c r="E40" s="61" t="s">
        <v>336</v>
      </c>
      <c r="F40" s="61" t="s">
        <v>336</v>
      </c>
      <c r="G40" s="61" t="s">
        <v>336</v>
      </c>
      <c r="H40" s="56">
        <v>5</v>
      </c>
      <c r="I40" s="56">
        <v>0</v>
      </c>
      <c r="J40" s="59">
        <v>0</v>
      </c>
      <c r="K40" s="56" t="s">
        <v>220</v>
      </c>
      <c r="L40" s="62" t="str">
        <f t="shared" si="36"/>
        <v>0</v>
      </c>
      <c r="M40" s="62" t="str">
        <f t="shared" si="37"/>
        <v>0</v>
      </c>
      <c r="N40" s="62" t="str">
        <f t="shared" si="38"/>
        <v>0</v>
      </c>
      <c r="O40" s="62" t="str">
        <f t="shared" si="39"/>
        <v>0</v>
      </c>
      <c r="P40" s="62" t="str">
        <f t="shared" si="40"/>
        <v>1</v>
      </c>
      <c r="Q40" s="62" t="str">
        <f t="shared" si="41"/>
        <v>0</v>
      </c>
      <c r="R40" s="62" t="str">
        <f t="shared" si="42"/>
        <v>0</v>
      </c>
      <c r="S40" s="62" t="str">
        <f t="shared" si="43"/>
        <v>0</v>
      </c>
      <c r="T40" s="62" t="str">
        <f t="shared" si="44"/>
        <v>0</v>
      </c>
      <c r="U40" s="62" t="str">
        <f t="shared" si="45"/>
        <v>1</v>
      </c>
      <c r="V40" s="62" t="str">
        <f t="shared" si="46"/>
        <v>1</v>
      </c>
      <c r="W40" s="62" t="str">
        <f t="shared" si="47"/>
        <v>0</v>
      </c>
      <c r="X40" s="62" t="str">
        <f t="shared" si="48"/>
        <v>0</v>
      </c>
      <c r="Y40" s="62" t="str">
        <f t="shared" si="49"/>
        <v>0</v>
      </c>
      <c r="Z40" s="62" t="str">
        <f t="shared" si="50"/>
        <v>0</v>
      </c>
      <c r="AA40" s="62" t="str">
        <f t="shared" si="51"/>
        <v>0</v>
      </c>
      <c r="AB40" s="62" t="str">
        <f t="shared" si="52"/>
        <v>0</v>
      </c>
      <c r="AC40" s="62" t="str">
        <f t="shared" si="53"/>
        <v>0</v>
      </c>
      <c r="AD40" s="60">
        <v>0</v>
      </c>
      <c r="AE40" s="60">
        <v>0</v>
      </c>
      <c r="AF40" s="60">
        <v>0</v>
      </c>
      <c r="AG40" s="60" t="s">
        <v>211</v>
      </c>
      <c r="AH40" s="62" t="str">
        <f t="shared" si="54"/>
        <v>1</v>
      </c>
      <c r="AI40" s="62" t="str">
        <f t="shared" si="55"/>
        <v>0</v>
      </c>
      <c r="AJ40" s="62" t="str">
        <f t="shared" si="56"/>
        <v>0</v>
      </c>
      <c r="AK40" s="62" t="str">
        <f t="shared" si="57"/>
        <v>0</v>
      </c>
      <c r="AL40" s="62" t="str">
        <f t="shared" si="58"/>
        <v>0</v>
      </c>
      <c r="AM40" s="62" t="str">
        <f t="shared" si="59"/>
        <v>0</v>
      </c>
      <c r="AN40" s="62" t="str">
        <f t="shared" si="60"/>
        <v>0</v>
      </c>
      <c r="AO40" s="62" t="str">
        <f t="shared" si="61"/>
        <v>0</v>
      </c>
      <c r="AP40" s="62" t="str">
        <f t="shared" si="62"/>
        <v>0</v>
      </c>
      <c r="AQ40" s="62" t="str">
        <f t="shared" si="63"/>
        <v>0</v>
      </c>
      <c r="AR40" s="62" t="str">
        <f t="shared" si="64"/>
        <v>0</v>
      </c>
      <c r="AS40" s="62" t="str">
        <f t="shared" si="65"/>
        <v>0</v>
      </c>
      <c r="AT40" s="62" t="str">
        <f t="shared" si="66"/>
        <v>0</v>
      </c>
      <c r="AU40" s="62" t="str">
        <f t="shared" si="67"/>
        <v>0</v>
      </c>
      <c r="AV40" s="62" t="str">
        <f t="shared" si="68"/>
        <v>0</v>
      </c>
      <c r="AW40" s="62" t="str">
        <f t="shared" si="69"/>
        <v>0</v>
      </c>
      <c r="AX40" s="62" t="str">
        <f t="shared" si="70"/>
        <v>0</v>
      </c>
      <c r="AY40" s="62" t="str">
        <f t="shared" si="71"/>
        <v>0</v>
      </c>
    </row>
    <row r="41" spans="1:51" ht="72.5" x14ac:dyDescent="0.35">
      <c r="A41" s="60" t="s">
        <v>320</v>
      </c>
      <c r="B41" s="61" t="s">
        <v>336</v>
      </c>
      <c r="C41" s="61" t="s">
        <v>336</v>
      </c>
      <c r="D41" s="61" t="s">
        <v>336</v>
      </c>
      <c r="E41" s="61" t="s">
        <v>336</v>
      </c>
      <c r="F41" s="61" t="s">
        <v>336</v>
      </c>
      <c r="G41" s="61" t="s">
        <v>336</v>
      </c>
      <c r="H41" s="60">
        <v>6</v>
      </c>
      <c r="I41" s="60">
        <v>0</v>
      </c>
      <c r="J41" s="60">
        <v>0</v>
      </c>
      <c r="K41" s="60" t="s">
        <v>215</v>
      </c>
      <c r="L41" s="62" t="str">
        <f t="shared" si="36"/>
        <v>0</v>
      </c>
      <c r="M41" s="62" t="str">
        <f t="shared" si="37"/>
        <v>0</v>
      </c>
      <c r="N41" s="62" t="str">
        <f t="shared" si="38"/>
        <v>0</v>
      </c>
      <c r="O41" s="62" t="str">
        <f t="shared" si="39"/>
        <v>0</v>
      </c>
      <c r="P41" s="62" t="str">
        <f t="shared" si="40"/>
        <v>0</v>
      </c>
      <c r="Q41" s="62" t="str">
        <f t="shared" si="41"/>
        <v>0</v>
      </c>
      <c r="R41" s="62" t="str">
        <f t="shared" si="42"/>
        <v>0</v>
      </c>
      <c r="S41" s="62" t="str">
        <f t="shared" si="43"/>
        <v>0</v>
      </c>
      <c r="T41" s="62" t="str">
        <f t="shared" si="44"/>
        <v>0</v>
      </c>
      <c r="U41" s="62" t="str">
        <f t="shared" si="45"/>
        <v>1</v>
      </c>
      <c r="V41" s="62" t="str">
        <f t="shared" si="46"/>
        <v>0</v>
      </c>
      <c r="W41" s="62" t="str">
        <f t="shared" si="47"/>
        <v>0</v>
      </c>
      <c r="X41" s="62" t="str">
        <f t="shared" si="48"/>
        <v>0</v>
      </c>
      <c r="Y41" s="62" t="str">
        <f t="shared" si="49"/>
        <v>0</v>
      </c>
      <c r="Z41" s="62" t="str">
        <f t="shared" si="50"/>
        <v>1</v>
      </c>
      <c r="AA41" s="62" t="str">
        <f t="shared" si="51"/>
        <v>1</v>
      </c>
      <c r="AB41" s="62" t="str">
        <f t="shared" si="52"/>
        <v>0</v>
      </c>
      <c r="AC41" s="62" t="str">
        <f t="shared" si="53"/>
        <v>0</v>
      </c>
      <c r="AD41" s="60">
        <v>0</v>
      </c>
      <c r="AE41" s="60">
        <v>0</v>
      </c>
      <c r="AF41" s="60">
        <v>0</v>
      </c>
      <c r="AG41" s="60" t="s">
        <v>211</v>
      </c>
      <c r="AH41" s="62" t="str">
        <f t="shared" si="54"/>
        <v>1</v>
      </c>
      <c r="AI41" s="62" t="str">
        <f t="shared" si="55"/>
        <v>0</v>
      </c>
      <c r="AJ41" s="62" t="str">
        <f t="shared" si="56"/>
        <v>0</v>
      </c>
      <c r="AK41" s="62" t="str">
        <f t="shared" si="57"/>
        <v>0</v>
      </c>
      <c r="AL41" s="62" t="str">
        <f t="shared" si="58"/>
        <v>0</v>
      </c>
      <c r="AM41" s="62" t="str">
        <f t="shared" si="59"/>
        <v>0</v>
      </c>
      <c r="AN41" s="62" t="str">
        <f t="shared" si="60"/>
        <v>0</v>
      </c>
      <c r="AO41" s="62" t="str">
        <f t="shared" si="61"/>
        <v>0</v>
      </c>
      <c r="AP41" s="62" t="str">
        <f t="shared" si="62"/>
        <v>0</v>
      </c>
      <c r="AQ41" s="62" t="str">
        <f t="shared" si="63"/>
        <v>0</v>
      </c>
      <c r="AR41" s="62" t="str">
        <f t="shared" si="64"/>
        <v>0</v>
      </c>
      <c r="AS41" s="62" t="str">
        <f t="shared" si="65"/>
        <v>0</v>
      </c>
      <c r="AT41" s="62" t="str">
        <f t="shared" si="66"/>
        <v>0</v>
      </c>
      <c r="AU41" s="62" t="str">
        <f t="shared" si="67"/>
        <v>0</v>
      </c>
      <c r="AV41" s="62" t="str">
        <f t="shared" si="68"/>
        <v>0</v>
      </c>
      <c r="AW41" s="62" t="str">
        <f t="shared" si="69"/>
        <v>0</v>
      </c>
      <c r="AX41" s="62" t="str">
        <f t="shared" si="70"/>
        <v>0</v>
      </c>
      <c r="AY41" s="62" t="str">
        <f t="shared" si="71"/>
        <v>0</v>
      </c>
    </row>
    <row r="42" spans="1:51" ht="72.5" x14ac:dyDescent="0.35">
      <c r="A42" s="60" t="s">
        <v>321</v>
      </c>
      <c r="B42" s="61" t="s">
        <v>336</v>
      </c>
      <c r="C42" s="61" t="s">
        <v>336</v>
      </c>
      <c r="D42" s="61" t="s">
        <v>336</v>
      </c>
      <c r="E42" s="61" t="s">
        <v>336</v>
      </c>
      <c r="F42" s="61" t="s">
        <v>336</v>
      </c>
      <c r="G42" s="61" t="s">
        <v>336</v>
      </c>
      <c r="H42" s="60">
        <v>7</v>
      </c>
      <c r="I42" s="60">
        <v>0</v>
      </c>
      <c r="J42" s="60">
        <v>0</v>
      </c>
      <c r="K42" s="60" t="s">
        <v>219</v>
      </c>
      <c r="L42" s="62" t="str">
        <f t="shared" si="36"/>
        <v>0</v>
      </c>
      <c r="M42" s="62" t="str">
        <f t="shared" si="37"/>
        <v>0</v>
      </c>
      <c r="N42" s="62" t="str">
        <f t="shared" si="38"/>
        <v>0</v>
      </c>
      <c r="O42" s="62" t="str">
        <f t="shared" si="39"/>
        <v>1</v>
      </c>
      <c r="P42" s="62" t="str">
        <f t="shared" si="40"/>
        <v>1</v>
      </c>
      <c r="Q42" s="62" t="str">
        <f t="shared" si="41"/>
        <v>1</v>
      </c>
      <c r="R42" s="62" t="str">
        <f t="shared" si="42"/>
        <v>0</v>
      </c>
      <c r="S42" s="62" t="str">
        <f t="shared" si="43"/>
        <v>0</v>
      </c>
      <c r="T42" s="62" t="str">
        <f t="shared" si="44"/>
        <v>0</v>
      </c>
      <c r="U42" s="62" t="str">
        <f t="shared" si="45"/>
        <v>0</v>
      </c>
      <c r="V42" s="62" t="str">
        <f t="shared" si="46"/>
        <v>0</v>
      </c>
      <c r="W42" s="62" t="str">
        <f t="shared" si="47"/>
        <v>1</v>
      </c>
      <c r="X42" s="62" t="str">
        <f t="shared" si="48"/>
        <v>0</v>
      </c>
      <c r="Y42" s="62" t="str">
        <f t="shared" si="49"/>
        <v>0</v>
      </c>
      <c r="Z42" s="62" t="str">
        <f t="shared" si="50"/>
        <v>0</v>
      </c>
      <c r="AA42" s="62" t="str">
        <f t="shared" si="51"/>
        <v>0</v>
      </c>
      <c r="AB42" s="62" t="str">
        <f t="shared" si="52"/>
        <v>0</v>
      </c>
      <c r="AC42" s="62" t="str">
        <f t="shared" si="53"/>
        <v>0</v>
      </c>
      <c r="AD42" s="60">
        <v>0</v>
      </c>
      <c r="AE42" s="60">
        <v>0</v>
      </c>
      <c r="AF42" s="60">
        <v>0</v>
      </c>
      <c r="AG42" s="60" t="s">
        <v>211</v>
      </c>
      <c r="AH42" s="62" t="str">
        <f t="shared" si="54"/>
        <v>1</v>
      </c>
      <c r="AI42" s="62" t="str">
        <f t="shared" si="55"/>
        <v>0</v>
      </c>
      <c r="AJ42" s="62" t="str">
        <f t="shared" si="56"/>
        <v>0</v>
      </c>
      <c r="AK42" s="62" t="str">
        <f t="shared" si="57"/>
        <v>0</v>
      </c>
      <c r="AL42" s="62" t="str">
        <f t="shared" si="58"/>
        <v>0</v>
      </c>
      <c r="AM42" s="62" t="str">
        <f t="shared" si="59"/>
        <v>0</v>
      </c>
      <c r="AN42" s="62" t="str">
        <f t="shared" si="60"/>
        <v>0</v>
      </c>
      <c r="AO42" s="62" t="str">
        <f t="shared" si="61"/>
        <v>0</v>
      </c>
      <c r="AP42" s="62" t="str">
        <f t="shared" si="62"/>
        <v>0</v>
      </c>
      <c r="AQ42" s="62" t="str">
        <f t="shared" si="63"/>
        <v>0</v>
      </c>
      <c r="AR42" s="62" t="str">
        <f t="shared" si="64"/>
        <v>0</v>
      </c>
      <c r="AS42" s="62" t="str">
        <f t="shared" si="65"/>
        <v>0</v>
      </c>
      <c r="AT42" s="62" t="str">
        <f t="shared" si="66"/>
        <v>0</v>
      </c>
      <c r="AU42" s="62" t="str">
        <f t="shared" si="67"/>
        <v>0</v>
      </c>
      <c r="AV42" s="62" t="str">
        <f t="shared" si="68"/>
        <v>0</v>
      </c>
      <c r="AW42" s="62" t="str">
        <f t="shared" si="69"/>
        <v>0</v>
      </c>
      <c r="AX42" s="62" t="str">
        <f t="shared" si="70"/>
        <v>0</v>
      </c>
      <c r="AY42" s="62" t="str">
        <f t="shared" si="71"/>
        <v>0</v>
      </c>
    </row>
    <row r="43" spans="1:51" s="63" customFormat="1" ht="87" x14ac:dyDescent="0.35">
      <c r="A43" s="60" t="s">
        <v>322</v>
      </c>
      <c r="B43" s="61" t="s">
        <v>336</v>
      </c>
      <c r="C43" s="61" t="s">
        <v>336</v>
      </c>
      <c r="D43" s="61" t="s">
        <v>336</v>
      </c>
      <c r="E43" s="61" t="s">
        <v>336</v>
      </c>
      <c r="F43" s="61" t="s">
        <v>336</v>
      </c>
      <c r="G43" s="61" t="s">
        <v>336</v>
      </c>
      <c r="H43" s="56">
        <v>8</v>
      </c>
      <c r="I43" s="56">
        <v>0</v>
      </c>
      <c r="J43" s="59">
        <v>0</v>
      </c>
      <c r="K43" s="56" t="s">
        <v>233</v>
      </c>
      <c r="L43" s="62" t="str">
        <f t="shared" si="36"/>
        <v>0</v>
      </c>
      <c r="M43" s="62" t="str">
        <f t="shared" si="37"/>
        <v>0</v>
      </c>
      <c r="N43" s="62" t="str">
        <f t="shared" si="38"/>
        <v>1</v>
      </c>
      <c r="O43" s="62" t="str">
        <f t="shared" si="39"/>
        <v>1</v>
      </c>
      <c r="P43" s="62" t="str">
        <f t="shared" si="40"/>
        <v>1</v>
      </c>
      <c r="Q43" s="62" t="str">
        <f t="shared" si="41"/>
        <v>1</v>
      </c>
      <c r="R43" s="62" t="str">
        <f t="shared" si="42"/>
        <v>0</v>
      </c>
      <c r="S43" s="62" t="str">
        <f t="shared" si="43"/>
        <v>0</v>
      </c>
      <c r="T43" s="62" t="str">
        <f t="shared" si="44"/>
        <v>0</v>
      </c>
      <c r="U43" s="62" t="str">
        <f t="shared" si="45"/>
        <v>0</v>
      </c>
      <c r="V43" s="62" t="str">
        <f t="shared" si="46"/>
        <v>1</v>
      </c>
      <c r="W43" s="62" t="str">
        <f t="shared" si="47"/>
        <v>0</v>
      </c>
      <c r="X43" s="62" t="str">
        <f t="shared" si="48"/>
        <v>0</v>
      </c>
      <c r="Y43" s="62" t="str">
        <f t="shared" si="49"/>
        <v>0</v>
      </c>
      <c r="Z43" s="62" t="str">
        <f t="shared" si="50"/>
        <v>0</v>
      </c>
      <c r="AA43" s="62" t="str">
        <f t="shared" si="51"/>
        <v>0</v>
      </c>
      <c r="AB43" s="62" t="str">
        <f t="shared" si="52"/>
        <v>1</v>
      </c>
      <c r="AC43" s="62" t="str">
        <f t="shared" si="53"/>
        <v>0</v>
      </c>
      <c r="AD43" s="60">
        <v>0</v>
      </c>
      <c r="AE43" s="60">
        <v>0</v>
      </c>
      <c r="AF43" s="60">
        <v>0</v>
      </c>
      <c r="AG43" s="60" t="s">
        <v>211</v>
      </c>
      <c r="AH43" s="62" t="str">
        <f t="shared" si="54"/>
        <v>1</v>
      </c>
      <c r="AI43" s="62" t="str">
        <f t="shared" si="55"/>
        <v>0</v>
      </c>
      <c r="AJ43" s="62" t="str">
        <f t="shared" si="56"/>
        <v>0</v>
      </c>
      <c r="AK43" s="62" t="str">
        <f t="shared" si="57"/>
        <v>0</v>
      </c>
      <c r="AL43" s="62" t="str">
        <f t="shared" si="58"/>
        <v>0</v>
      </c>
      <c r="AM43" s="62" t="str">
        <f t="shared" si="59"/>
        <v>0</v>
      </c>
      <c r="AN43" s="62" t="str">
        <f t="shared" si="60"/>
        <v>0</v>
      </c>
      <c r="AO43" s="62" t="str">
        <f t="shared" si="61"/>
        <v>0</v>
      </c>
      <c r="AP43" s="62" t="str">
        <f t="shared" si="62"/>
        <v>0</v>
      </c>
      <c r="AQ43" s="62" t="str">
        <f t="shared" si="63"/>
        <v>0</v>
      </c>
      <c r="AR43" s="62" t="str">
        <f t="shared" si="64"/>
        <v>0</v>
      </c>
      <c r="AS43" s="62" t="str">
        <f t="shared" si="65"/>
        <v>0</v>
      </c>
      <c r="AT43" s="62" t="str">
        <f t="shared" si="66"/>
        <v>0</v>
      </c>
      <c r="AU43" s="62" t="str">
        <f t="shared" si="67"/>
        <v>0</v>
      </c>
      <c r="AV43" s="62" t="str">
        <f t="shared" si="68"/>
        <v>0</v>
      </c>
      <c r="AW43" s="62" t="str">
        <f t="shared" si="69"/>
        <v>0</v>
      </c>
      <c r="AX43" s="62" t="str">
        <f t="shared" si="70"/>
        <v>0</v>
      </c>
      <c r="AY43" s="62" t="str">
        <f t="shared" si="71"/>
        <v>0</v>
      </c>
    </row>
    <row r="44" spans="1:51" s="63" customFormat="1" ht="101.5" x14ac:dyDescent="0.35">
      <c r="A44" s="60" t="s">
        <v>323</v>
      </c>
      <c r="B44" s="61" t="s">
        <v>336</v>
      </c>
      <c r="C44" s="61" t="s">
        <v>336</v>
      </c>
      <c r="D44" s="61" t="s">
        <v>336</v>
      </c>
      <c r="E44" s="61" t="s">
        <v>336</v>
      </c>
      <c r="F44" s="61" t="s">
        <v>336</v>
      </c>
      <c r="G44" s="61" t="s">
        <v>336</v>
      </c>
      <c r="H44" s="56">
        <v>8</v>
      </c>
      <c r="I44" s="56">
        <v>0</v>
      </c>
      <c r="J44" s="59">
        <v>0</v>
      </c>
      <c r="K44" s="56" t="s">
        <v>226</v>
      </c>
      <c r="L44" s="62" t="str">
        <f t="shared" si="36"/>
        <v>0</v>
      </c>
      <c r="M44" s="62" t="str">
        <f t="shared" si="37"/>
        <v>0</v>
      </c>
      <c r="N44" s="62" t="str">
        <f t="shared" si="38"/>
        <v>0</v>
      </c>
      <c r="O44" s="62" t="str">
        <f t="shared" si="39"/>
        <v>1</v>
      </c>
      <c r="P44" s="62" t="str">
        <f t="shared" si="40"/>
        <v>1</v>
      </c>
      <c r="Q44" s="62" t="str">
        <f t="shared" si="41"/>
        <v>1</v>
      </c>
      <c r="R44" s="62" t="str">
        <f t="shared" si="42"/>
        <v>1</v>
      </c>
      <c r="S44" s="62" t="str">
        <f t="shared" si="43"/>
        <v>0</v>
      </c>
      <c r="T44" s="62" t="str">
        <f t="shared" si="44"/>
        <v>0</v>
      </c>
      <c r="U44" s="62" t="str">
        <f t="shared" si="45"/>
        <v>1</v>
      </c>
      <c r="V44" s="62" t="str">
        <f t="shared" si="46"/>
        <v>0</v>
      </c>
      <c r="W44" s="62" t="str">
        <f t="shared" si="47"/>
        <v>0</v>
      </c>
      <c r="X44" s="62" t="str">
        <f t="shared" si="48"/>
        <v>0</v>
      </c>
      <c r="Y44" s="62" t="str">
        <f t="shared" si="49"/>
        <v>0</v>
      </c>
      <c r="Z44" s="62" t="str">
        <f t="shared" si="50"/>
        <v>0</v>
      </c>
      <c r="AA44" s="62" t="str">
        <f t="shared" si="51"/>
        <v>0</v>
      </c>
      <c r="AB44" s="62" t="str">
        <f t="shared" si="52"/>
        <v>1</v>
      </c>
      <c r="AC44" s="62" t="str">
        <f t="shared" si="53"/>
        <v>0</v>
      </c>
      <c r="AD44" s="60">
        <v>0</v>
      </c>
      <c r="AE44" s="60">
        <v>0</v>
      </c>
      <c r="AF44" s="60">
        <v>0</v>
      </c>
      <c r="AG44" s="60" t="s">
        <v>211</v>
      </c>
      <c r="AH44" s="62" t="str">
        <f t="shared" si="54"/>
        <v>1</v>
      </c>
      <c r="AI44" s="62" t="str">
        <f t="shared" si="55"/>
        <v>0</v>
      </c>
      <c r="AJ44" s="62" t="str">
        <f t="shared" si="56"/>
        <v>0</v>
      </c>
      <c r="AK44" s="62" t="str">
        <f t="shared" si="57"/>
        <v>0</v>
      </c>
      <c r="AL44" s="62" t="str">
        <f t="shared" si="58"/>
        <v>0</v>
      </c>
      <c r="AM44" s="62" t="str">
        <f t="shared" si="59"/>
        <v>0</v>
      </c>
      <c r="AN44" s="62" t="str">
        <f t="shared" si="60"/>
        <v>0</v>
      </c>
      <c r="AO44" s="62" t="str">
        <f t="shared" si="61"/>
        <v>0</v>
      </c>
      <c r="AP44" s="62" t="str">
        <f t="shared" si="62"/>
        <v>0</v>
      </c>
      <c r="AQ44" s="62" t="str">
        <f t="shared" si="63"/>
        <v>0</v>
      </c>
      <c r="AR44" s="62" t="str">
        <f t="shared" si="64"/>
        <v>0</v>
      </c>
      <c r="AS44" s="62" t="str">
        <f t="shared" si="65"/>
        <v>0</v>
      </c>
      <c r="AT44" s="62" t="str">
        <f t="shared" si="66"/>
        <v>0</v>
      </c>
      <c r="AU44" s="62" t="str">
        <f t="shared" si="67"/>
        <v>0</v>
      </c>
      <c r="AV44" s="62" t="str">
        <f t="shared" si="68"/>
        <v>0</v>
      </c>
      <c r="AW44" s="62" t="str">
        <f t="shared" si="69"/>
        <v>0</v>
      </c>
      <c r="AX44" s="62" t="str">
        <f t="shared" si="70"/>
        <v>0</v>
      </c>
      <c r="AY44" s="62" t="str">
        <f t="shared" si="71"/>
        <v>0</v>
      </c>
    </row>
    <row r="45" spans="1:51" ht="87" x14ac:dyDescent="0.35">
      <c r="A45" s="60" t="s">
        <v>324</v>
      </c>
      <c r="B45" s="61" t="s">
        <v>336</v>
      </c>
      <c r="C45" s="61" t="s">
        <v>336</v>
      </c>
      <c r="D45" s="61" t="s">
        <v>336</v>
      </c>
      <c r="E45" s="61" t="s">
        <v>336</v>
      </c>
      <c r="F45" s="61" t="s">
        <v>336</v>
      </c>
      <c r="G45" s="61" t="s">
        <v>336</v>
      </c>
      <c r="H45" s="56">
        <v>9</v>
      </c>
      <c r="I45" s="56">
        <v>0</v>
      </c>
      <c r="J45" s="59">
        <v>0</v>
      </c>
      <c r="K45" s="56" t="s">
        <v>233</v>
      </c>
      <c r="L45" s="62" t="str">
        <f t="shared" si="36"/>
        <v>0</v>
      </c>
      <c r="M45" s="62" t="str">
        <f t="shared" si="37"/>
        <v>0</v>
      </c>
      <c r="N45" s="62" t="str">
        <f t="shared" si="38"/>
        <v>1</v>
      </c>
      <c r="O45" s="62" t="str">
        <f t="shared" si="39"/>
        <v>1</v>
      </c>
      <c r="P45" s="62" t="str">
        <f t="shared" si="40"/>
        <v>1</v>
      </c>
      <c r="Q45" s="62" t="str">
        <f t="shared" si="41"/>
        <v>1</v>
      </c>
      <c r="R45" s="62" t="str">
        <f t="shared" si="42"/>
        <v>0</v>
      </c>
      <c r="S45" s="62" t="str">
        <f t="shared" si="43"/>
        <v>0</v>
      </c>
      <c r="T45" s="62" t="str">
        <f t="shared" si="44"/>
        <v>0</v>
      </c>
      <c r="U45" s="62" t="str">
        <f t="shared" si="45"/>
        <v>0</v>
      </c>
      <c r="V45" s="62" t="str">
        <f t="shared" si="46"/>
        <v>1</v>
      </c>
      <c r="W45" s="62" t="str">
        <f t="shared" si="47"/>
        <v>0</v>
      </c>
      <c r="X45" s="62" t="str">
        <f t="shared" si="48"/>
        <v>0</v>
      </c>
      <c r="Y45" s="62" t="str">
        <f t="shared" si="49"/>
        <v>0</v>
      </c>
      <c r="Z45" s="62" t="str">
        <f t="shared" si="50"/>
        <v>0</v>
      </c>
      <c r="AA45" s="62" t="str">
        <f t="shared" si="51"/>
        <v>0</v>
      </c>
      <c r="AB45" s="62" t="str">
        <f t="shared" si="52"/>
        <v>1</v>
      </c>
      <c r="AC45" s="62" t="str">
        <f t="shared" si="53"/>
        <v>0</v>
      </c>
      <c r="AD45" s="60">
        <v>0</v>
      </c>
      <c r="AE45" s="60">
        <v>0</v>
      </c>
      <c r="AF45" s="60">
        <v>0</v>
      </c>
      <c r="AG45" s="60" t="s">
        <v>211</v>
      </c>
      <c r="AH45" s="62" t="str">
        <f t="shared" si="54"/>
        <v>1</v>
      </c>
      <c r="AI45" s="62" t="str">
        <f t="shared" si="55"/>
        <v>0</v>
      </c>
      <c r="AJ45" s="62" t="str">
        <f t="shared" si="56"/>
        <v>0</v>
      </c>
      <c r="AK45" s="62" t="str">
        <f t="shared" si="57"/>
        <v>0</v>
      </c>
      <c r="AL45" s="62" t="str">
        <f t="shared" si="58"/>
        <v>0</v>
      </c>
      <c r="AM45" s="62" t="str">
        <f t="shared" si="59"/>
        <v>0</v>
      </c>
      <c r="AN45" s="62" t="str">
        <f t="shared" si="60"/>
        <v>0</v>
      </c>
      <c r="AO45" s="62" t="str">
        <f t="shared" si="61"/>
        <v>0</v>
      </c>
      <c r="AP45" s="62" t="str">
        <f t="shared" si="62"/>
        <v>0</v>
      </c>
      <c r="AQ45" s="62" t="str">
        <f t="shared" si="63"/>
        <v>0</v>
      </c>
      <c r="AR45" s="62" t="str">
        <f t="shared" si="64"/>
        <v>0</v>
      </c>
      <c r="AS45" s="62" t="str">
        <f t="shared" si="65"/>
        <v>0</v>
      </c>
      <c r="AT45" s="62" t="str">
        <f t="shared" si="66"/>
        <v>0</v>
      </c>
      <c r="AU45" s="62" t="str">
        <f t="shared" si="67"/>
        <v>0</v>
      </c>
      <c r="AV45" s="62" t="str">
        <f t="shared" si="68"/>
        <v>0</v>
      </c>
      <c r="AW45" s="62" t="str">
        <f t="shared" si="69"/>
        <v>0</v>
      </c>
      <c r="AX45" s="62" t="str">
        <f t="shared" si="70"/>
        <v>0</v>
      </c>
      <c r="AY45" s="62" t="str">
        <f t="shared" si="71"/>
        <v>0</v>
      </c>
    </row>
    <row r="46" spans="1:51" ht="87" x14ac:dyDescent="0.35">
      <c r="A46" s="60" t="s">
        <v>325</v>
      </c>
      <c r="B46" s="61" t="s">
        <v>336</v>
      </c>
      <c r="C46" s="61" t="s">
        <v>336</v>
      </c>
      <c r="D46" s="61" t="s">
        <v>336</v>
      </c>
      <c r="E46" s="61" t="s">
        <v>336</v>
      </c>
      <c r="F46" s="61" t="s">
        <v>336</v>
      </c>
      <c r="G46" s="61" t="s">
        <v>336</v>
      </c>
      <c r="H46" s="56">
        <v>9</v>
      </c>
      <c r="I46" s="56">
        <v>2</v>
      </c>
      <c r="J46" s="59">
        <v>0</v>
      </c>
      <c r="K46" s="56" t="s">
        <v>228</v>
      </c>
      <c r="L46" s="62" t="str">
        <f t="shared" si="36"/>
        <v>0</v>
      </c>
      <c r="M46" s="62" t="str">
        <f t="shared" si="37"/>
        <v>0</v>
      </c>
      <c r="N46" s="62" t="str">
        <f t="shared" si="38"/>
        <v>1</v>
      </c>
      <c r="O46" s="62" t="str">
        <f t="shared" si="39"/>
        <v>1</v>
      </c>
      <c r="P46" s="62" t="str">
        <f t="shared" si="40"/>
        <v>0</v>
      </c>
      <c r="Q46" s="62" t="str">
        <f t="shared" si="41"/>
        <v>1</v>
      </c>
      <c r="R46" s="62" t="str">
        <f t="shared" si="42"/>
        <v>1</v>
      </c>
      <c r="S46" s="62" t="str">
        <f t="shared" si="43"/>
        <v>0</v>
      </c>
      <c r="T46" s="62" t="str">
        <f t="shared" si="44"/>
        <v>0</v>
      </c>
      <c r="U46" s="62" t="str">
        <f t="shared" si="45"/>
        <v>1</v>
      </c>
      <c r="V46" s="62" t="str">
        <f t="shared" si="46"/>
        <v>0</v>
      </c>
      <c r="W46" s="62" t="str">
        <f t="shared" si="47"/>
        <v>0</v>
      </c>
      <c r="X46" s="62" t="str">
        <f t="shared" si="48"/>
        <v>0</v>
      </c>
      <c r="Y46" s="62" t="str">
        <f t="shared" si="49"/>
        <v>0</v>
      </c>
      <c r="Z46" s="62" t="str">
        <f t="shared" si="50"/>
        <v>0</v>
      </c>
      <c r="AA46" s="62" t="str">
        <f t="shared" si="51"/>
        <v>1</v>
      </c>
      <c r="AB46" s="62" t="str">
        <f t="shared" si="52"/>
        <v>0</v>
      </c>
      <c r="AC46" s="62" t="str">
        <f t="shared" si="53"/>
        <v>0</v>
      </c>
      <c r="AD46" s="60">
        <v>0</v>
      </c>
      <c r="AE46" s="60">
        <v>0</v>
      </c>
      <c r="AF46" s="60">
        <v>0</v>
      </c>
      <c r="AG46" s="60" t="s">
        <v>211</v>
      </c>
      <c r="AH46" s="62" t="str">
        <f t="shared" si="54"/>
        <v>1</v>
      </c>
      <c r="AI46" s="62" t="str">
        <f t="shared" si="55"/>
        <v>0</v>
      </c>
      <c r="AJ46" s="62" t="str">
        <f t="shared" si="56"/>
        <v>0</v>
      </c>
      <c r="AK46" s="62" t="str">
        <f t="shared" si="57"/>
        <v>0</v>
      </c>
      <c r="AL46" s="62" t="str">
        <f t="shared" si="58"/>
        <v>0</v>
      </c>
      <c r="AM46" s="62" t="str">
        <f t="shared" si="59"/>
        <v>0</v>
      </c>
      <c r="AN46" s="62" t="str">
        <f t="shared" si="60"/>
        <v>0</v>
      </c>
      <c r="AO46" s="62" t="str">
        <f t="shared" si="61"/>
        <v>0</v>
      </c>
      <c r="AP46" s="62" t="str">
        <f t="shared" si="62"/>
        <v>0</v>
      </c>
      <c r="AQ46" s="62" t="str">
        <f t="shared" si="63"/>
        <v>0</v>
      </c>
      <c r="AR46" s="62" t="str">
        <f t="shared" si="64"/>
        <v>0</v>
      </c>
      <c r="AS46" s="62" t="str">
        <f t="shared" si="65"/>
        <v>0</v>
      </c>
      <c r="AT46" s="62" t="str">
        <f t="shared" si="66"/>
        <v>0</v>
      </c>
      <c r="AU46" s="62" t="str">
        <f t="shared" si="67"/>
        <v>0</v>
      </c>
      <c r="AV46" s="62" t="str">
        <f t="shared" si="68"/>
        <v>0</v>
      </c>
      <c r="AW46" s="62" t="str">
        <f t="shared" si="69"/>
        <v>0</v>
      </c>
      <c r="AX46" s="62" t="str">
        <f t="shared" si="70"/>
        <v>0</v>
      </c>
      <c r="AY46" s="62" t="str">
        <f t="shared" si="71"/>
        <v>0</v>
      </c>
    </row>
    <row r="47" spans="1:51" ht="72.5" x14ac:dyDescent="0.35">
      <c r="A47" s="60" t="s">
        <v>326</v>
      </c>
      <c r="B47" s="61" t="s">
        <v>336</v>
      </c>
      <c r="C47" s="61" t="s">
        <v>336</v>
      </c>
      <c r="D47" s="61" t="s">
        <v>336</v>
      </c>
      <c r="E47" s="61" t="s">
        <v>336</v>
      </c>
      <c r="F47" s="61" t="s">
        <v>336</v>
      </c>
      <c r="G47" s="61" t="s">
        <v>336</v>
      </c>
      <c r="H47" s="56">
        <v>9</v>
      </c>
      <c r="I47" s="56">
        <v>0</v>
      </c>
      <c r="J47" s="59">
        <v>0</v>
      </c>
      <c r="K47" s="56" t="s">
        <v>230</v>
      </c>
      <c r="L47" s="62" t="str">
        <f t="shared" si="36"/>
        <v>0</v>
      </c>
      <c r="M47" s="62" t="str">
        <f t="shared" si="37"/>
        <v>0</v>
      </c>
      <c r="N47" s="62" t="str">
        <f t="shared" si="38"/>
        <v>1</v>
      </c>
      <c r="O47" s="62" t="str">
        <f t="shared" si="39"/>
        <v>0</v>
      </c>
      <c r="P47" s="62" t="str">
        <f t="shared" si="40"/>
        <v>0</v>
      </c>
      <c r="Q47" s="62" t="str">
        <f t="shared" si="41"/>
        <v>0</v>
      </c>
      <c r="R47" s="62" t="str">
        <f t="shared" si="42"/>
        <v>0</v>
      </c>
      <c r="S47" s="62" t="str">
        <f t="shared" si="43"/>
        <v>0</v>
      </c>
      <c r="T47" s="62" t="str">
        <f t="shared" si="44"/>
        <v>0</v>
      </c>
      <c r="U47" s="62" t="str">
        <f t="shared" si="45"/>
        <v>0</v>
      </c>
      <c r="V47" s="62" t="str">
        <f t="shared" si="46"/>
        <v>0</v>
      </c>
      <c r="W47" s="62" t="str">
        <f t="shared" si="47"/>
        <v>1</v>
      </c>
      <c r="X47" s="62" t="str">
        <f t="shared" si="48"/>
        <v>0</v>
      </c>
      <c r="Y47" s="62" t="str">
        <f t="shared" si="49"/>
        <v>1</v>
      </c>
      <c r="Z47" s="62" t="str">
        <f t="shared" si="50"/>
        <v>0</v>
      </c>
      <c r="AA47" s="62" t="str">
        <f t="shared" si="51"/>
        <v>0</v>
      </c>
      <c r="AB47" s="62" t="str">
        <f t="shared" si="52"/>
        <v>0</v>
      </c>
      <c r="AC47" s="62" t="str">
        <f t="shared" si="53"/>
        <v>0</v>
      </c>
      <c r="AD47" s="60">
        <v>0</v>
      </c>
      <c r="AE47" s="60">
        <v>0</v>
      </c>
      <c r="AF47" s="60">
        <v>0</v>
      </c>
      <c r="AG47" s="60" t="s">
        <v>211</v>
      </c>
      <c r="AH47" s="62" t="str">
        <f t="shared" si="54"/>
        <v>1</v>
      </c>
      <c r="AI47" s="62" t="str">
        <f t="shared" si="55"/>
        <v>0</v>
      </c>
      <c r="AJ47" s="62" t="str">
        <f t="shared" si="56"/>
        <v>0</v>
      </c>
      <c r="AK47" s="62" t="str">
        <f t="shared" si="57"/>
        <v>0</v>
      </c>
      <c r="AL47" s="62" t="str">
        <f t="shared" si="58"/>
        <v>0</v>
      </c>
      <c r="AM47" s="62" t="str">
        <f t="shared" si="59"/>
        <v>0</v>
      </c>
      <c r="AN47" s="62" t="str">
        <f t="shared" si="60"/>
        <v>0</v>
      </c>
      <c r="AO47" s="62" t="str">
        <f t="shared" si="61"/>
        <v>0</v>
      </c>
      <c r="AP47" s="62" t="str">
        <f t="shared" si="62"/>
        <v>0</v>
      </c>
      <c r="AQ47" s="62" t="str">
        <f t="shared" si="63"/>
        <v>0</v>
      </c>
      <c r="AR47" s="62" t="str">
        <f t="shared" si="64"/>
        <v>0</v>
      </c>
      <c r="AS47" s="62" t="str">
        <f t="shared" si="65"/>
        <v>0</v>
      </c>
      <c r="AT47" s="62" t="str">
        <f t="shared" si="66"/>
        <v>0</v>
      </c>
      <c r="AU47" s="62" t="str">
        <f t="shared" si="67"/>
        <v>0</v>
      </c>
      <c r="AV47" s="62" t="str">
        <f t="shared" si="68"/>
        <v>0</v>
      </c>
      <c r="AW47" s="62" t="str">
        <f t="shared" si="69"/>
        <v>0</v>
      </c>
      <c r="AX47" s="62" t="str">
        <f t="shared" si="70"/>
        <v>0</v>
      </c>
      <c r="AY47" s="62" t="str">
        <f t="shared" si="71"/>
        <v>0</v>
      </c>
    </row>
    <row r="48" spans="1:51" ht="101.5" x14ac:dyDescent="0.35">
      <c r="A48" s="60" t="s">
        <v>327</v>
      </c>
      <c r="B48" s="61" t="s">
        <v>336</v>
      </c>
      <c r="C48" s="61" t="s">
        <v>336</v>
      </c>
      <c r="D48" s="61" t="s">
        <v>336</v>
      </c>
      <c r="E48" s="61" t="s">
        <v>336</v>
      </c>
      <c r="F48" s="61" t="s">
        <v>336</v>
      </c>
      <c r="G48" s="61" t="s">
        <v>336</v>
      </c>
      <c r="H48" s="56">
        <v>12</v>
      </c>
      <c r="I48" s="56">
        <v>0</v>
      </c>
      <c r="J48" s="59">
        <v>0</v>
      </c>
      <c r="K48" s="56" t="s">
        <v>234</v>
      </c>
      <c r="L48" s="62" t="str">
        <f t="shared" si="36"/>
        <v>0</v>
      </c>
      <c r="M48" s="62" t="str">
        <f t="shared" si="37"/>
        <v>0</v>
      </c>
      <c r="N48" s="62" t="str">
        <f t="shared" si="38"/>
        <v>1</v>
      </c>
      <c r="O48" s="62" t="str">
        <f t="shared" si="39"/>
        <v>1</v>
      </c>
      <c r="P48" s="62" t="str">
        <f t="shared" si="40"/>
        <v>1</v>
      </c>
      <c r="Q48" s="62" t="str">
        <f t="shared" si="41"/>
        <v>1</v>
      </c>
      <c r="R48" s="62" t="str">
        <f t="shared" si="42"/>
        <v>0</v>
      </c>
      <c r="S48" s="62" t="str">
        <f t="shared" si="43"/>
        <v>0</v>
      </c>
      <c r="T48" s="62" t="str">
        <f t="shared" si="44"/>
        <v>0</v>
      </c>
      <c r="U48" s="62" t="str">
        <f t="shared" si="45"/>
        <v>0</v>
      </c>
      <c r="V48" s="62" t="str">
        <f t="shared" si="46"/>
        <v>1</v>
      </c>
      <c r="W48" s="62" t="str">
        <f t="shared" si="47"/>
        <v>0</v>
      </c>
      <c r="X48" s="62" t="str">
        <f t="shared" si="48"/>
        <v>0</v>
      </c>
      <c r="Y48" s="62" t="str">
        <f t="shared" si="49"/>
        <v>0</v>
      </c>
      <c r="Z48" s="62" t="str">
        <f t="shared" si="50"/>
        <v>0</v>
      </c>
      <c r="AA48" s="62" t="str">
        <f t="shared" si="51"/>
        <v>0</v>
      </c>
      <c r="AB48" s="62" t="str">
        <f t="shared" si="52"/>
        <v>1</v>
      </c>
      <c r="AC48" s="62" t="str">
        <f t="shared" si="53"/>
        <v>0</v>
      </c>
      <c r="AD48" s="60">
        <v>0</v>
      </c>
      <c r="AE48" s="60">
        <v>0</v>
      </c>
      <c r="AF48" s="60">
        <v>0</v>
      </c>
      <c r="AG48" s="60" t="s">
        <v>211</v>
      </c>
      <c r="AH48" s="62" t="str">
        <f t="shared" si="54"/>
        <v>1</v>
      </c>
      <c r="AI48" s="62" t="str">
        <f t="shared" si="55"/>
        <v>0</v>
      </c>
      <c r="AJ48" s="62" t="str">
        <f t="shared" si="56"/>
        <v>0</v>
      </c>
      <c r="AK48" s="62" t="str">
        <f t="shared" si="57"/>
        <v>0</v>
      </c>
      <c r="AL48" s="62" t="str">
        <f t="shared" si="58"/>
        <v>0</v>
      </c>
      <c r="AM48" s="62" t="str">
        <f t="shared" si="59"/>
        <v>0</v>
      </c>
      <c r="AN48" s="62" t="str">
        <f t="shared" si="60"/>
        <v>0</v>
      </c>
      <c r="AO48" s="62" t="str">
        <f t="shared" si="61"/>
        <v>0</v>
      </c>
      <c r="AP48" s="62" t="str">
        <f t="shared" si="62"/>
        <v>0</v>
      </c>
      <c r="AQ48" s="62" t="str">
        <f t="shared" si="63"/>
        <v>0</v>
      </c>
      <c r="AR48" s="62" t="str">
        <f t="shared" si="64"/>
        <v>0</v>
      </c>
      <c r="AS48" s="62" t="str">
        <f t="shared" si="65"/>
        <v>0</v>
      </c>
      <c r="AT48" s="62" t="str">
        <f t="shared" si="66"/>
        <v>0</v>
      </c>
      <c r="AU48" s="62" t="str">
        <f t="shared" si="67"/>
        <v>0</v>
      </c>
      <c r="AV48" s="62" t="str">
        <f t="shared" si="68"/>
        <v>0</v>
      </c>
      <c r="AW48" s="62" t="str">
        <f t="shared" si="69"/>
        <v>0</v>
      </c>
      <c r="AX48" s="62" t="str">
        <f t="shared" si="70"/>
        <v>0</v>
      </c>
      <c r="AY48" s="62" t="str">
        <f t="shared" si="71"/>
        <v>0</v>
      </c>
    </row>
    <row r="49" spans="1:51" ht="87" x14ac:dyDescent="0.35">
      <c r="A49" s="60" t="s">
        <v>328</v>
      </c>
      <c r="B49" s="61" t="s">
        <v>336</v>
      </c>
      <c r="C49" s="61" t="s">
        <v>336</v>
      </c>
      <c r="D49" s="61" t="s">
        <v>336</v>
      </c>
      <c r="E49" s="61" t="s">
        <v>336</v>
      </c>
      <c r="F49" s="61" t="s">
        <v>336</v>
      </c>
      <c r="G49" s="61" t="s">
        <v>336</v>
      </c>
      <c r="H49" s="60">
        <v>13</v>
      </c>
      <c r="I49" s="60">
        <v>0</v>
      </c>
      <c r="J49" s="60">
        <v>0</v>
      </c>
      <c r="K49" s="60" t="s">
        <v>216</v>
      </c>
      <c r="L49" s="62" t="str">
        <f t="shared" si="36"/>
        <v>0</v>
      </c>
      <c r="M49" s="62" t="str">
        <f t="shared" si="37"/>
        <v>0</v>
      </c>
      <c r="N49" s="62" t="str">
        <f t="shared" si="38"/>
        <v>1</v>
      </c>
      <c r="O49" s="62" t="str">
        <f t="shared" si="39"/>
        <v>0</v>
      </c>
      <c r="P49" s="62" t="str">
        <f t="shared" si="40"/>
        <v>1</v>
      </c>
      <c r="Q49" s="62" t="str">
        <f t="shared" si="41"/>
        <v>0</v>
      </c>
      <c r="R49" s="62" t="str">
        <f t="shared" si="42"/>
        <v>0</v>
      </c>
      <c r="S49" s="62" t="str">
        <f t="shared" si="43"/>
        <v>0</v>
      </c>
      <c r="T49" s="62" t="str">
        <f t="shared" si="44"/>
        <v>0</v>
      </c>
      <c r="U49" s="62" t="str">
        <f t="shared" si="45"/>
        <v>1</v>
      </c>
      <c r="V49" s="62" t="str">
        <f t="shared" si="46"/>
        <v>0</v>
      </c>
      <c r="W49" s="62" t="str">
        <f t="shared" si="47"/>
        <v>0</v>
      </c>
      <c r="X49" s="62" t="str">
        <f t="shared" si="48"/>
        <v>0</v>
      </c>
      <c r="Y49" s="62" t="str">
        <f t="shared" si="49"/>
        <v>0</v>
      </c>
      <c r="Z49" s="62" t="str">
        <f t="shared" si="50"/>
        <v>0</v>
      </c>
      <c r="AA49" s="62" t="str">
        <f t="shared" si="51"/>
        <v>1</v>
      </c>
      <c r="AB49" s="62" t="str">
        <f t="shared" si="52"/>
        <v>0</v>
      </c>
      <c r="AC49" s="62" t="str">
        <f t="shared" si="53"/>
        <v>0</v>
      </c>
      <c r="AD49" s="60">
        <v>0</v>
      </c>
      <c r="AE49" s="60">
        <v>0</v>
      </c>
      <c r="AF49" s="60">
        <v>0</v>
      </c>
      <c r="AG49" s="60" t="s">
        <v>211</v>
      </c>
      <c r="AH49" s="62" t="str">
        <f t="shared" si="54"/>
        <v>1</v>
      </c>
      <c r="AI49" s="62" t="str">
        <f t="shared" si="55"/>
        <v>0</v>
      </c>
      <c r="AJ49" s="62" t="str">
        <f t="shared" si="56"/>
        <v>0</v>
      </c>
      <c r="AK49" s="62" t="str">
        <f t="shared" si="57"/>
        <v>0</v>
      </c>
      <c r="AL49" s="62" t="str">
        <f t="shared" si="58"/>
        <v>0</v>
      </c>
      <c r="AM49" s="62" t="str">
        <f t="shared" si="59"/>
        <v>0</v>
      </c>
      <c r="AN49" s="62" t="str">
        <f t="shared" si="60"/>
        <v>0</v>
      </c>
      <c r="AO49" s="62" t="str">
        <f t="shared" si="61"/>
        <v>0</v>
      </c>
      <c r="AP49" s="62" t="str">
        <f t="shared" si="62"/>
        <v>0</v>
      </c>
      <c r="AQ49" s="62" t="str">
        <f t="shared" si="63"/>
        <v>0</v>
      </c>
      <c r="AR49" s="62" t="str">
        <f t="shared" si="64"/>
        <v>0</v>
      </c>
      <c r="AS49" s="62" t="str">
        <f t="shared" si="65"/>
        <v>0</v>
      </c>
      <c r="AT49" s="62" t="str">
        <f t="shared" si="66"/>
        <v>0</v>
      </c>
      <c r="AU49" s="62" t="str">
        <f t="shared" si="67"/>
        <v>0</v>
      </c>
      <c r="AV49" s="62" t="str">
        <f t="shared" si="68"/>
        <v>0</v>
      </c>
      <c r="AW49" s="62" t="str">
        <f t="shared" si="69"/>
        <v>0</v>
      </c>
      <c r="AX49" s="62" t="str">
        <f t="shared" si="70"/>
        <v>0</v>
      </c>
      <c r="AY49" s="62" t="str">
        <f t="shared" si="71"/>
        <v>0</v>
      </c>
    </row>
    <row r="50" spans="1:51" ht="116" x14ac:dyDescent="0.35">
      <c r="A50" s="60" t="s">
        <v>329</v>
      </c>
      <c r="B50" s="61" t="s">
        <v>336</v>
      </c>
      <c r="C50" s="61" t="s">
        <v>336</v>
      </c>
      <c r="D50" s="61" t="s">
        <v>336</v>
      </c>
      <c r="E50" s="61" t="s">
        <v>336</v>
      </c>
      <c r="F50" s="61" t="s">
        <v>336</v>
      </c>
      <c r="G50" s="61" t="s">
        <v>336</v>
      </c>
      <c r="H50" s="56">
        <v>14</v>
      </c>
      <c r="I50" s="56">
        <v>0</v>
      </c>
      <c r="J50" s="59">
        <v>0</v>
      </c>
      <c r="K50" s="56" t="s">
        <v>221</v>
      </c>
      <c r="L50" s="62" t="str">
        <f t="shared" si="36"/>
        <v>0</v>
      </c>
      <c r="M50" s="62" t="str">
        <f t="shared" si="37"/>
        <v>0</v>
      </c>
      <c r="N50" s="62" t="str">
        <f t="shared" si="38"/>
        <v>1</v>
      </c>
      <c r="O50" s="62" t="str">
        <f t="shared" si="39"/>
        <v>1</v>
      </c>
      <c r="P50" s="62" t="str">
        <f t="shared" si="40"/>
        <v>1</v>
      </c>
      <c r="Q50" s="62" t="str">
        <f t="shared" si="41"/>
        <v>1</v>
      </c>
      <c r="R50" s="62" t="str">
        <f t="shared" si="42"/>
        <v>0</v>
      </c>
      <c r="S50" s="62" t="str">
        <f t="shared" si="43"/>
        <v>0</v>
      </c>
      <c r="T50" s="62" t="str">
        <f t="shared" si="44"/>
        <v>0</v>
      </c>
      <c r="U50" s="62" t="str">
        <f t="shared" si="45"/>
        <v>1</v>
      </c>
      <c r="V50" s="62" t="str">
        <f t="shared" si="46"/>
        <v>0</v>
      </c>
      <c r="W50" s="62" t="str">
        <f t="shared" si="47"/>
        <v>0</v>
      </c>
      <c r="X50" s="62" t="str">
        <f t="shared" si="48"/>
        <v>0</v>
      </c>
      <c r="Y50" s="62" t="str">
        <f t="shared" si="49"/>
        <v>0</v>
      </c>
      <c r="Z50" s="62" t="str">
        <f t="shared" si="50"/>
        <v>0</v>
      </c>
      <c r="AA50" s="62" t="str">
        <f t="shared" si="51"/>
        <v>1</v>
      </c>
      <c r="AB50" s="62" t="str">
        <f t="shared" si="52"/>
        <v>0</v>
      </c>
      <c r="AC50" s="62" t="str">
        <f t="shared" si="53"/>
        <v>0</v>
      </c>
      <c r="AD50" s="60">
        <v>0</v>
      </c>
      <c r="AE50" s="60">
        <v>0</v>
      </c>
      <c r="AF50" s="60">
        <v>0</v>
      </c>
      <c r="AG50" s="60" t="s">
        <v>211</v>
      </c>
      <c r="AH50" s="62" t="str">
        <f t="shared" si="54"/>
        <v>1</v>
      </c>
      <c r="AI50" s="62" t="str">
        <f t="shared" si="55"/>
        <v>0</v>
      </c>
      <c r="AJ50" s="62" t="str">
        <f t="shared" si="56"/>
        <v>0</v>
      </c>
      <c r="AK50" s="62" t="str">
        <f t="shared" si="57"/>
        <v>0</v>
      </c>
      <c r="AL50" s="62" t="str">
        <f t="shared" si="58"/>
        <v>0</v>
      </c>
      <c r="AM50" s="62" t="str">
        <f t="shared" si="59"/>
        <v>0</v>
      </c>
      <c r="AN50" s="62" t="str">
        <f t="shared" si="60"/>
        <v>0</v>
      </c>
      <c r="AO50" s="62" t="str">
        <f t="shared" si="61"/>
        <v>0</v>
      </c>
      <c r="AP50" s="62" t="str">
        <f t="shared" si="62"/>
        <v>0</v>
      </c>
      <c r="AQ50" s="62" t="str">
        <f t="shared" si="63"/>
        <v>0</v>
      </c>
      <c r="AR50" s="62" t="str">
        <f t="shared" si="64"/>
        <v>0</v>
      </c>
      <c r="AS50" s="62" t="str">
        <f t="shared" si="65"/>
        <v>0</v>
      </c>
      <c r="AT50" s="62" t="str">
        <f t="shared" si="66"/>
        <v>0</v>
      </c>
      <c r="AU50" s="62" t="str">
        <f t="shared" si="67"/>
        <v>0</v>
      </c>
      <c r="AV50" s="62" t="str">
        <f t="shared" si="68"/>
        <v>0</v>
      </c>
      <c r="AW50" s="62" t="str">
        <f t="shared" si="69"/>
        <v>0</v>
      </c>
      <c r="AX50" s="62" t="str">
        <f t="shared" si="70"/>
        <v>0</v>
      </c>
      <c r="AY50" s="62" t="str">
        <f t="shared" si="71"/>
        <v>0</v>
      </c>
    </row>
    <row r="51" spans="1:51" ht="72.5" x14ac:dyDescent="0.35">
      <c r="A51" s="60" t="s">
        <v>330</v>
      </c>
      <c r="B51" s="61" t="s">
        <v>336</v>
      </c>
      <c r="C51" s="61" t="s">
        <v>336</v>
      </c>
      <c r="D51" s="61" t="s">
        <v>336</v>
      </c>
      <c r="E51" s="61" t="s">
        <v>336</v>
      </c>
      <c r="F51" s="61" t="s">
        <v>336</v>
      </c>
      <c r="G51" s="61" t="s">
        <v>336</v>
      </c>
      <c r="H51" s="56">
        <v>14</v>
      </c>
      <c r="I51" s="56">
        <v>0</v>
      </c>
      <c r="J51" s="59">
        <v>0</v>
      </c>
      <c r="K51" s="56" t="s">
        <v>227</v>
      </c>
      <c r="L51" s="62" t="str">
        <f t="shared" si="36"/>
        <v>0</v>
      </c>
      <c r="M51" s="62" t="str">
        <f t="shared" si="37"/>
        <v>0</v>
      </c>
      <c r="N51" s="62" t="str">
        <f t="shared" si="38"/>
        <v>1</v>
      </c>
      <c r="O51" s="62" t="str">
        <f t="shared" si="39"/>
        <v>1</v>
      </c>
      <c r="P51" s="62" t="str">
        <f t="shared" si="40"/>
        <v>0</v>
      </c>
      <c r="Q51" s="62" t="str">
        <f t="shared" si="41"/>
        <v>1</v>
      </c>
      <c r="R51" s="62" t="str">
        <f t="shared" si="42"/>
        <v>0</v>
      </c>
      <c r="S51" s="62" t="str">
        <f t="shared" si="43"/>
        <v>0</v>
      </c>
      <c r="T51" s="62" t="str">
        <f t="shared" si="44"/>
        <v>0</v>
      </c>
      <c r="U51" s="62" t="str">
        <f t="shared" si="45"/>
        <v>1</v>
      </c>
      <c r="V51" s="62" t="str">
        <f t="shared" si="46"/>
        <v>0</v>
      </c>
      <c r="W51" s="62" t="str">
        <f t="shared" si="47"/>
        <v>0</v>
      </c>
      <c r="X51" s="62" t="str">
        <f t="shared" si="48"/>
        <v>0</v>
      </c>
      <c r="Y51" s="62" t="str">
        <f t="shared" si="49"/>
        <v>0</v>
      </c>
      <c r="Z51" s="62" t="str">
        <f t="shared" si="50"/>
        <v>0</v>
      </c>
      <c r="AA51" s="62" t="str">
        <f t="shared" si="51"/>
        <v>0</v>
      </c>
      <c r="AB51" s="62" t="str">
        <f t="shared" si="52"/>
        <v>0</v>
      </c>
      <c r="AC51" s="62" t="str">
        <f t="shared" si="53"/>
        <v>0</v>
      </c>
      <c r="AD51" s="60">
        <v>0</v>
      </c>
      <c r="AE51" s="60">
        <v>0</v>
      </c>
      <c r="AF51" s="60">
        <v>0</v>
      </c>
      <c r="AG51" s="60" t="s">
        <v>211</v>
      </c>
      <c r="AH51" s="62" t="str">
        <f t="shared" si="54"/>
        <v>1</v>
      </c>
      <c r="AI51" s="62" t="str">
        <f t="shared" si="55"/>
        <v>0</v>
      </c>
      <c r="AJ51" s="62" t="str">
        <f t="shared" si="56"/>
        <v>0</v>
      </c>
      <c r="AK51" s="62" t="str">
        <f t="shared" si="57"/>
        <v>0</v>
      </c>
      <c r="AL51" s="62" t="str">
        <f t="shared" si="58"/>
        <v>0</v>
      </c>
      <c r="AM51" s="62" t="str">
        <f t="shared" si="59"/>
        <v>0</v>
      </c>
      <c r="AN51" s="62" t="str">
        <f t="shared" si="60"/>
        <v>0</v>
      </c>
      <c r="AO51" s="62" t="str">
        <f t="shared" si="61"/>
        <v>0</v>
      </c>
      <c r="AP51" s="62" t="str">
        <f t="shared" si="62"/>
        <v>0</v>
      </c>
      <c r="AQ51" s="62" t="str">
        <f t="shared" si="63"/>
        <v>0</v>
      </c>
      <c r="AR51" s="62" t="str">
        <f t="shared" si="64"/>
        <v>0</v>
      </c>
      <c r="AS51" s="62" t="str">
        <f t="shared" si="65"/>
        <v>0</v>
      </c>
      <c r="AT51" s="62" t="str">
        <f t="shared" si="66"/>
        <v>0</v>
      </c>
      <c r="AU51" s="62" t="str">
        <f t="shared" si="67"/>
        <v>0</v>
      </c>
      <c r="AV51" s="62" t="str">
        <f t="shared" si="68"/>
        <v>0</v>
      </c>
      <c r="AW51" s="62" t="str">
        <f t="shared" si="69"/>
        <v>0</v>
      </c>
      <c r="AX51" s="62" t="str">
        <f t="shared" si="70"/>
        <v>0</v>
      </c>
      <c r="AY51" s="62" t="str">
        <f t="shared" si="71"/>
        <v>0</v>
      </c>
    </row>
    <row r="52" spans="1:51" ht="116" x14ac:dyDescent="0.35">
      <c r="A52" s="60" t="s">
        <v>331</v>
      </c>
      <c r="B52" s="61" t="s">
        <v>336</v>
      </c>
      <c r="C52" s="61" t="s">
        <v>336</v>
      </c>
      <c r="D52" s="61" t="s">
        <v>336</v>
      </c>
      <c r="E52" s="61" t="s">
        <v>336</v>
      </c>
      <c r="F52" s="61" t="s">
        <v>336</v>
      </c>
      <c r="G52" s="61" t="s">
        <v>336</v>
      </c>
      <c r="H52" s="56">
        <v>16</v>
      </c>
      <c r="I52" s="56">
        <v>0</v>
      </c>
      <c r="J52" s="59">
        <v>0</v>
      </c>
      <c r="K52" s="56" t="s">
        <v>222</v>
      </c>
      <c r="L52" s="62" t="str">
        <f t="shared" si="36"/>
        <v>0</v>
      </c>
      <c r="M52" s="62" t="str">
        <f t="shared" si="37"/>
        <v>1</v>
      </c>
      <c r="N52" s="62" t="str">
        <f t="shared" si="38"/>
        <v>1</v>
      </c>
      <c r="O52" s="62" t="str">
        <f t="shared" si="39"/>
        <v>1</v>
      </c>
      <c r="P52" s="62" t="str">
        <f t="shared" si="40"/>
        <v>1</v>
      </c>
      <c r="Q52" s="62" t="str">
        <f t="shared" si="41"/>
        <v>1</v>
      </c>
      <c r="R52" s="62" t="str">
        <f t="shared" si="42"/>
        <v>1</v>
      </c>
      <c r="S52" s="62" t="str">
        <f t="shared" si="43"/>
        <v>0</v>
      </c>
      <c r="T52" s="62" t="str">
        <f t="shared" si="44"/>
        <v>0</v>
      </c>
      <c r="U52" s="62" t="str">
        <f t="shared" si="45"/>
        <v>0</v>
      </c>
      <c r="V52" s="62" t="str">
        <f t="shared" si="46"/>
        <v>0</v>
      </c>
      <c r="W52" s="62" t="str">
        <f t="shared" si="47"/>
        <v>1</v>
      </c>
      <c r="X52" s="62" t="str">
        <f t="shared" si="48"/>
        <v>0</v>
      </c>
      <c r="Y52" s="62" t="str">
        <f t="shared" si="49"/>
        <v>0</v>
      </c>
      <c r="Z52" s="62" t="str">
        <f t="shared" si="50"/>
        <v>0</v>
      </c>
      <c r="AA52" s="62" t="str">
        <f t="shared" si="51"/>
        <v>1</v>
      </c>
      <c r="AB52" s="62" t="str">
        <f t="shared" si="52"/>
        <v>0</v>
      </c>
      <c r="AC52" s="62" t="str">
        <f t="shared" si="53"/>
        <v>0</v>
      </c>
      <c r="AD52" s="60">
        <v>0</v>
      </c>
      <c r="AE52" s="60">
        <v>0</v>
      </c>
      <c r="AF52" s="60">
        <v>0</v>
      </c>
      <c r="AG52" s="60" t="s">
        <v>211</v>
      </c>
      <c r="AH52" s="62" t="str">
        <f t="shared" si="54"/>
        <v>1</v>
      </c>
      <c r="AI52" s="62" t="str">
        <f t="shared" si="55"/>
        <v>0</v>
      </c>
      <c r="AJ52" s="62" t="str">
        <f t="shared" si="56"/>
        <v>0</v>
      </c>
      <c r="AK52" s="62" t="str">
        <f t="shared" si="57"/>
        <v>0</v>
      </c>
      <c r="AL52" s="62" t="str">
        <f t="shared" si="58"/>
        <v>0</v>
      </c>
      <c r="AM52" s="62" t="str">
        <f t="shared" si="59"/>
        <v>0</v>
      </c>
      <c r="AN52" s="62" t="str">
        <f t="shared" si="60"/>
        <v>0</v>
      </c>
      <c r="AO52" s="62" t="str">
        <f t="shared" si="61"/>
        <v>0</v>
      </c>
      <c r="AP52" s="62" t="str">
        <f t="shared" si="62"/>
        <v>0</v>
      </c>
      <c r="AQ52" s="62" t="str">
        <f t="shared" si="63"/>
        <v>0</v>
      </c>
      <c r="AR52" s="62" t="str">
        <f t="shared" si="64"/>
        <v>0</v>
      </c>
      <c r="AS52" s="62" t="str">
        <f t="shared" si="65"/>
        <v>0</v>
      </c>
      <c r="AT52" s="62" t="str">
        <f t="shared" si="66"/>
        <v>0</v>
      </c>
      <c r="AU52" s="62" t="str">
        <f t="shared" si="67"/>
        <v>0</v>
      </c>
      <c r="AV52" s="62" t="str">
        <f t="shared" si="68"/>
        <v>0</v>
      </c>
      <c r="AW52" s="62" t="str">
        <f t="shared" si="69"/>
        <v>0</v>
      </c>
      <c r="AX52" s="62" t="str">
        <f t="shared" si="70"/>
        <v>0</v>
      </c>
      <c r="AY52" s="62" t="str">
        <f t="shared" si="71"/>
        <v>0</v>
      </c>
    </row>
    <row r="53" spans="1:51" ht="72.5" x14ac:dyDescent="0.35">
      <c r="A53" s="60" t="s">
        <v>332</v>
      </c>
      <c r="B53" s="61" t="s">
        <v>336</v>
      </c>
      <c r="C53" s="61" t="s">
        <v>336</v>
      </c>
      <c r="D53" s="61" t="s">
        <v>336</v>
      </c>
      <c r="E53" s="61" t="s">
        <v>336</v>
      </c>
      <c r="F53" s="61" t="s">
        <v>336</v>
      </c>
      <c r="G53" s="61" t="s">
        <v>336</v>
      </c>
      <c r="H53" s="56">
        <v>16</v>
      </c>
      <c r="I53" s="56">
        <v>0</v>
      </c>
      <c r="J53" s="59">
        <v>0</v>
      </c>
      <c r="K53" s="56" t="s">
        <v>218</v>
      </c>
      <c r="L53" s="62" t="str">
        <f t="shared" si="36"/>
        <v>0</v>
      </c>
      <c r="M53" s="62" t="str">
        <f t="shared" si="37"/>
        <v>0</v>
      </c>
      <c r="N53" s="62" t="str">
        <f t="shared" si="38"/>
        <v>0</v>
      </c>
      <c r="O53" s="62" t="str">
        <f t="shared" si="39"/>
        <v>0</v>
      </c>
      <c r="P53" s="62" t="str">
        <f t="shared" si="40"/>
        <v>0</v>
      </c>
      <c r="Q53" s="62" t="str">
        <f t="shared" si="41"/>
        <v>0</v>
      </c>
      <c r="R53" s="62" t="str">
        <f t="shared" si="42"/>
        <v>0</v>
      </c>
      <c r="S53" s="62" t="str">
        <f t="shared" si="43"/>
        <v>0</v>
      </c>
      <c r="T53" s="62" t="str">
        <f t="shared" si="44"/>
        <v>0</v>
      </c>
      <c r="U53" s="62" t="str">
        <f t="shared" si="45"/>
        <v>0</v>
      </c>
      <c r="V53" s="62" t="str">
        <f t="shared" si="46"/>
        <v>0</v>
      </c>
      <c r="W53" s="62" t="str">
        <f t="shared" si="47"/>
        <v>0</v>
      </c>
      <c r="X53" s="62" t="str">
        <f t="shared" si="48"/>
        <v>0</v>
      </c>
      <c r="Y53" s="62" t="str">
        <f t="shared" si="49"/>
        <v>0</v>
      </c>
      <c r="Z53" s="62" t="str">
        <f t="shared" si="50"/>
        <v>0</v>
      </c>
      <c r="AA53" s="62" t="str">
        <f t="shared" si="51"/>
        <v>0</v>
      </c>
      <c r="AB53" s="62" t="str">
        <f t="shared" si="52"/>
        <v>0</v>
      </c>
      <c r="AC53" s="62" t="str">
        <f t="shared" si="53"/>
        <v>1</v>
      </c>
      <c r="AD53" s="60">
        <v>0</v>
      </c>
      <c r="AE53" s="60">
        <v>0</v>
      </c>
      <c r="AF53" s="60">
        <v>0</v>
      </c>
      <c r="AG53" s="60" t="s">
        <v>211</v>
      </c>
      <c r="AH53" s="62" t="str">
        <f t="shared" si="54"/>
        <v>1</v>
      </c>
      <c r="AI53" s="62" t="str">
        <f t="shared" si="55"/>
        <v>0</v>
      </c>
      <c r="AJ53" s="62" t="str">
        <f t="shared" si="56"/>
        <v>0</v>
      </c>
      <c r="AK53" s="62" t="str">
        <f t="shared" si="57"/>
        <v>0</v>
      </c>
      <c r="AL53" s="62" t="str">
        <f t="shared" si="58"/>
        <v>0</v>
      </c>
      <c r="AM53" s="62" t="str">
        <f t="shared" si="59"/>
        <v>0</v>
      </c>
      <c r="AN53" s="62" t="str">
        <f t="shared" si="60"/>
        <v>0</v>
      </c>
      <c r="AO53" s="62" t="str">
        <f t="shared" si="61"/>
        <v>0</v>
      </c>
      <c r="AP53" s="62" t="str">
        <f t="shared" si="62"/>
        <v>0</v>
      </c>
      <c r="AQ53" s="62" t="str">
        <f t="shared" si="63"/>
        <v>0</v>
      </c>
      <c r="AR53" s="62" t="str">
        <f t="shared" si="64"/>
        <v>0</v>
      </c>
      <c r="AS53" s="62" t="str">
        <f t="shared" si="65"/>
        <v>0</v>
      </c>
      <c r="AT53" s="62" t="str">
        <f t="shared" si="66"/>
        <v>0</v>
      </c>
      <c r="AU53" s="62" t="str">
        <f t="shared" si="67"/>
        <v>0</v>
      </c>
      <c r="AV53" s="62" t="str">
        <f t="shared" si="68"/>
        <v>0</v>
      </c>
      <c r="AW53" s="62" t="str">
        <f t="shared" si="69"/>
        <v>0</v>
      </c>
      <c r="AX53" s="62" t="str">
        <f t="shared" si="70"/>
        <v>0</v>
      </c>
      <c r="AY53" s="62" t="str">
        <f t="shared" si="71"/>
        <v>0</v>
      </c>
    </row>
    <row r="54" spans="1:51" ht="72.5" x14ac:dyDescent="0.35">
      <c r="A54" s="60" t="s">
        <v>333</v>
      </c>
      <c r="B54" s="61" t="s">
        <v>336</v>
      </c>
      <c r="C54" s="61" t="s">
        <v>336</v>
      </c>
      <c r="D54" s="61" t="s">
        <v>336</v>
      </c>
      <c r="E54" s="61" t="s">
        <v>336</v>
      </c>
      <c r="F54" s="61" t="s">
        <v>336</v>
      </c>
      <c r="G54" s="61" t="s">
        <v>336</v>
      </c>
      <c r="H54" s="56">
        <v>27</v>
      </c>
      <c r="I54" s="56">
        <v>0</v>
      </c>
      <c r="J54" s="59">
        <v>0</v>
      </c>
      <c r="K54" s="56" t="s">
        <v>225</v>
      </c>
      <c r="L54" s="62" t="str">
        <f t="shared" si="36"/>
        <v>0</v>
      </c>
      <c r="M54" s="62" t="str">
        <f t="shared" si="37"/>
        <v>0</v>
      </c>
      <c r="N54" s="62" t="str">
        <f t="shared" si="38"/>
        <v>0</v>
      </c>
      <c r="O54" s="62" t="str">
        <f t="shared" si="39"/>
        <v>1</v>
      </c>
      <c r="P54" s="62" t="str">
        <f t="shared" si="40"/>
        <v>0</v>
      </c>
      <c r="Q54" s="62" t="str">
        <f t="shared" si="41"/>
        <v>1</v>
      </c>
      <c r="R54" s="62" t="str">
        <f t="shared" si="42"/>
        <v>0</v>
      </c>
      <c r="S54" s="62" t="str">
        <f t="shared" si="43"/>
        <v>0</v>
      </c>
      <c r="T54" s="62" t="str">
        <f t="shared" si="44"/>
        <v>0</v>
      </c>
      <c r="U54" s="62" t="str">
        <f t="shared" si="45"/>
        <v>0</v>
      </c>
      <c r="V54" s="62" t="str">
        <f t="shared" si="46"/>
        <v>0</v>
      </c>
      <c r="W54" s="62" t="str">
        <f t="shared" si="47"/>
        <v>0</v>
      </c>
      <c r="X54" s="62" t="str">
        <f t="shared" si="48"/>
        <v>0</v>
      </c>
      <c r="Y54" s="62" t="str">
        <f t="shared" si="49"/>
        <v>0</v>
      </c>
      <c r="Z54" s="62" t="str">
        <f t="shared" si="50"/>
        <v>0</v>
      </c>
      <c r="AA54" s="62" t="str">
        <f t="shared" si="51"/>
        <v>0</v>
      </c>
      <c r="AB54" s="62" t="str">
        <f t="shared" si="52"/>
        <v>0</v>
      </c>
      <c r="AC54" s="62" t="str">
        <f t="shared" si="53"/>
        <v>0</v>
      </c>
      <c r="AD54" s="60">
        <v>0</v>
      </c>
      <c r="AE54" s="60">
        <v>0</v>
      </c>
      <c r="AF54" s="60">
        <v>0</v>
      </c>
      <c r="AG54" s="60" t="s">
        <v>211</v>
      </c>
      <c r="AH54" s="62" t="str">
        <f t="shared" si="54"/>
        <v>1</v>
      </c>
      <c r="AI54" s="62" t="str">
        <f t="shared" si="55"/>
        <v>0</v>
      </c>
      <c r="AJ54" s="62" t="str">
        <f t="shared" si="56"/>
        <v>0</v>
      </c>
      <c r="AK54" s="62" t="str">
        <f t="shared" si="57"/>
        <v>0</v>
      </c>
      <c r="AL54" s="62" t="str">
        <f t="shared" si="58"/>
        <v>0</v>
      </c>
      <c r="AM54" s="62" t="str">
        <f t="shared" si="59"/>
        <v>0</v>
      </c>
      <c r="AN54" s="62" t="str">
        <f t="shared" si="60"/>
        <v>0</v>
      </c>
      <c r="AO54" s="62" t="str">
        <f t="shared" si="61"/>
        <v>0</v>
      </c>
      <c r="AP54" s="62" t="str">
        <f t="shared" si="62"/>
        <v>0</v>
      </c>
      <c r="AQ54" s="62" t="str">
        <f t="shared" si="63"/>
        <v>0</v>
      </c>
      <c r="AR54" s="62" t="str">
        <f t="shared" si="64"/>
        <v>0</v>
      </c>
      <c r="AS54" s="62" t="str">
        <f t="shared" si="65"/>
        <v>0</v>
      </c>
      <c r="AT54" s="62" t="str">
        <f t="shared" si="66"/>
        <v>0</v>
      </c>
      <c r="AU54" s="62" t="str">
        <f t="shared" si="67"/>
        <v>0</v>
      </c>
      <c r="AV54" s="62" t="str">
        <f t="shared" si="68"/>
        <v>0</v>
      </c>
      <c r="AW54" s="62" t="str">
        <f t="shared" si="69"/>
        <v>0</v>
      </c>
      <c r="AX54" s="62" t="str">
        <f t="shared" si="70"/>
        <v>0</v>
      </c>
      <c r="AY54" s="62" t="str">
        <f t="shared" si="71"/>
        <v>0</v>
      </c>
    </row>
    <row r="55" spans="1:51" ht="130.5" x14ac:dyDescent="0.35">
      <c r="A55" s="60" t="s">
        <v>334</v>
      </c>
      <c r="B55" s="61" t="s">
        <v>336</v>
      </c>
      <c r="C55" s="61" t="s">
        <v>336</v>
      </c>
      <c r="D55" s="61" t="s">
        <v>336</v>
      </c>
      <c r="E55" s="61" t="s">
        <v>336</v>
      </c>
      <c r="F55" s="61" t="s">
        <v>336</v>
      </c>
      <c r="G55" s="61" t="s">
        <v>336</v>
      </c>
      <c r="H55" s="56">
        <v>58</v>
      </c>
      <c r="I55" s="56">
        <v>0</v>
      </c>
      <c r="J55" s="59">
        <v>0</v>
      </c>
      <c r="K55" s="56" t="s">
        <v>223</v>
      </c>
      <c r="L55" s="62" t="str">
        <f t="shared" si="36"/>
        <v>0</v>
      </c>
      <c r="M55" s="62" t="str">
        <f t="shared" si="37"/>
        <v>0</v>
      </c>
      <c r="N55" s="62" t="str">
        <f t="shared" si="38"/>
        <v>1</v>
      </c>
      <c r="O55" s="62" t="str">
        <f t="shared" si="39"/>
        <v>0</v>
      </c>
      <c r="P55" s="62" t="str">
        <f t="shared" si="40"/>
        <v>0</v>
      </c>
      <c r="Q55" s="62" t="str">
        <f t="shared" si="41"/>
        <v>0</v>
      </c>
      <c r="R55" s="62" t="str">
        <f t="shared" si="42"/>
        <v>0</v>
      </c>
      <c r="S55" s="62" t="str">
        <f t="shared" si="43"/>
        <v>0</v>
      </c>
      <c r="T55" s="62" t="str">
        <f t="shared" si="44"/>
        <v>1</v>
      </c>
      <c r="U55" s="62" t="str">
        <f t="shared" si="45"/>
        <v>0</v>
      </c>
      <c r="V55" s="62" t="str">
        <f t="shared" si="46"/>
        <v>0</v>
      </c>
      <c r="W55" s="62" t="str">
        <f t="shared" si="47"/>
        <v>1</v>
      </c>
      <c r="X55" s="62" t="str">
        <f t="shared" si="48"/>
        <v>0</v>
      </c>
      <c r="Y55" s="62" t="str">
        <f t="shared" si="49"/>
        <v>1</v>
      </c>
      <c r="Z55" s="62" t="str">
        <f t="shared" si="50"/>
        <v>1</v>
      </c>
      <c r="AA55" s="62" t="str">
        <f t="shared" si="51"/>
        <v>1</v>
      </c>
      <c r="AB55" s="62" t="str">
        <f t="shared" si="52"/>
        <v>0</v>
      </c>
      <c r="AC55" s="62" t="str">
        <f t="shared" si="53"/>
        <v>0</v>
      </c>
      <c r="AD55" s="60">
        <v>0</v>
      </c>
      <c r="AE55" s="60">
        <v>0</v>
      </c>
      <c r="AF55" s="60">
        <v>0</v>
      </c>
      <c r="AG55" s="60" t="s">
        <v>211</v>
      </c>
      <c r="AH55" s="62" t="str">
        <f t="shared" si="54"/>
        <v>1</v>
      </c>
      <c r="AI55" s="62" t="str">
        <f t="shared" si="55"/>
        <v>0</v>
      </c>
      <c r="AJ55" s="62" t="str">
        <f t="shared" si="56"/>
        <v>0</v>
      </c>
      <c r="AK55" s="62" t="str">
        <f t="shared" si="57"/>
        <v>0</v>
      </c>
      <c r="AL55" s="62" t="str">
        <f t="shared" si="58"/>
        <v>0</v>
      </c>
      <c r="AM55" s="62" t="str">
        <f t="shared" si="59"/>
        <v>0</v>
      </c>
      <c r="AN55" s="62" t="str">
        <f t="shared" si="60"/>
        <v>0</v>
      </c>
      <c r="AO55" s="62" t="str">
        <f t="shared" si="61"/>
        <v>0</v>
      </c>
      <c r="AP55" s="62" t="str">
        <f t="shared" si="62"/>
        <v>0</v>
      </c>
      <c r="AQ55" s="62" t="str">
        <f t="shared" si="63"/>
        <v>0</v>
      </c>
      <c r="AR55" s="62" t="str">
        <f t="shared" si="64"/>
        <v>0</v>
      </c>
      <c r="AS55" s="62" t="str">
        <f t="shared" si="65"/>
        <v>0</v>
      </c>
      <c r="AT55" s="62" t="str">
        <f t="shared" si="66"/>
        <v>0</v>
      </c>
      <c r="AU55" s="62" t="str">
        <f t="shared" si="67"/>
        <v>0</v>
      </c>
      <c r="AV55" s="62" t="str">
        <f t="shared" si="68"/>
        <v>0</v>
      </c>
      <c r="AW55" s="62" t="str">
        <f t="shared" si="69"/>
        <v>0</v>
      </c>
      <c r="AX55" s="62" t="str">
        <f t="shared" si="70"/>
        <v>0</v>
      </c>
      <c r="AY55" s="62" t="str">
        <f t="shared" si="71"/>
        <v>0</v>
      </c>
    </row>
    <row r="56" spans="1:51" ht="101.5" x14ac:dyDescent="0.35">
      <c r="A56" s="60" t="s">
        <v>335</v>
      </c>
      <c r="B56" s="61" t="s">
        <v>336</v>
      </c>
      <c r="C56" s="61" t="s">
        <v>336</v>
      </c>
      <c r="D56" s="61" t="s">
        <v>336</v>
      </c>
      <c r="E56" s="61" t="s">
        <v>336</v>
      </c>
      <c r="F56" s="61" t="s">
        <v>336</v>
      </c>
      <c r="G56" s="61" t="s">
        <v>336</v>
      </c>
      <c r="H56" s="56">
        <v>74</v>
      </c>
      <c r="I56" s="56">
        <v>0</v>
      </c>
      <c r="J56" s="59">
        <v>0</v>
      </c>
      <c r="K56" s="56" t="s">
        <v>224</v>
      </c>
      <c r="L56" s="62" t="str">
        <f t="shared" si="36"/>
        <v>0</v>
      </c>
      <c r="M56" s="62" t="str">
        <f t="shared" si="37"/>
        <v>1</v>
      </c>
      <c r="N56" s="62" t="str">
        <f t="shared" si="38"/>
        <v>1</v>
      </c>
      <c r="O56" s="62" t="str">
        <f t="shared" si="39"/>
        <v>1</v>
      </c>
      <c r="P56" s="62" t="str">
        <f t="shared" si="40"/>
        <v>1</v>
      </c>
      <c r="Q56" s="62" t="str">
        <f t="shared" si="41"/>
        <v>1</v>
      </c>
      <c r="R56" s="62" t="str">
        <f t="shared" si="42"/>
        <v>0</v>
      </c>
      <c r="S56" s="62" t="str">
        <f t="shared" si="43"/>
        <v>0</v>
      </c>
      <c r="T56" s="62" t="str">
        <f t="shared" si="44"/>
        <v>0</v>
      </c>
      <c r="U56" s="62" t="str">
        <f t="shared" si="45"/>
        <v>0</v>
      </c>
      <c r="V56" s="62" t="str">
        <f t="shared" si="46"/>
        <v>0</v>
      </c>
      <c r="W56" s="62" t="str">
        <f t="shared" si="47"/>
        <v>1</v>
      </c>
      <c r="X56" s="62" t="str">
        <f t="shared" si="48"/>
        <v>0</v>
      </c>
      <c r="Y56" s="62" t="str">
        <f t="shared" si="49"/>
        <v>0</v>
      </c>
      <c r="Z56" s="62" t="str">
        <f t="shared" si="50"/>
        <v>0</v>
      </c>
      <c r="AA56" s="62" t="str">
        <f t="shared" si="51"/>
        <v>1</v>
      </c>
      <c r="AB56" s="62" t="str">
        <f t="shared" si="52"/>
        <v>0</v>
      </c>
      <c r="AC56" s="62" t="str">
        <f t="shared" si="53"/>
        <v>0</v>
      </c>
      <c r="AD56" s="60">
        <v>0</v>
      </c>
      <c r="AE56" s="60">
        <v>0</v>
      </c>
      <c r="AF56" s="60">
        <v>0</v>
      </c>
      <c r="AG56" s="60" t="s">
        <v>211</v>
      </c>
      <c r="AH56" s="62" t="str">
        <f t="shared" si="54"/>
        <v>1</v>
      </c>
      <c r="AI56" s="62" t="str">
        <f t="shared" si="55"/>
        <v>0</v>
      </c>
      <c r="AJ56" s="62" t="str">
        <f t="shared" si="56"/>
        <v>0</v>
      </c>
      <c r="AK56" s="62" t="str">
        <f t="shared" si="57"/>
        <v>0</v>
      </c>
      <c r="AL56" s="62" t="str">
        <f t="shared" si="58"/>
        <v>0</v>
      </c>
      <c r="AM56" s="62" t="str">
        <f t="shared" si="59"/>
        <v>0</v>
      </c>
      <c r="AN56" s="62" t="str">
        <f t="shared" si="60"/>
        <v>0</v>
      </c>
      <c r="AO56" s="62" t="str">
        <f t="shared" si="61"/>
        <v>0</v>
      </c>
      <c r="AP56" s="62" t="str">
        <f t="shared" si="62"/>
        <v>0</v>
      </c>
      <c r="AQ56" s="62" t="str">
        <f t="shared" si="63"/>
        <v>0</v>
      </c>
      <c r="AR56" s="62" t="str">
        <f t="shared" si="64"/>
        <v>0</v>
      </c>
      <c r="AS56" s="62" t="str">
        <f t="shared" si="65"/>
        <v>0</v>
      </c>
      <c r="AT56" s="62" t="str">
        <f t="shared" si="66"/>
        <v>0</v>
      </c>
      <c r="AU56" s="62" t="str">
        <f t="shared" si="67"/>
        <v>0</v>
      </c>
      <c r="AV56" s="62" t="str">
        <f t="shared" si="68"/>
        <v>0</v>
      </c>
      <c r="AW56" s="62" t="str">
        <f t="shared" si="69"/>
        <v>0</v>
      </c>
      <c r="AX56" s="62" t="str">
        <f t="shared" si="70"/>
        <v>0</v>
      </c>
      <c r="AY56" s="62" t="str">
        <f t="shared" si="71"/>
        <v>0</v>
      </c>
    </row>
    <row r="57" spans="1:51" x14ac:dyDescent="0.35">
      <c r="A57" s="65"/>
      <c r="B57" s="65"/>
      <c r="C57" s="65"/>
      <c r="D57" s="65"/>
      <c r="E57" s="65"/>
      <c r="F57" s="65"/>
      <c r="G57" s="65"/>
      <c r="I57" s="65"/>
      <c r="J57" s="66"/>
    </row>
    <row r="58" spans="1:51" x14ac:dyDescent="0.35">
      <c r="A58" s="65"/>
      <c r="B58" s="65"/>
      <c r="C58" s="65"/>
      <c r="D58" s="65"/>
      <c r="E58" s="65"/>
      <c r="F58" s="65"/>
      <c r="G58" s="65"/>
      <c r="I58" s="65"/>
      <c r="J58" s="66"/>
    </row>
    <row r="59" spans="1:51" x14ac:dyDescent="0.35">
      <c r="A59" s="65"/>
      <c r="B59" s="65"/>
      <c r="C59" s="65"/>
      <c r="D59" s="65"/>
      <c r="E59" s="65"/>
      <c r="F59" s="65"/>
      <c r="G59" s="65"/>
      <c r="I59" s="65"/>
      <c r="J59" s="66"/>
    </row>
    <row r="60" spans="1:51" x14ac:dyDescent="0.35">
      <c r="A60" s="65"/>
      <c r="B60" s="65"/>
      <c r="C60" s="65"/>
      <c r="D60" s="65"/>
      <c r="E60" s="65"/>
      <c r="F60" s="65"/>
      <c r="G60" s="65"/>
      <c r="I60" s="54"/>
      <c r="J60" s="54"/>
    </row>
    <row r="61" spans="1:51" x14ac:dyDescent="0.35">
      <c r="A61" s="65"/>
      <c r="B61" s="65"/>
      <c r="C61" s="65"/>
      <c r="D61" s="65"/>
      <c r="E61" s="65"/>
      <c r="F61" s="65"/>
      <c r="G61" s="65"/>
      <c r="I61" s="65"/>
      <c r="J61" s="66"/>
    </row>
    <row r="62" spans="1:51" x14ac:dyDescent="0.35">
      <c r="A62" s="65"/>
      <c r="B62" s="65"/>
      <c r="C62" s="65"/>
      <c r="D62" s="65"/>
      <c r="E62" s="65"/>
      <c r="F62" s="65"/>
      <c r="G62" s="65"/>
      <c r="I62" s="65"/>
      <c r="J62" s="66"/>
    </row>
    <row r="63" spans="1:51" x14ac:dyDescent="0.35">
      <c r="A63" s="65"/>
      <c r="B63" s="65"/>
      <c r="C63" s="65"/>
      <c r="D63" s="65"/>
      <c r="E63" s="65"/>
      <c r="F63" s="65"/>
      <c r="G63" s="65"/>
      <c r="I63" s="65"/>
      <c r="J63" s="66"/>
    </row>
    <row r="64" spans="1:51" x14ac:dyDescent="0.35">
      <c r="A64" s="65"/>
      <c r="B64" s="65"/>
      <c r="C64" s="65"/>
      <c r="D64" s="65"/>
      <c r="E64" s="65"/>
      <c r="F64" s="65"/>
      <c r="G64" s="65"/>
      <c r="I64" s="65"/>
      <c r="J64" s="66"/>
    </row>
    <row r="65" spans="1:10" x14ac:dyDescent="0.35">
      <c r="A65" s="65"/>
      <c r="B65" s="65"/>
      <c r="C65" s="65"/>
      <c r="D65" s="65"/>
      <c r="E65" s="65"/>
      <c r="F65" s="65"/>
      <c r="G65" s="65"/>
      <c r="I65" s="65"/>
      <c r="J65" s="66"/>
    </row>
    <row r="66" spans="1:10" x14ac:dyDescent="0.35">
      <c r="A66" s="65"/>
      <c r="B66" s="65"/>
      <c r="C66" s="65"/>
      <c r="D66" s="65"/>
      <c r="E66" s="65"/>
      <c r="F66" s="65"/>
      <c r="G66" s="65"/>
      <c r="I66" s="65"/>
      <c r="J66" s="66"/>
    </row>
    <row r="67" spans="1:10" x14ac:dyDescent="0.35">
      <c r="A67" s="65"/>
      <c r="B67" s="65"/>
      <c r="C67" s="65"/>
      <c r="D67" s="65"/>
      <c r="E67" s="65"/>
      <c r="F67" s="65"/>
      <c r="G67" s="65"/>
      <c r="I67" s="65"/>
      <c r="J67" s="66"/>
    </row>
    <row r="68" spans="1:10" x14ac:dyDescent="0.35">
      <c r="A68" s="65"/>
      <c r="B68" s="65"/>
      <c r="C68" s="65"/>
      <c r="D68" s="65"/>
      <c r="E68" s="65"/>
      <c r="F68" s="65"/>
      <c r="G68" s="65"/>
      <c r="I68" s="65"/>
      <c r="J68" s="66"/>
    </row>
    <row r="69" spans="1:10" x14ac:dyDescent="0.35">
      <c r="A69" s="65"/>
      <c r="B69" s="65"/>
      <c r="C69" s="65"/>
      <c r="D69" s="65"/>
      <c r="E69" s="65"/>
      <c r="F69" s="65"/>
      <c r="G69" s="65"/>
      <c r="I69" s="65"/>
      <c r="J69" s="66"/>
    </row>
    <row r="70" spans="1:10" x14ac:dyDescent="0.35">
      <c r="A70" s="65"/>
      <c r="B70" s="65"/>
      <c r="C70" s="65"/>
      <c r="D70" s="65"/>
      <c r="E70" s="65"/>
      <c r="F70" s="65"/>
      <c r="G70" s="65"/>
      <c r="I70" s="65"/>
      <c r="J70" s="66"/>
    </row>
    <row r="71" spans="1:10" x14ac:dyDescent="0.35">
      <c r="A71" s="65"/>
      <c r="B71" s="65"/>
      <c r="C71" s="65"/>
      <c r="D71" s="65"/>
      <c r="E71" s="65"/>
      <c r="F71" s="65"/>
      <c r="G71" s="65"/>
      <c r="I71" s="65"/>
      <c r="J71" s="66"/>
    </row>
    <row r="72" spans="1:10" x14ac:dyDescent="0.35">
      <c r="A72" s="65"/>
      <c r="B72" s="65"/>
      <c r="C72" s="65"/>
      <c r="D72" s="65"/>
      <c r="E72" s="65"/>
      <c r="F72" s="65"/>
      <c r="G72" s="65"/>
      <c r="I72" s="65"/>
      <c r="J72" s="66"/>
    </row>
    <row r="73" spans="1:10" x14ac:dyDescent="0.35">
      <c r="A73" s="65"/>
      <c r="B73" s="65"/>
      <c r="C73" s="65"/>
      <c r="D73" s="65"/>
      <c r="E73" s="65"/>
      <c r="F73" s="65"/>
      <c r="G73" s="65"/>
      <c r="I73" s="65"/>
      <c r="J73" s="66"/>
    </row>
    <row r="74" spans="1:10" x14ac:dyDescent="0.35">
      <c r="A74" s="65"/>
      <c r="B74" s="65"/>
      <c r="C74" s="65"/>
      <c r="D74" s="65"/>
      <c r="E74" s="65"/>
      <c r="F74" s="65"/>
      <c r="G74" s="65"/>
      <c r="I74" s="65"/>
      <c r="J74" s="66"/>
    </row>
    <row r="75" spans="1:10" x14ac:dyDescent="0.35">
      <c r="A75" s="65"/>
      <c r="B75" s="65"/>
      <c r="C75" s="65"/>
      <c r="D75" s="65"/>
      <c r="E75" s="65"/>
      <c r="F75" s="65"/>
      <c r="G75" s="65"/>
      <c r="I75" s="65"/>
      <c r="J75" s="66"/>
    </row>
    <row r="76" spans="1:10" x14ac:dyDescent="0.35">
      <c r="A76" s="65"/>
      <c r="B76" s="65"/>
      <c r="C76" s="65"/>
      <c r="D76" s="65"/>
      <c r="E76" s="65"/>
      <c r="F76" s="65"/>
      <c r="G76" s="65"/>
      <c r="I76" s="65"/>
      <c r="J76" s="66"/>
    </row>
    <row r="77" spans="1:10" x14ac:dyDescent="0.35">
      <c r="A77" s="65"/>
      <c r="B77" s="65"/>
      <c r="C77" s="65"/>
      <c r="D77" s="65"/>
      <c r="E77" s="65"/>
      <c r="F77" s="65"/>
      <c r="G77" s="65"/>
      <c r="I77" s="65"/>
      <c r="J77" s="66"/>
    </row>
    <row r="78" spans="1:10" x14ac:dyDescent="0.35">
      <c r="A78" s="65"/>
      <c r="B78" s="65"/>
      <c r="C78" s="65"/>
      <c r="D78" s="65"/>
      <c r="E78" s="65"/>
      <c r="F78" s="65"/>
      <c r="G78" s="65"/>
      <c r="I78" s="65"/>
      <c r="J78" s="66"/>
    </row>
    <row r="79" spans="1:10" x14ac:dyDescent="0.35">
      <c r="A79" s="65"/>
      <c r="B79" s="65"/>
      <c r="C79" s="65"/>
      <c r="D79" s="65"/>
      <c r="E79" s="65"/>
      <c r="F79" s="65"/>
      <c r="G79" s="65"/>
      <c r="I79" s="65"/>
      <c r="J79" s="66"/>
    </row>
    <row r="80" spans="1:10" x14ac:dyDescent="0.35">
      <c r="A80" s="65"/>
      <c r="B80" s="65"/>
      <c r="C80" s="65"/>
      <c r="D80" s="65"/>
      <c r="E80" s="65"/>
      <c r="F80" s="65"/>
      <c r="G80" s="65"/>
      <c r="I80" s="65"/>
      <c r="J80" s="66"/>
    </row>
    <row r="81" spans="1:10" x14ac:dyDescent="0.35">
      <c r="A81" s="65"/>
      <c r="B81" s="65"/>
      <c r="C81" s="65"/>
      <c r="D81" s="65"/>
      <c r="E81" s="65"/>
      <c r="F81" s="65"/>
      <c r="G81" s="65"/>
      <c r="I81" s="65"/>
      <c r="J81" s="66"/>
    </row>
    <row r="82" spans="1:10" x14ac:dyDescent="0.35">
      <c r="A82" s="65"/>
      <c r="B82" s="65"/>
      <c r="C82" s="65"/>
      <c r="D82" s="65"/>
      <c r="E82" s="65"/>
      <c r="F82" s="65"/>
      <c r="G82" s="65"/>
      <c r="I82" s="65"/>
      <c r="J82" s="66"/>
    </row>
    <row r="83" spans="1:10" x14ac:dyDescent="0.35">
      <c r="A83" s="65"/>
      <c r="B83" s="65"/>
      <c r="C83" s="65"/>
      <c r="D83" s="65"/>
      <c r="E83" s="65"/>
      <c r="F83" s="65"/>
      <c r="G83" s="65"/>
      <c r="I83" s="65"/>
      <c r="J83" s="66"/>
    </row>
    <row r="84" spans="1:10" x14ac:dyDescent="0.35">
      <c r="A84" s="65"/>
      <c r="B84" s="65"/>
      <c r="C84" s="65"/>
      <c r="D84" s="65"/>
      <c r="E84" s="65"/>
      <c r="F84" s="65"/>
      <c r="G84" s="65"/>
      <c r="I84" s="65"/>
      <c r="J84" s="66"/>
    </row>
    <row r="85" spans="1:10" x14ac:dyDescent="0.35">
      <c r="A85" s="65"/>
      <c r="B85" s="65"/>
      <c r="C85" s="65"/>
      <c r="D85" s="65"/>
      <c r="E85" s="65"/>
      <c r="F85" s="65"/>
      <c r="G85" s="65"/>
      <c r="I85" s="65"/>
      <c r="J85" s="66"/>
    </row>
    <row r="86" spans="1:10" x14ac:dyDescent="0.35">
      <c r="A86" s="65"/>
      <c r="B86" s="65"/>
      <c r="C86" s="65"/>
      <c r="D86" s="65"/>
      <c r="E86" s="65"/>
      <c r="F86" s="65"/>
      <c r="G86" s="65"/>
      <c r="I86" s="65"/>
      <c r="J86" s="66"/>
    </row>
    <row r="87" spans="1:10" x14ac:dyDescent="0.35">
      <c r="A87" s="65"/>
      <c r="B87" s="65"/>
      <c r="C87" s="65"/>
      <c r="D87" s="65"/>
      <c r="E87" s="65"/>
      <c r="F87" s="65"/>
      <c r="G87" s="65"/>
      <c r="I87" s="65"/>
      <c r="J87" s="66"/>
    </row>
    <row r="88" spans="1:10" x14ac:dyDescent="0.35">
      <c r="A88" s="65"/>
      <c r="B88" s="65"/>
      <c r="C88" s="65"/>
      <c r="D88" s="65"/>
      <c r="E88" s="65"/>
      <c r="F88" s="65"/>
      <c r="G88" s="65"/>
      <c r="I88" s="65"/>
      <c r="J88" s="66"/>
    </row>
    <row r="89" spans="1:10" x14ac:dyDescent="0.35">
      <c r="A89" s="65"/>
      <c r="B89" s="65"/>
      <c r="C89" s="65"/>
      <c r="D89" s="65"/>
      <c r="E89" s="65"/>
      <c r="F89" s="65"/>
      <c r="G89" s="65"/>
      <c r="I89" s="65"/>
      <c r="J89" s="66"/>
    </row>
    <row r="90" spans="1:10" x14ac:dyDescent="0.35">
      <c r="A90" s="65"/>
      <c r="B90" s="65"/>
      <c r="C90" s="65"/>
      <c r="D90" s="65"/>
      <c r="E90" s="65"/>
      <c r="F90" s="65"/>
      <c r="G90" s="65"/>
      <c r="I90" s="65"/>
      <c r="J90" s="66"/>
    </row>
    <row r="91" spans="1:10" x14ac:dyDescent="0.35">
      <c r="A91" s="65"/>
      <c r="B91" s="65"/>
      <c r="C91" s="65"/>
      <c r="D91" s="65"/>
      <c r="E91" s="65"/>
      <c r="F91" s="65"/>
      <c r="G91" s="65"/>
      <c r="I91" s="65"/>
      <c r="J91" s="66"/>
    </row>
    <row r="92" spans="1:10" x14ac:dyDescent="0.35">
      <c r="A92" s="65"/>
      <c r="B92" s="65"/>
      <c r="C92" s="65"/>
      <c r="D92" s="65"/>
      <c r="E92" s="65"/>
      <c r="F92" s="65"/>
      <c r="G92" s="65"/>
      <c r="I92" s="65"/>
      <c r="J92" s="66"/>
    </row>
    <row r="93" spans="1:10" x14ac:dyDescent="0.35">
      <c r="A93" s="65"/>
      <c r="B93" s="65"/>
      <c r="C93" s="65"/>
      <c r="D93" s="65"/>
      <c r="E93" s="65"/>
      <c r="F93" s="65"/>
      <c r="G93" s="65"/>
      <c r="I93" s="65"/>
      <c r="J93" s="66"/>
    </row>
    <row r="94" spans="1:10" x14ac:dyDescent="0.35">
      <c r="A94" s="65"/>
      <c r="B94" s="65"/>
      <c r="C94" s="65"/>
      <c r="D94" s="65"/>
      <c r="E94" s="65"/>
      <c r="F94" s="65"/>
      <c r="G94" s="65"/>
      <c r="I94" s="65"/>
      <c r="J94" s="66"/>
    </row>
    <row r="95" spans="1:10" x14ac:dyDescent="0.35">
      <c r="A95" s="65"/>
      <c r="B95" s="65"/>
      <c r="C95" s="65"/>
      <c r="D95" s="65"/>
      <c r="E95" s="65"/>
      <c r="F95" s="65"/>
      <c r="G95" s="65"/>
      <c r="I95" s="65"/>
      <c r="J95" s="66"/>
    </row>
    <row r="96" spans="1:10" x14ac:dyDescent="0.35">
      <c r="A96" s="65"/>
      <c r="B96" s="65"/>
      <c r="C96" s="65"/>
      <c r="D96" s="65"/>
      <c r="E96" s="65"/>
      <c r="F96" s="65"/>
      <c r="G96" s="65"/>
      <c r="I96" s="65"/>
      <c r="J96" s="66"/>
    </row>
    <row r="97" spans="1:10" x14ac:dyDescent="0.35">
      <c r="A97" s="65"/>
      <c r="B97" s="65"/>
      <c r="C97" s="65"/>
      <c r="D97" s="65"/>
      <c r="E97" s="65"/>
      <c r="F97" s="65"/>
      <c r="G97" s="65"/>
      <c r="I97" s="65"/>
      <c r="J97" s="66"/>
    </row>
    <row r="98" spans="1:10" x14ac:dyDescent="0.35">
      <c r="A98" s="65"/>
      <c r="B98" s="65"/>
      <c r="C98" s="65"/>
      <c r="D98" s="65"/>
      <c r="E98" s="65"/>
      <c r="F98" s="65"/>
      <c r="G98" s="65"/>
      <c r="I98" s="65"/>
      <c r="J98" s="66"/>
    </row>
    <row r="99" spans="1:10" x14ac:dyDescent="0.35">
      <c r="A99" s="65"/>
      <c r="B99" s="65"/>
      <c r="C99" s="65"/>
      <c r="D99" s="65"/>
      <c r="E99" s="65"/>
      <c r="F99" s="65"/>
      <c r="G99" s="65"/>
      <c r="I99" s="65"/>
      <c r="J99" s="66"/>
    </row>
    <row r="100" spans="1:10" x14ac:dyDescent="0.35">
      <c r="A100" s="65"/>
      <c r="B100" s="65"/>
      <c r="C100" s="65"/>
      <c r="D100" s="65"/>
      <c r="E100" s="65"/>
      <c r="F100" s="65"/>
      <c r="G100" s="65"/>
      <c r="I100" s="65"/>
      <c r="J100" s="66"/>
    </row>
    <row r="101" spans="1:10" x14ac:dyDescent="0.35">
      <c r="A101" s="65"/>
      <c r="B101" s="65"/>
      <c r="C101" s="65"/>
      <c r="D101" s="65"/>
      <c r="E101" s="65"/>
      <c r="F101" s="65"/>
      <c r="G101" s="65"/>
      <c r="I101" s="65"/>
      <c r="J101" s="66"/>
    </row>
    <row r="102" spans="1:10" x14ac:dyDescent="0.35">
      <c r="A102" s="65"/>
      <c r="B102" s="65"/>
      <c r="C102" s="65"/>
      <c r="D102" s="65"/>
      <c r="E102" s="65"/>
      <c r="F102" s="65"/>
      <c r="G102" s="65"/>
      <c r="I102" s="65"/>
      <c r="J102" s="66"/>
    </row>
    <row r="103" spans="1:10" x14ac:dyDescent="0.35">
      <c r="A103" s="65"/>
      <c r="B103" s="65"/>
      <c r="C103" s="65"/>
      <c r="D103" s="65"/>
      <c r="E103" s="65"/>
      <c r="F103" s="65"/>
      <c r="G103" s="65"/>
      <c r="I103" s="65"/>
      <c r="J103" s="66"/>
    </row>
    <row r="104" spans="1:10" x14ac:dyDescent="0.35">
      <c r="A104" s="65"/>
      <c r="B104" s="65"/>
      <c r="C104" s="65"/>
      <c r="D104" s="65"/>
      <c r="E104" s="65"/>
      <c r="F104" s="65"/>
      <c r="G104" s="65"/>
      <c r="I104" s="65"/>
      <c r="J104" s="66"/>
    </row>
    <row r="105" spans="1:10" x14ac:dyDescent="0.35">
      <c r="A105" s="65"/>
      <c r="B105" s="65"/>
      <c r="C105" s="65"/>
      <c r="D105" s="65"/>
      <c r="E105" s="65"/>
      <c r="F105" s="65"/>
      <c r="G105" s="65"/>
      <c r="I105" s="65"/>
      <c r="J105" s="66"/>
    </row>
    <row r="106" spans="1:10" x14ac:dyDescent="0.35">
      <c r="A106" s="65"/>
      <c r="B106" s="65"/>
      <c r="C106" s="65"/>
      <c r="D106" s="65"/>
      <c r="E106" s="65"/>
      <c r="F106" s="65"/>
      <c r="G106" s="65"/>
      <c r="I106" s="65"/>
      <c r="J106" s="66"/>
    </row>
    <row r="107" spans="1:10" x14ac:dyDescent="0.35">
      <c r="A107" s="65"/>
      <c r="B107" s="65"/>
      <c r="C107" s="65"/>
      <c r="D107" s="65"/>
      <c r="E107" s="65"/>
      <c r="F107" s="65"/>
      <c r="G107" s="65"/>
      <c r="I107" s="65"/>
      <c r="J107" s="66"/>
    </row>
    <row r="108" spans="1:10" x14ac:dyDescent="0.35">
      <c r="A108" s="65"/>
      <c r="B108" s="65"/>
      <c r="C108" s="65"/>
      <c r="D108" s="65"/>
      <c r="E108" s="65"/>
      <c r="F108" s="65"/>
      <c r="G108" s="65"/>
      <c r="I108" s="65"/>
      <c r="J108" s="66"/>
    </row>
    <row r="109" spans="1:10" x14ac:dyDescent="0.35">
      <c r="A109" s="65"/>
      <c r="B109" s="65"/>
      <c r="C109" s="65"/>
      <c r="D109" s="65"/>
      <c r="E109" s="65"/>
      <c r="F109" s="65"/>
      <c r="G109" s="65"/>
      <c r="I109" s="65"/>
      <c r="J109" s="66"/>
    </row>
    <row r="110" spans="1:10" x14ac:dyDescent="0.35">
      <c r="A110" s="65"/>
      <c r="B110" s="65"/>
      <c r="C110" s="65"/>
      <c r="D110" s="65"/>
      <c r="E110" s="65"/>
      <c r="F110" s="65"/>
      <c r="G110" s="65"/>
      <c r="I110" s="65"/>
      <c r="J110" s="66"/>
    </row>
    <row r="111" spans="1:10" x14ac:dyDescent="0.35">
      <c r="A111" s="65"/>
      <c r="B111" s="65"/>
      <c r="C111" s="65"/>
      <c r="D111" s="65"/>
      <c r="E111" s="65"/>
      <c r="F111" s="65"/>
      <c r="G111" s="65"/>
      <c r="I111" s="65"/>
      <c r="J111" s="66"/>
    </row>
    <row r="112" spans="1:10" x14ac:dyDescent="0.35">
      <c r="A112" s="65"/>
      <c r="B112" s="65"/>
      <c r="C112" s="65"/>
      <c r="D112" s="65"/>
      <c r="E112" s="65"/>
      <c r="F112" s="65"/>
      <c r="G112" s="65"/>
      <c r="I112" s="65"/>
      <c r="J112" s="66"/>
    </row>
    <row r="113" spans="1:10" x14ac:dyDescent="0.35">
      <c r="A113" s="65"/>
      <c r="B113" s="65"/>
      <c r="C113" s="65"/>
      <c r="D113" s="65"/>
      <c r="E113" s="65"/>
      <c r="F113" s="65"/>
      <c r="G113" s="65"/>
      <c r="I113" s="65"/>
      <c r="J113" s="66"/>
    </row>
    <row r="114" spans="1:10" x14ac:dyDescent="0.35">
      <c r="A114" s="65"/>
      <c r="B114" s="65"/>
      <c r="C114" s="65"/>
      <c r="D114" s="65"/>
      <c r="E114" s="65"/>
      <c r="F114" s="65"/>
      <c r="G114" s="65"/>
      <c r="I114" s="65"/>
      <c r="J114" s="66"/>
    </row>
    <row r="115" spans="1:10" x14ac:dyDescent="0.35">
      <c r="A115" s="65"/>
      <c r="B115" s="65"/>
      <c r="C115" s="65"/>
      <c r="D115" s="65"/>
      <c r="E115" s="65"/>
      <c r="F115" s="65"/>
      <c r="G115" s="65"/>
      <c r="I115" s="65"/>
      <c r="J115" s="66"/>
    </row>
    <row r="116" spans="1:10" x14ac:dyDescent="0.35">
      <c r="A116" s="65"/>
      <c r="B116" s="65"/>
      <c r="C116" s="65"/>
      <c r="D116" s="65"/>
      <c r="E116" s="65"/>
      <c r="F116" s="65"/>
      <c r="G116" s="65"/>
      <c r="I116" s="65"/>
      <c r="J116" s="66"/>
    </row>
    <row r="117" spans="1:10" x14ac:dyDescent="0.35">
      <c r="A117" s="65"/>
      <c r="B117" s="65"/>
      <c r="C117" s="65"/>
      <c r="D117" s="65"/>
      <c r="E117" s="65"/>
      <c r="F117" s="65"/>
      <c r="G117" s="65"/>
      <c r="I117" s="65"/>
      <c r="J117" s="66"/>
    </row>
    <row r="118" spans="1:10" x14ac:dyDescent="0.35">
      <c r="A118" s="65"/>
      <c r="B118" s="65"/>
      <c r="C118" s="65"/>
      <c r="D118" s="65"/>
      <c r="E118" s="65"/>
      <c r="F118" s="65"/>
      <c r="G118" s="65"/>
      <c r="I118" s="65"/>
      <c r="J118" s="66"/>
    </row>
    <row r="119" spans="1:10" x14ac:dyDescent="0.35">
      <c r="A119" s="65"/>
      <c r="B119" s="65"/>
      <c r="C119" s="65"/>
      <c r="D119" s="65"/>
      <c r="E119" s="65"/>
      <c r="F119" s="65"/>
      <c r="G119" s="65"/>
      <c r="I119" s="65"/>
      <c r="J119" s="66"/>
    </row>
    <row r="120" spans="1:10" x14ac:dyDescent="0.35">
      <c r="A120" s="65"/>
      <c r="B120" s="65"/>
      <c r="C120" s="65"/>
      <c r="D120" s="65"/>
      <c r="E120" s="65"/>
      <c r="F120" s="65"/>
      <c r="G120" s="65"/>
      <c r="I120" s="65"/>
      <c r="J120" s="66"/>
    </row>
    <row r="121" spans="1:10" x14ac:dyDescent="0.35">
      <c r="A121" s="65"/>
      <c r="B121" s="65"/>
      <c r="C121" s="65"/>
      <c r="D121" s="65"/>
      <c r="E121" s="65"/>
      <c r="F121" s="65"/>
      <c r="G121" s="65"/>
      <c r="I121" s="65"/>
      <c r="J121" s="66"/>
    </row>
    <row r="122" spans="1:10" x14ac:dyDescent="0.35">
      <c r="A122" s="65"/>
      <c r="B122" s="65"/>
      <c r="C122" s="65"/>
      <c r="D122" s="65"/>
      <c r="E122" s="65"/>
      <c r="F122" s="65"/>
      <c r="G122" s="65"/>
      <c r="I122" s="65"/>
      <c r="J122" s="66"/>
    </row>
    <row r="123" spans="1:10" x14ac:dyDescent="0.35">
      <c r="A123" s="65"/>
      <c r="B123" s="65"/>
      <c r="C123" s="65"/>
      <c r="D123" s="65"/>
      <c r="E123" s="65"/>
      <c r="F123" s="65"/>
      <c r="G123" s="65"/>
      <c r="I123" s="65"/>
      <c r="J123" s="66"/>
    </row>
    <row r="124" spans="1:10" x14ac:dyDescent="0.35">
      <c r="A124" s="65"/>
      <c r="B124" s="65"/>
      <c r="C124" s="65"/>
      <c r="D124" s="65"/>
      <c r="E124" s="65"/>
      <c r="F124" s="65"/>
      <c r="G124" s="65"/>
      <c r="I124" s="65"/>
      <c r="J124" s="66"/>
    </row>
    <row r="125" spans="1:10" x14ac:dyDescent="0.35">
      <c r="A125" s="65"/>
      <c r="B125" s="65"/>
      <c r="C125" s="65"/>
      <c r="D125" s="65"/>
      <c r="E125" s="65"/>
      <c r="F125" s="65"/>
      <c r="G125" s="65"/>
      <c r="I125" s="65"/>
      <c r="J125" s="66"/>
    </row>
    <row r="126" spans="1:10" x14ac:dyDescent="0.35">
      <c r="A126" s="65"/>
      <c r="B126" s="65"/>
      <c r="C126" s="65"/>
      <c r="D126" s="65"/>
      <c r="E126" s="65"/>
      <c r="F126" s="65"/>
      <c r="G126" s="65"/>
      <c r="I126" s="65"/>
      <c r="J126" s="66"/>
    </row>
    <row r="127" spans="1:10" x14ac:dyDescent="0.35">
      <c r="A127" s="65"/>
      <c r="B127" s="65"/>
      <c r="C127" s="65"/>
      <c r="D127" s="65"/>
      <c r="E127" s="65"/>
      <c r="F127" s="65"/>
      <c r="G127" s="65"/>
      <c r="I127" s="65"/>
      <c r="J127" s="66"/>
    </row>
    <row r="128" spans="1:10" x14ac:dyDescent="0.35">
      <c r="A128" s="65"/>
      <c r="B128" s="65"/>
      <c r="C128" s="65"/>
      <c r="D128" s="65"/>
      <c r="E128" s="65"/>
      <c r="F128" s="65"/>
      <c r="G128" s="65"/>
      <c r="I128" s="65"/>
      <c r="J128" s="66"/>
    </row>
    <row r="129" spans="1:10" x14ac:dyDescent="0.35">
      <c r="A129" s="65"/>
      <c r="B129" s="65"/>
      <c r="C129" s="65"/>
      <c r="D129" s="65"/>
      <c r="E129" s="65"/>
      <c r="F129" s="65"/>
      <c r="G129" s="65"/>
      <c r="I129" s="65"/>
      <c r="J129" s="66"/>
    </row>
    <row r="130" spans="1:10" x14ac:dyDescent="0.35">
      <c r="A130" s="65"/>
      <c r="B130" s="65"/>
      <c r="C130" s="65"/>
      <c r="D130" s="65"/>
      <c r="E130" s="65"/>
      <c r="F130" s="65"/>
      <c r="G130" s="65"/>
      <c r="I130" s="65"/>
      <c r="J130" s="66"/>
    </row>
    <row r="131" spans="1:10" x14ac:dyDescent="0.35">
      <c r="A131" s="65"/>
      <c r="B131" s="65"/>
      <c r="C131" s="65"/>
      <c r="D131" s="65"/>
      <c r="E131" s="65"/>
      <c r="F131" s="65"/>
      <c r="G131" s="65"/>
      <c r="I131" s="65"/>
      <c r="J131" s="66"/>
    </row>
    <row r="132" spans="1:10" x14ac:dyDescent="0.35">
      <c r="A132" s="65"/>
      <c r="B132" s="65"/>
      <c r="C132" s="65"/>
      <c r="D132" s="65"/>
      <c r="E132" s="65"/>
      <c r="F132" s="65"/>
      <c r="G132" s="65"/>
      <c r="I132" s="65"/>
      <c r="J132" s="66"/>
    </row>
    <row r="133" spans="1:10" x14ac:dyDescent="0.35">
      <c r="A133" s="65"/>
      <c r="B133" s="65"/>
      <c r="C133" s="65"/>
      <c r="D133" s="65"/>
      <c r="E133" s="65"/>
      <c r="F133" s="65"/>
      <c r="G133" s="65"/>
      <c r="I133" s="65"/>
      <c r="J133" s="66"/>
    </row>
  </sheetData>
  <sheetProtection algorithmName="SHA-512" hashValue="8YOoT248K9hthKOijlyqvDakJAscp6qHmve4yqSSoByG7wcJ92WUxffMpjtlCZi3OODIl9uAv6Rnbk3IxHL0pg==" saltValue="Hv2TZLI7HjdTDWLcDDJwMw==" spinCount="100000" sheet="1" objects="1" scenarios="1"/>
  <sortState xmlns:xlrd2="http://schemas.microsoft.com/office/spreadsheetml/2017/richdata2" ref="A2:AY133">
    <sortCondition ref="H1:H133"/>
  </sortState>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3B78-D326-430C-9635-1240BAA85B52}">
  <dimension ref="A1:V17"/>
  <sheetViews>
    <sheetView zoomScaleNormal="100" workbookViewId="0">
      <selection activeCell="A2" sqref="A2"/>
    </sheetView>
  </sheetViews>
  <sheetFormatPr defaultColWidth="9.08984375" defaultRowHeight="14.5" x14ac:dyDescent="0.35"/>
  <cols>
    <col min="1" max="1" width="13.90625" style="16" customWidth="1"/>
    <col min="2" max="2" width="14" style="16"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16"/>
  </cols>
  <sheetData>
    <row r="1" spans="1:22" ht="145" x14ac:dyDescent="0.35">
      <c r="A1" s="12" t="s">
        <v>123</v>
      </c>
      <c r="B1" s="12"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22" s="17" customFormat="1" ht="72.5" x14ac:dyDescent="0.35">
      <c r="A2" s="55" t="s">
        <v>261</v>
      </c>
      <c r="B2" s="61" t="s">
        <v>336</v>
      </c>
      <c r="C2" s="61" t="s">
        <v>336</v>
      </c>
      <c r="D2" s="61" t="s">
        <v>336</v>
      </c>
      <c r="E2" s="61" t="s">
        <v>336</v>
      </c>
      <c r="F2" s="61" t="s">
        <v>336</v>
      </c>
      <c r="G2" s="61" t="s">
        <v>336</v>
      </c>
      <c r="H2" s="55">
        <v>3</v>
      </c>
      <c r="I2" s="55">
        <v>0</v>
      </c>
      <c r="J2" s="55">
        <v>0</v>
      </c>
      <c r="K2" s="56" t="s">
        <v>211</v>
      </c>
      <c r="L2" s="55">
        <v>0</v>
      </c>
      <c r="M2" s="55">
        <v>0</v>
      </c>
      <c r="N2" s="55">
        <v>0</v>
      </c>
      <c r="O2" s="56" t="s">
        <v>211</v>
      </c>
      <c r="P2" s="51"/>
      <c r="Q2" s="46"/>
      <c r="R2" s="46"/>
      <c r="S2" s="46"/>
      <c r="T2" s="46"/>
      <c r="U2" s="46"/>
      <c r="V2" s="46"/>
    </row>
    <row r="3" spans="1:22" ht="30.9" customHeight="1" x14ac:dyDescent="0.35"/>
    <row r="4" spans="1:22" ht="42" customHeight="1" x14ac:dyDescent="0.35">
      <c r="A4" s="84" t="s">
        <v>117</v>
      </c>
      <c r="B4" s="85"/>
      <c r="C4" s="18"/>
    </row>
    <row r="5" spans="1:22" ht="42" customHeight="1" x14ac:dyDescent="0.35">
      <c r="A5" s="13" t="s">
        <v>156</v>
      </c>
      <c r="B5" s="8" t="s">
        <v>114</v>
      </c>
      <c r="C5" s="18"/>
    </row>
    <row r="6" spans="1:22" ht="42" customHeight="1" x14ac:dyDescent="0.35">
      <c r="A6" s="13" t="s">
        <v>178</v>
      </c>
      <c r="B6" s="8">
        <v>3</v>
      </c>
      <c r="C6" s="18"/>
    </row>
    <row r="7" spans="1:22" ht="87" x14ac:dyDescent="0.35">
      <c r="A7" s="13" t="s">
        <v>179</v>
      </c>
      <c r="B7" s="8">
        <v>3</v>
      </c>
      <c r="C7" s="19"/>
    </row>
    <row r="8" spans="1:22" ht="58" x14ac:dyDescent="0.35">
      <c r="A8" s="13" t="s">
        <v>180</v>
      </c>
      <c r="B8" s="8">
        <v>3</v>
      </c>
      <c r="C8" s="19"/>
    </row>
    <row r="9" spans="1:22" ht="116" x14ac:dyDescent="0.35">
      <c r="A9" s="13" t="s">
        <v>181</v>
      </c>
      <c r="B9" s="8">
        <v>0</v>
      </c>
      <c r="C9" s="19"/>
    </row>
    <row r="10" spans="1:22" ht="87" x14ac:dyDescent="0.35">
      <c r="A10" s="13" t="s">
        <v>182</v>
      </c>
      <c r="B10" s="8">
        <v>0</v>
      </c>
      <c r="C10" s="19"/>
    </row>
    <row r="11" spans="1:22" ht="145" x14ac:dyDescent="0.35">
      <c r="A11" s="13" t="s">
        <v>183</v>
      </c>
      <c r="B11" s="8">
        <v>0</v>
      </c>
      <c r="C11" s="19"/>
    </row>
    <row r="12" spans="1:22" ht="72.5" x14ac:dyDescent="0.35">
      <c r="A12" s="13" t="s">
        <v>184</v>
      </c>
      <c r="B12" s="8">
        <v>0</v>
      </c>
      <c r="C12" s="19"/>
    </row>
    <row r="13" spans="1:22" ht="87" x14ac:dyDescent="0.35">
      <c r="A13" s="13" t="s">
        <v>185</v>
      </c>
      <c r="B13" s="8">
        <v>0</v>
      </c>
      <c r="C13" s="19"/>
    </row>
    <row r="14" spans="1:22" ht="101.5" x14ac:dyDescent="0.35">
      <c r="A14" s="13" t="s">
        <v>186</v>
      </c>
      <c r="B14" s="8">
        <v>0</v>
      </c>
      <c r="C14" s="19"/>
    </row>
    <row r="15" spans="1:22" ht="101.5" x14ac:dyDescent="0.35">
      <c r="A15" s="13" t="s">
        <v>187</v>
      </c>
      <c r="B15" s="8">
        <v>0</v>
      </c>
      <c r="C15" s="19"/>
    </row>
    <row r="16" spans="1:22" ht="101.5" x14ac:dyDescent="0.35">
      <c r="A16" s="13" t="s">
        <v>188</v>
      </c>
      <c r="B16" s="8">
        <v>0</v>
      </c>
      <c r="C16" s="19"/>
    </row>
    <row r="17" spans="1:3" ht="145" x14ac:dyDescent="0.35">
      <c r="A17" s="14" t="s">
        <v>189</v>
      </c>
      <c r="B17" s="8">
        <v>0</v>
      </c>
      <c r="C17" s="19"/>
    </row>
  </sheetData>
  <sheetProtection algorithmName="SHA-512" hashValue="Snm7jaXdLz+xXVaVpcsd/oJ1SFGZ9cF/XFWLJ9uYT4FcQqAVpVK4l5bLJrAdavC5LuRdzMyRmHLgDKt74OqPXQ==" saltValue="GdTcS086yCbHCCCdCnBTAg==" spinCount="100000" sheet="1" objects="1" scenarios="1"/>
  <mergeCells count="1">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28B7-D86B-4F44-899D-439F457ACA9B}">
  <dimension ref="A1:O17"/>
  <sheetViews>
    <sheetView workbookViewId="0">
      <selection activeCell="B2" sqref="B2:G2"/>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125</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72.5" x14ac:dyDescent="0.35">
      <c r="A2" s="56" t="s">
        <v>239</v>
      </c>
      <c r="B2" s="61" t="s">
        <v>336</v>
      </c>
      <c r="C2" s="61" t="s">
        <v>336</v>
      </c>
      <c r="D2" s="61" t="s">
        <v>336</v>
      </c>
      <c r="E2" s="61" t="s">
        <v>336</v>
      </c>
      <c r="F2" s="61" t="s">
        <v>336</v>
      </c>
      <c r="G2" s="61" t="s">
        <v>336</v>
      </c>
      <c r="H2" s="56">
        <v>2</v>
      </c>
      <c r="I2" s="56">
        <v>1</v>
      </c>
      <c r="J2" s="56">
        <v>0</v>
      </c>
      <c r="K2" s="56" t="s">
        <v>211</v>
      </c>
      <c r="L2" s="56">
        <v>0</v>
      </c>
      <c r="M2" s="56">
        <v>0</v>
      </c>
      <c r="N2" s="56">
        <v>0</v>
      </c>
      <c r="O2" s="56" t="s">
        <v>211</v>
      </c>
    </row>
    <row r="3" spans="1:15" ht="30.9" customHeight="1" x14ac:dyDescent="0.35"/>
    <row r="4" spans="1:15" ht="21" customHeight="1" x14ac:dyDescent="0.35">
      <c r="A4" s="86" t="s">
        <v>124</v>
      </c>
      <c r="B4" s="87"/>
      <c r="C4" s="18"/>
    </row>
    <row r="5" spans="1:15" ht="42" customHeight="1" x14ac:dyDescent="0.35">
      <c r="A5" s="27" t="s">
        <v>156</v>
      </c>
      <c r="B5" s="25" t="s">
        <v>114</v>
      </c>
      <c r="C5" s="18"/>
    </row>
    <row r="6" spans="1:15" ht="42" customHeight="1" x14ac:dyDescent="0.35">
      <c r="A6" s="13" t="s">
        <v>178</v>
      </c>
      <c r="B6" s="25">
        <v>1</v>
      </c>
      <c r="C6" s="18"/>
    </row>
    <row r="7" spans="1:15" ht="87" x14ac:dyDescent="0.35">
      <c r="A7" s="13" t="s">
        <v>179</v>
      </c>
      <c r="B7" s="25">
        <v>2</v>
      </c>
      <c r="C7" s="19"/>
    </row>
    <row r="8" spans="1:15" ht="58" x14ac:dyDescent="0.35">
      <c r="A8" s="13" t="s">
        <v>180</v>
      </c>
      <c r="B8" s="25">
        <v>2</v>
      </c>
      <c r="C8" s="19"/>
    </row>
    <row r="9" spans="1:15" ht="116" x14ac:dyDescent="0.35">
      <c r="A9" s="13" t="s">
        <v>181</v>
      </c>
      <c r="B9" s="25">
        <v>0</v>
      </c>
      <c r="C9" s="19"/>
    </row>
    <row r="10" spans="1:15" ht="87" x14ac:dyDescent="0.35">
      <c r="A10" s="13" t="s">
        <v>182</v>
      </c>
      <c r="B10" s="25">
        <v>0</v>
      </c>
      <c r="C10" s="19"/>
    </row>
    <row r="11" spans="1:15" ht="145" x14ac:dyDescent="0.35">
      <c r="A11" s="13" t="s">
        <v>183</v>
      </c>
      <c r="B11" s="25">
        <v>1</v>
      </c>
      <c r="C11" s="19"/>
    </row>
    <row r="12" spans="1:15" ht="72.5" x14ac:dyDescent="0.35">
      <c r="A12" s="13" t="s">
        <v>184</v>
      </c>
      <c r="B12" s="25">
        <v>0</v>
      </c>
      <c r="C12" s="19"/>
    </row>
    <row r="13" spans="1:15" ht="87" x14ac:dyDescent="0.35">
      <c r="A13" s="13" t="s">
        <v>185</v>
      </c>
      <c r="B13" s="25">
        <v>0</v>
      </c>
      <c r="C13" s="19"/>
    </row>
    <row r="14" spans="1:15" ht="101.5" x14ac:dyDescent="0.35">
      <c r="A14" s="13" t="s">
        <v>186</v>
      </c>
      <c r="B14" s="25">
        <v>0</v>
      </c>
      <c r="C14" s="19"/>
    </row>
    <row r="15" spans="1:15" ht="101.5" x14ac:dyDescent="0.35">
      <c r="A15" s="13" t="s">
        <v>187</v>
      </c>
      <c r="B15" s="25">
        <v>0</v>
      </c>
      <c r="C15" s="19"/>
    </row>
    <row r="16" spans="1:15" ht="101.5" x14ac:dyDescent="0.35">
      <c r="A16" s="13" t="s">
        <v>188</v>
      </c>
      <c r="B16" s="25">
        <v>0</v>
      </c>
      <c r="C16" s="19"/>
    </row>
    <row r="17" spans="1:3" ht="145" x14ac:dyDescent="0.35">
      <c r="A17" s="14" t="s">
        <v>189</v>
      </c>
      <c r="B17" s="25">
        <v>0</v>
      </c>
      <c r="C17" s="19"/>
    </row>
  </sheetData>
  <sheetProtection algorithmName="SHA-512" hashValue="b/IswJ9Hm5kRKIThk96Kqyjfh7WSFpf8MnuGk0VYIpidYKLy68+Ikc3qCV1fwAlWOpuR0v/KYMIP3YeyQk2HWw==" saltValue="AUcy/sUNjamg78ApCyy1Rw==" spinCount="100000" sheet="1" objects="1" scenarios="1"/>
  <mergeCells count="1">
    <mergeCell ref="A4:B4"/>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60CD-66F1-4699-8634-2807499D7DA7}">
  <dimension ref="A1:O18"/>
  <sheetViews>
    <sheetView workbookViewId="0">
      <selection activeCell="B2" sqref="B2:G3"/>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115</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72.5" x14ac:dyDescent="0.35">
      <c r="A2" s="25" t="s">
        <v>235</v>
      </c>
      <c r="B2" s="61" t="s">
        <v>336</v>
      </c>
      <c r="C2" s="61" t="s">
        <v>336</v>
      </c>
      <c r="D2" s="61" t="s">
        <v>336</v>
      </c>
      <c r="E2" s="61" t="s">
        <v>336</v>
      </c>
      <c r="F2" s="61" t="s">
        <v>336</v>
      </c>
      <c r="G2" s="61" t="s">
        <v>336</v>
      </c>
      <c r="H2" s="48">
        <v>1</v>
      </c>
      <c r="I2" s="48">
        <v>0</v>
      </c>
      <c r="J2" s="52">
        <v>0</v>
      </c>
      <c r="K2" s="49" t="s">
        <v>211</v>
      </c>
      <c r="L2" s="48">
        <v>0</v>
      </c>
      <c r="M2" s="48">
        <v>0</v>
      </c>
      <c r="N2" s="48">
        <v>0</v>
      </c>
      <c r="O2" s="49" t="s">
        <v>211</v>
      </c>
    </row>
    <row r="3" spans="1:15" s="31" customFormat="1" ht="72.5" x14ac:dyDescent="0.35">
      <c r="A3" s="25" t="s">
        <v>236</v>
      </c>
      <c r="B3" s="61" t="s">
        <v>336</v>
      </c>
      <c r="C3" s="61" t="s">
        <v>336</v>
      </c>
      <c r="D3" s="61" t="s">
        <v>336</v>
      </c>
      <c r="E3" s="61" t="s">
        <v>336</v>
      </c>
      <c r="F3" s="61" t="s">
        <v>336</v>
      </c>
      <c r="G3" s="61" t="s">
        <v>336</v>
      </c>
      <c r="H3" s="48">
        <v>1</v>
      </c>
      <c r="I3" s="48">
        <v>0</v>
      </c>
      <c r="J3" s="52">
        <v>0</v>
      </c>
      <c r="K3" s="49" t="s">
        <v>211</v>
      </c>
      <c r="L3" s="48">
        <v>0</v>
      </c>
      <c r="M3" s="48">
        <v>0</v>
      </c>
      <c r="N3" s="48">
        <v>0</v>
      </c>
      <c r="O3" s="49" t="s">
        <v>211</v>
      </c>
    </row>
    <row r="4" spans="1:15" ht="30.9" customHeight="1" x14ac:dyDescent="0.35"/>
    <row r="5" spans="1:15" ht="30.65" customHeight="1" x14ac:dyDescent="0.35">
      <c r="A5" s="86" t="s">
        <v>177</v>
      </c>
      <c r="B5" s="87"/>
      <c r="C5" s="18"/>
    </row>
    <row r="6" spans="1:15" ht="42" customHeight="1" x14ac:dyDescent="0.35">
      <c r="A6" s="27" t="s">
        <v>156</v>
      </c>
      <c r="B6" s="25" t="s">
        <v>114</v>
      </c>
      <c r="C6" s="18"/>
    </row>
    <row r="7" spans="1:15" ht="42" customHeight="1" x14ac:dyDescent="0.35">
      <c r="A7" s="13" t="s">
        <v>178</v>
      </c>
      <c r="B7" s="25">
        <v>2</v>
      </c>
      <c r="C7" s="18"/>
    </row>
    <row r="8" spans="1:15" ht="87" x14ac:dyDescent="0.35">
      <c r="A8" s="13" t="s">
        <v>179</v>
      </c>
      <c r="B8" s="25">
        <v>5</v>
      </c>
      <c r="C8" s="19"/>
    </row>
    <row r="9" spans="1:15" ht="58" x14ac:dyDescent="0.35">
      <c r="A9" s="13" t="s">
        <v>180</v>
      </c>
      <c r="B9" s="25">
        <v>2</v>
      </c>
      <c r="C9" s="19"/>
    </row>
    <row r="10" spans="1:15" ht="116" x14ac:dyDescent="0.35">
      <c r="A10" s="13" t="s">
        <v>181</v>
      </c>
      <c r="B10" s="25">
        <v>0</v>
      </c>
      <c r="C10" s="19"/>
    </row>
    <row r="11" spans="1:15" ht="87" x14ac:dyDescent="0.35">
      <c r="A11" s="13" t="s">
        <v>182</v>
      </c>
      <c r="B11" s="25">
        <v>0</v>
      </c>
      <c r="C11" s="19"/>
    </row>
    <row r="12" spans="1:15" ht="145" x14ac:dyDescent="0.35">
      <c r="A12" s="13" t="s">
        <v>183</v>
      </c>
      <c r="B12" s="25">
        <v>0</v>
      </c>
      <c r="C12" s="19"/>
    </row>
    <row r="13" spans="1:15" ht="72.5" x14ac:dyDescent="0.35">
      <c r="A13" s="13" t="s">
        <v>184</v>
      </c>
      <c r="B13" s="25">
        <v>0</v>
      </c>
      <c r="C13" s="19"/>
    </row>
    <row r="14" spans="1:15" ht="87" x14ac:dyDescent="0.35">
      <c r="A14" s="13" t="s">
        <v>185</v>
      </c>
      <c r="B14" s="25">
        <v>0</v>
      </c>
      <c r="C14" s="19"/>
    </row>
    <row r="15" spans="1:15" ht="101.5" x14ac:dyDescent="0.35">
      <c r="A15" s="13" t="s">
        <v>186</v>
      </c>
      <c r="B15" s="25">
        <v>0</v>
      </c>
      <c r="C15" s="19"/>
    </row>
    <row r="16" spans="1:15" ht="101.5" x14ac:dyDescent="0.35">
      <c r="A16" s="13" t="s">
        <v>187</v>
      </c>
      <c r="B16" s="25">
        <v>0</v>
      </c>
      <c r="C16" s="19"/>
    </row>
    <row r="17" spans="1:3" ht="101.5" x14ac:dyDescent="0.35">
      <c r="A17" s="13" t="s">
        <v>188</v>
      </c>
      <c r="B17" s="25">
        <v>0</v>
      </c>
      <c r="C17" s="19"/>
    </row>
    <row r="18" spans="1:3" ht="145" x14ac:dyDescent="0.35">
      <c r="A18" s="14" t="s">
        <v>189</v>
      </c>
      <c r="B18" s="25">
        <v>0</v>
      </c>
      <c r="C18" s="19"/>
    </row>
  </sheetData>
  <sheetProtection algorithmName="SHA-512" hashValue="fDEVdJiW7LYKQaGlvF92sOBkjXvlwPZqIB4K/tIYeyFJubuSCTCz1rGZLMJSQiDr6J/nzJRWbfGq42H080q7Cw==" saltValue="+iL5WzAHdZgiBmezl8AMSQ==" spinCount="100000" sheet="1" objects="1" scenarios="1"/>
  <mergeCells count="1">
    <mergeCell ref="A5:B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CC98-4287-4801-AC19-434CEF634392}">
  <dimension ref="A1:O21"/>
  <sheetViews>
    <sheetView topLeftCell="A7" workbookViewId="0">
      <selection activeCell="H7" sqref="H7"/>
    </sheetView>
  </sheetViews>
  <sheetFormatPr defaultColWidth="9.08984375" defaultRowHeight="14.5" x14ac:dyDescent="0.35"/>
  <cols>
    <col min="1" max="1" width="13.90625" style="26" customWidth="1"/>
    <col min="2" max="2" width="14" style="26"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6"/>
  </cols>
  <sheetData>
    <row r="1" spans="1:15" ht="145" x14ac:dyDescent="0.35">
      <c r="A1" s="23" t="s">
        <v>126</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2" customFormat="1" ht="72.5" x14ac:dyDescent="0.35">
      <c r="A2" s="55" t="s">
        <v>256</v>
      </c>
      <c r="B2" s="61" t="s">
        <v>336</v>
      </c>
      <c r="C2" s="61" t="s">
        <v>336</v>
      </c>
      <c r="D2" s="61" t="s">
        <v>336</v>
      </c>
      <c r="E2" s="61" t="s">
        <v>336</v>
      </c>
      <c r="F2" s="61" t="s">
        <v>336</v>
      </c>
      <c r="G2" s="61" t="s">
        <v>336</v>
      </c>
      <c r="H2" s="55">
        <v>1</v>
      </c>
      <c r="I2" s="55">
        <v>0</v>
      </c>
      <c r="J2" s="52">
        <v>0</v>
      </c>
      <c r="K2" s="56" t="s">
        <v>211</v>
      </c>
      <c r="L2" s="55">
        <v>0</v>
      </c>
      <c r="M2" s="55">
        <v>0</v>
      </c>
      <c r="N2" s="55">
        <v>0</v>
      </c>
      <c r="O2" s="56" t="s">
        <v>211</v>
      </c>
    </row>
    <row r="3" spans="1:15" s="32" customFormat="1" ht="72.5" x14ac:dyDescent="0.35">
      <c r="A3" s="55" t="s">
        <v>257</v>
      </c>
      <c r="B3" s="61" t="s">
        <v>336</v>
      </c>
      <c r="C3" s="61" t="s">
        <v>336</v>
      </c>
      <c r="D3" s="61" t="s">
        <v>336</v>
      </c>
      <c r="E3" s="61" t="s">
        <v>336</v>
      </c>
      <c r="F3" s="61" t="s">
        <v>336</v>
      </c>
      <c r="G3" s="61" t="s">
        <v>336</v>
      </c>
      <c r="H3" s="55">
        <v>1</v>
      </c>
      <c r="I3" s="55">
        <v>0</v>
      </c>
      <c r="J3" s="52">
        <v>0</v>
      </c>
      <c r="K3" s="56" t="s">
        <v>211</v>
      </c>
      <c r="L3" s="55">
        <v>0</v>
      </c>
      <c r="M3" s="55">
        <v>0</v>
      </c>
      <c r="N3" s="55">
        <v>0</v>
      </c>
      <c r="O3" s="56" t="s">
        <v>211</v>
      </c>
    </row>
    <row r="4" spans="1:15" s="32" customFormat="1" ht="72.5" x14ac:dyDescent="0.35">
      <c r="A4" s="55" t="s">
        <v>258</v>
      </c>
      <c r="B4" s="61" t="s">
        <v>336</v>
      </c>
      <c r="C4" s="61" t="s">
        <v>336</v>
      </c>
      <c r="D4" s="61" t="s">
        <v>336</v>
      </c>
      <c r="E4" s="61" t="s">
        <v>336</v>
      </c>
      <c r="F4" s="61" t="s">
        <v>336</v>
      </c>
      <c r="G4" s="61" t="s">
        <v>336</v>
      </c>
      <c r="H4" s="55">
        <v>1</v>
      </c>
      <c r="I4" s="55">
        <v>0</v>
      </c>
      <c r="J4" s="52">
        <v>0</v>
      </c>
      <c r="K4" s="56" t="s">
        <v>211</v>
      </c>
      <c r="L4" s="55">
        <v>0</v>
      </c>
      <c r="M4" s="55">
        <v>0</v>
      </c>
      <c r="N4" s="55">
        <v>0</v>
      </c>
      <c r="O4" s="56" t="s">
        <v>211</v>
      </c>
    </row>
    <row r="5" spans="1:15" s="32" customFormat="1" ht="72.5" x14ac:dyDescent="0.35">
      <c r="A5" s="55" t="s">
        <v>259</v>
      </c>
      <c r="B5" s="61" t="s">
        <v>336</v>
      </c>
      <c r="C5" s="61" t="s">
        <v>336</v>
      </c>
      <c r="D5" s="61" t="s">
        <v>336</v>
      </c>
      <c r="E5" s="61" t="s">
        <v>336</v>
      </c>
      <c r="F5" s="61" t="s">
        <v>336</v>
      </c>
      <c r="G5" s="61" t="s">
        <v>336</v>
      </c>
      <c r="H5" s="55">
        <v>2</v>
      </c>
      <c r="I5" s="55">
        <v>0</v>
      </c>
      <c r="J5" s="52">
        <v>0</v>
      </c>
      <c r="K5" s="56" t="s">
        <v>211</v>
      </c>
      <c r="L5" s="55">
        <v>0</v>
      </c>
      <c r="M5" s="55">
        <v>0</v>
      </c>
      <c r="N5" s="55">
        <v>0</v>
      </c>
      <c r="O5" s="56" t="s">
        <v>211</v>
      </c>
    </row>
    <row r="6" spans="1:15" ht="30.9" customHeight="1" x14ac:dyDescent="0.35">
      <c r="A6" s="55" t="s">
        <v>260</v>
      </c>
      <c r="B6" s="61" t="s">
        <v>336</v>
      </c>
      <c r="C6" s="61" t="s">
        <v>336</v>
      </c>
      <c r="D6" s="61" t="s">
        <v>336</v>
      </c>
      <c r="E6" s="61" t="s">
        <v>336</v>
      </c>
      <c r="F6" s="61" t="s">
        <v>336</v>
      </c>
      <c r="G6" s="61" t="s">
        <v>336</v>
      </c>
      <c r="H6" s="55">
        <v>27</v>
      </c>
      <c r="I6" s="55">
        <v>0</v>
      </c>
      <c r="J6" s="52">
        <v>0</v>
      </c>
      <c r="K6" s="56" t="s">
        <v>225</v>
      </c>
      <c r="L6" s="55">
        <v>0</v>
      </c>
      <c r="M6" s="55">
        <v>0</v>
      </c>
      <c r="N6" s="55">
        <v>0</v>
      </c>
      <c r="O6" s="56" t="s">
        <v>211</v>
      </c>
    </row>
    <row r="7" spans="1:15" ht="30.9" customHeight="1" x14ac:dyDescent="0.35">
      <c r="A7" s="46"/>
      <c r="B7" s="47"/>
      <c r="C7" s="46"/>
      <c r="D7" s="46"/>
      <c r="E7" s="47"/>
      <c r="F7" s="46"/>
      <c r="G7" s="46"/>
      <c r="H7" s="46"/>
      <c r="I7" s="46"/>
      <c r="J7" s="50"/>
      <c r="K7" s="47"/>
      <c r="L7" s="46"/>
      <c r="M7" s="46"/>
      <c r="N7" s="46"/>
      <c r="O7" s="47"/>
    </row>
    <row r="8" spans="1:15" ht="21" x14ac:dyDescent="0.35">
      <c r="A8" s="88" t="s">
        <v>120</v>
      </c>
      <c r="B8" s="89"/>
      <c r="C8" s="19"/>
    </row>
    <row r="9" spans="1:15" s="24" customFormat="1" ht="42" customHeight="1" x14ac:dyDescent="0.35">
      <c r="A9" s="27" t="s">
        <v>156</v>
      </c>
      <c r="B9" s="25" t="s">
        <v>114</v>
      </c>
      <c r="C9" s="19"/>
      <c r="D9" s="16"/>
      <c r="E9" s="16"/>
      <c r="F9" s="16"/>
      <c r="G9" s="16"/>
      <c r="H9" s="34"/>
      <c r="I9" s="34"/>
      <c r="J9" s="36"/>
      <c r="K9" s="35"/>
      <c r="L9" s="34"/>
      <c r="M9" s="34"/>
      <c r="N9" s="34"/>
      <c r="O9" s="35"/>
    </row>
    <row r="10" spans="1:15" s="24" customFormat="1" ht="42" customHeight="1" x14ac:dyDescent="0.35">
      <c r="A10" s="13" t="s">
        <v>178</v>
      </c>
      <c r="B10" s="25">
        <v>3</v>
      </c>
      <c r="C10" s="19"/>
      <c r="D10" s="16"/>
      <c r="E10" s="16"/>
      <c r="F10" s="16"/>
      <c r="G10" s="16"/>
      <c r="H10" s="34"/>
      <c r="I10" s="34"/>
      <c r="J10" s="36"/>
      <c r="K10" s="35"/>
      <c r="L10" s="34"/>
      <c r="M10" s="34"/>
      <c r="N10" s="34"/>
      <c r="O10" s="35"/>
    </row>
    <row r="11" spans="1:15" ht="87" x14ac:dyDescent="0.35">
      <c r="A11" s="13" t="s">
        <v>179</v>
      </c>
      <c r="B11" s="25">
        <v>10</v>
      </c>
      <c r="C11" s="19"/>
    </row>
    <row r="12" spans="1:15" ht="58" x14ac:dyDescent="0.35">
      <c r="A12" s="13" t="s">
        <v>180</v>
      </c>
      <c r="B12" s="25">
        <v>32</v>
      </c>
      <c r="C12" s="19"/>
    </row>
    <row r="13" spans="1:15" ht="116" x14ac:dyDescent="0.35">
      <c r="A13" s="13" t="s">
        <v>181</v>
      </c>
      <c r="B13" s="25">
        <v>0</v>
      </c>
      <c r="C13" s="19"/>
    </row>
    <row r="14" spans="1:15" ht="87" x14ac:dyDescent="0.35">
      <c r="A14" s="13" t="s">
        <v>182</v>
      </c>
      <c r="B14" s="25">
        <v>1</v>
      </c>
      <c r="C14" s="19"/>
    </row>
    <row r="15" spans="1:15" ht="145" x14ac:dyDescent="0.35">
      <c r="A15" s="13" t="s">
        <v>183</v>
      </c>
      <c r="B15" s="25">
        <v>0</v>
      </c>
      <c r="C15" s="19"/>
    </row>
    <row r="16" spans="1:15" ht="72.5" x14ac:dyDescent="0.35">
      <c r="A16" s="13" t="s">
        <v>184</v>
      </c>
      <c r="B16" s="25">
        <v>0</v>
      </c>
      <c r="C16" s="19"/>
    </row>
    <row r="17" spans="1:3" ht="87" x14ac:dyDescent="0.35">
      <c r="A17" s="13" t="s">
        <v>185</v>
      </c>
      <c r="B17" s="25">
        <v>0</v>
      </c>
      <c r="C17" s="19"/>
    </row>
    <row r="18" spans="1:3" ht="101.5" x14ac:dyDescent="0.35">
      <c r="A18" s="13" t="s">
        <v>186</v>
      </c>
      <c r="B18" s="25">
        <v>0</v>
      </c>
      <c r="C18" s="19"/>
    </row>
    <row r="19" spans="1:3" ht="101.5" x14ac:dyDescent="0.35">
      <c r="A19" s="13" t="s">
        <v>187</v>
      </c>
      <c r="B19" s="25">
        <v>0</v>
      </c>
    </row>
    <row r="20" spans="1:3" ht="101.5" x14ac:dyDescent="0.35">
      <c r="A20" s="13" t="s">
        <v>188</v>
      </c>
      <c r="B20" s="25">
        <v>0</v>
      </c>
    </row>
    <row r="21" spans="1:3" ht="145" x14ac:dyDescent="0.35">
      <c r="A21" s="14" t="s">
        <v>189</v>
      </c>
      <c r="B21" s="25">
        <v>0</v>
      </c>
    </row>
  </sheetData>
  <sheetProtection algorithmName="SHA-512" hashValue="+K1muMpgUyggbAnE2mARzgc4eGAYgwRYux4fAKR7EIr67DwmJ82Dw9SDnHV54Voyu+MM1T8h83s7teNNuX6ASw==" saltValue="caT2zN9DRRIPcAELoJaR8Q==" spinCount="100000" sheet="1" objects="1" scenarios="1"/>
  <mergeCells count="1">
    <mergeCell ref="A8:B8"/>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F8-A5A0-4A7E-8953-4810495332D0}">
  <dimension ref="A1:O23"/>
  <sheetViews>
    <sheetView topLeftCell="A5" workbookViewId="0">
      <selection activeCell="A7" sqref="A7"/>
    </sheetView>
  </sheetViews>
  <sheetFormatPr defaultColWidth="9.08984375" defaultRowHeight="14.5" x14ac:dyDescent="0.35"/>
  <cols>
    <col min="1" max="1" width="13.90625" style="26" customWidth="1"/>
    <col min="2" max="2" width="14" style="26" customWidth="1"/>
    <col min="3" max="7" width="15.6328125" style="16" customWidth="1"/>
    <col min="8" max="9" width="15.6328125" style="34" customWidth="1"/>
    <col min="10" max="10" width="15.6328125" style="36" customWidth="1"/>
    <col min="11" max="11" width="31.1796875" style="35" customWidth="1"/>
    <col min="12" max="14" width="15.6328125" style="34" customWidth="1"/>
    <col min="15" max="15" width="15.6328125" style="35" customWidth="1"/>
    <col min="16" max="16384" width="9.08984375" style="26"/>
  </cols>
  <sheetData>
    <row r="1" spans="1:15" ht="145" x14ac:dyDescent="0.35">
      <c r="A1" s="23" t="s">
        <v>122</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2" customFormat="1" ht="72.5" x14ac:dyDescent="0.35">
      <c r="A2" s="55" t="s">
        <v>249</v>
      </c>
      <c r="B2" s="61" t="s">
        <v>336</v>
      </c>
      <c r="C2" s="61" t="s">
        <v>336</v>
      </c>
      <c r="D2" s="61" t="s">
        <v>336</v>
      </c>
      <c r="E2" s="61" t="s">
        <v>336</v>
      </c>
      <c r="F2" s="61" t="s">
        <v>336</v>
      </c>
      <c r="G2" s="61" t="s">
        <v>336</v>
      </c>
      <c r="H2" s="55">
        <v>2</v>
      </c>
      <c r="I2" s="55">
        <v>0</v>
      </c>
      <c r="J2" s="52">
        <v>0</v>
      </c>
      <c r="K2" s="56" t="s">
        <v>211</v>
      </c>
      <c r="L2" s="55">
        <v>0</v>
      </c>
      <c r="M2" s="55">
        <v>0</v>
      </c>
      <c r="N2" s="55">
        <v>0</v>
      </c>
      <c r="O2" s="56" t="s">
        <v>211</v>
      </c>
    </row>
    <row r="3" spans="1:15" s="32" customFormat="1" ht="72.5" x14ac:dyDescent="0.35">
      <c r="A3" s="55" t="s">
        <v>250</v>
      </c>
      <c r="B3" s="61" t="s">
        <v>336</v>
      </c>
      <c r="C3" s="61" t="s">
        <v>336</v>
      </c>
      <c r="D3" s="61" t="s">
        <v>336</v>
      </c>
      <c r="E3" s="61" t="s">
        <v>336</v>
      </c>
      <c r="F3" s="61" t="s">
        <v>336</v>
      </c>
      <c r="G3" s="61" t="s">
        <v>336</v>
      </c>
      <c r="H3" s="55">
        <v>3</v>
      </c>
      <c r="I3" s="55">
        <v>0</v>
      </c>
      <c r="J3" s="52">
        <v>0</v>
      </c>
      <c r="K3" s="56" t="s">
        <v>211</v>
      </c>
      <c r="L3" s="55">
        <v>0</v>
      </c>
      <c r="M3" s="55">
        <v>0</v>
      </c>
      <c r="N3" s="55">
        <v>0</v>
      </c>
      <c r="O3" s="56" t="s">
        <v>211</v>
      </c>
    </row>
    <row r="4" spans="1:15" s="32" customFormat="1" ht="72.5" x14ac:dyDescent="0.35">
      <c r="A4" s="55" t="s">
        <v>251</v>
      </c>
      <c r="B4" s="61" t="s">
        <v>336</v>
      </c>
      <c r="C4" s="61" t="s">
        <v>336</v>
      </c>
      <c r="D4" s="61" t="s">
        <v>336</v>
      </c>
      <c r="E4" s="61" t="s">
        <v>336</v>
      </c>
      <c r="F4" s="61" t="s">
        <v>336</v>
      </c>
      <c r="G4" s="61" t="s">
        <v>336</v>
      </c>
      <c r="H4" s="55">
        <v>5</v>
      </c>
      <c r="I4" s="55">
        <v>0</v>
      </c>
      <c r="J4" s="52">
        <v>0</v>
      </c>
      <c r="K4" s="56" t="s">
        <v>220</v>
      </c>
      <c r="L4" s="55">
        <v>0</v>
      </c>
      <c r="M4" s="55">
        <v>0</v>
      </c>
      <c r="N4" s="55">
        <v>0</v>
      </c>
      <c r="O4" s="56" t="s">
        <v>211</v>
      </c>
    </row>
    <row r="5" spans="1:15" s="32" customFormat="1" ht="130.5" x14ac:dyDescent="0.35">
      <c r="A5" s="55" t="s">
        <v>252</v>
      </c>
      <c r="B5" s="61" t="s">
        <v>336</v>
      </c>
      <c r="C5" s="61" t="s">
        <v>336</v>
      </c>
      <c r="D5" s="61" t="s">
        <v>336</v>
      </c>
      <c r="E5" s="61" t="s">
        <v>336</v>
      </c>
      <c r="F5" s="61" t="s">
        <v>336</v>
      </c>
      <c r="G5" s="61" t="s">
        <v>336</v>
      </c>
      <c r="H5" s="55">
        <v>14</v>
      </c>
      <c r="I5" s="55">
        <v>0</v>
      </c>
      <c r="J5" s="52">
        <v>0</v>
      </c>
      <c r="K5" s="56" t="s">
        <v>221</v>
      </c>
      <c r="L5" s="55">
        <v>0</v>
      </c>
      <c r="M5" s="55">
        <v>0</v>
      </c>
      <c r="N5" s="55">
        <v>0</v>
      </c>
      <c r="O5" s="56" t="s">
        <v>211</v>
      </c>
    </row>
    <row r="6" spans="1:15" s="32" customFormat="1" ht="116" x14ac:dyDescent="0.35">
      <c r="A6" s="55" t="s">
        <v>253</v>
      </c>
      <c r="B6" s="61" t="s">
        <v>336</v>
      </c>
      <c r="C6" s="61" t="s">
        <v>336</v>
      </c>
      <c r="D6" s="61" t="s">
        <v>336</v>
      </c>
      <c r="E6" s="61" t="s">
        <v>336</v>
      </c>
      <c r="F6" s="61" t="s">
        <v>336</v>
      </c>
      <c r="G6" s="61" t="s">
        <v>336</v>
      </c>
      <c r="H6" s="55">
        <v>16</v>
      </c>
      <c r="I6" s="55">
        <v>0</v>
      </c>
      <c r="J6" s="52">
        <v>0</v>
      </c>
      <c r="K6" s="56" t="s">
        <v>222</v>
      </c>
      <c r="L6" s="55">
        <v>0</v>
      </c>
      <c r="M6" s="55">
        <v>0</v>
      </c>
      <c r="N6" s="55">
        <v>0</v>
      </c>
      <c r="O6" s="56" t="s">
        <v>211</v>
      </c>
    </row>
    <row r="7" spans="1:15" s="32" customFormat="1" ht="145" x14ac:dyDescent="0.35">
      <c r="A7" s="55" t="s">
        <v>254</v>
      </c>
      <c r="B7" s="61" t="s">
        <v>336</v>
      </c>
      <c r="C7" s="61" t="s">
        <v>336</v>
      </c>
      <c r="D7" s="61" t="s">
        <v>336</v>
      </c>
      <c r="E7" s="61" t="s">
        <v>336</v>
      </c>
      <c r="F7" s="61" t="s">
        <v>336</v>
      </c>
      <c r="G7" s="61" t="s">
        <v>336</v>
      </c>
      <c r="H7" s="55">
        <v>58</v>
      </c>
      <c r="I7" s="55">
        <v>0</v>
      </c>
      <c r="J7" s="52">
        <v>0</v>
      </c>
      <c r="K7" s="56" t="s">
        <v>223</v>
      </c>
      <c r="L7" s="55">
        <v>0</v>
      </c>
      <c r="M7" s="55">
        <v>0</v>
      </c>
      <c r="N7" s="55">
        <v>0</v>
      </c>
      <c r="O7" s="56" t="s">
        <v>211</v>
      </c>
    </row>
    <row r="8" spans="1:15" s="32" customFormat="1" ht="116" x14ac:dyDescent="0.35">
      <c r="A8" s="55" t="s">
        <v>255</v>
      </c>
      <c r="B8" s="61" t="s">
        <v>336</v>
      </c>
      <c r="C8" s="61" t="s">
        <v>336</v>
      </c>
      <c r="D8" s="61" t="s">
        <v>336</v>
      </c>
      <c r="E8" s="61" t="s">
        <v>336</v>
      </c>
      <c r="F8" s="61" t="s">
        <v>336</v>
      </c>
      <c r="G8" s="61" t="s">
        <v>336</v>
      </c>
      <c r="H8" s="55">
        <v>74</v>
      </c>
      <c r="I8" s="55">
        <v>0</v>
      </c>
      <c r="J8" s="52">
        <v>0</v>
      </c>
      <c r="K8" s="56" t="s">
        <v>224</v>
      </c>
      <c r="L8" s="55">
        <v>0</v>
      </c>
      <c r="M8" s="55">
        <v>0</v>
      </c>
      <c r="N8" s="55">
        <v>0</v>
      </c>
      <c r="O8" s="56" t="s">
        <v>211</v>
      </c>
    </row>
    <row r="9" spans="1:15" x14ac:dyDescent="0.35">
      <c r="C9" s="19"/>
    </row>
    <row r="10" spans="1:15" ht="69.650000000000006" customHeight="1" x14ac:dyDescent="0.35">
      <c r="A10" s="90" t="s">
        <v>121</v>
      </c>
      <c r="B10" s="91"/>
      <c r="C10" s="19"/>
    </row>
    <row r="11" spans="1:15" s="24" customFormat="1" ht="42" customHeight="1" x14ac:dyDescent="0.35">
      <c r="A11" s="27" t="s">
        <v>156</v>
      </c>
      <c r="B11" s="25" t="s">
        <v>114</v>
      </c>
      <c r="C11" s="19"/>
      <c r="D11" s="16"/>
      <c r="E11" s="16"/>
      <c r="F11" s="16"/>
      <c r="G11" s="16"/>
      <c r="H11" s="34"/>
      <c r="I11" s="34"/>
      <c r="J11" s="36"/>
      <c r="K11" s="35"/>
      <c r="L11" s="34"/>
      <c r="M11" s="34"/>
      <c r="N11" s="34"/>
      <c r="O11" s="35"/>
    </row>
    <row r="12" spans="1:15" s="24" customFormat="1" ht="42" customHeight="1" x14ac:dyDescent="0.35">
      <c r="A12" s="13" t="s">
        <v>178</v>
      </c>
      <c r="B12" s="25">
        <v>7</v>
      </c>
      <c r="C12" s="19"/>
      <c r="D12" s="16"/>
      <c r="E12" s="16"/>
      <c r="F12" s="16"/>
      <c r="G12" s="16"/>
      <c r="H12" s="34"/>
      <c r="I12" s="34"/>
      <c r="J12" s="36"/>
      <c r="K12" s="35"/>
      <c r="L12" s="34"/>
      <c r="M12" s="34"/>
      <c r="N12" s="34"/>
      <c r="O12" s="35"/>
    </row>
    <row r="13" spans="1:15" ht="87" x14ac:dyDescent="0.35">
      <c r="A13" s="13" t="s">
        <v>179</v>
      </c>
      <c r="B13" s="25">
        <v>23</v>
      </c>
      <c r="C13" s="19"/>
    </row>
    <row r="14" spans="1:15" ht="58" x14ac:dyDescent="0.35">
      <c r="A14" s="13" t="s">
        <v>180</v>
      </c>
      <c r="B14" s="25">
        <v>172</v>
      </c>
      <c r="C14" s="19"/>
    </row>
    <row r="15" spans="1:15" ht="116" x14ac:dyDescent="0.35">
      <c r="A15" s="13" t="s">
        <v>181</v>
      </c>
      <c r="B15" s="25">
        <v>0</v>
      </c>
      <c r="C15" s="19"/>
    </row>
    <row r="16" spans="1:15" ht="87" x14ac:dyDescent="0.35">
      <c r="A16" s="13" t="s">
        <v>182</v>
      </c>
      <c r="B16" s="25">
        <v>5</v>
      </c>
      <c r="C16" s="19"/>
    </row>
    <row r="17" spans="1:3" ht="145" x14ac:dyDescent="0.35">
      <c r="A17" s="13" t="s">
        <v>183</v>
      </c>
      <c r="B17" s="25">
        <v>0</v>
      </c>
      <c r="C17" s="19"/>
    </row>
    <row r="18" spans="1:3" ht="72.5" x14ac:dyDescent="0.35">
      <c r="A18" s="13" t="s">
        <v>184</v>
      </c>
      <c r="B18" s="25">
        <v>0</v>
      </c>
    </row>
    <row r="19" spans="1:3" ht="87" x14ac:dyDescent="0.35">
      <c r="A19" s="13" t="s">
        <v>185</v>
      </c>
      <c r="B19" s="25">
        <v>0</v>
      </c>
    </row>
    <row r="20" spans="1:3" ht="101.5" x14ac:dyDescent="0.35">
      <c r="A20" s="13" t="s">
        <v>186</v>
      </c>
      <c r="B20" s="25">
        <v>0</v>
      </c>
    </row>
    <row r="21" spans="1:3" ht="101.5" x14ac:dyDescent="0.35">
      <c r="A21" s="13" t="s">
        <v>187</v>
      </c>
      <c r="B21" s="25">
        <v>0</v>
      </c>
    </row>
    <row r="22" spans="1:3" ht="101.5" x14ac:dyDescent="0.35">
      <c r="A22" s="13" t="s">
        <v>188</v>
      </c>
      <c r="B22" s="25">
        <v>0</v>
      </c>
    </row>
    <row r="23" spans="1:3" ht="145" x14ac:dyDescent="0.35">
      <c r="A23" s="14" t="s">
        <v>189</v>
      </c>
      <c r="B23" s="25">
        <v>0</v>
      </c>
    </row>
  </sheetData>
  <sheetProtection algorithmName="SHA-512" hashValue="EOVoFPgZsx0kM1i9DA1rcNN9nNIKwzz4TRGnDhHN2+qeilob8VVqLzTNOoTh/kuOX9aZ+hfSDKFIAB56uSh7FA==" saltValue="mJqxDPOGBhDmniXbrbRgGA==" spinCount="100000" sheet="1" objects="1" scenarios="1"/>
  <mergeCells count="1">
    <mergeCell ref="A10:B10"/>
  </mergeCells>
  <phoneticPr fontId="7"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9:J1048576" xr:uid="{A3320DC2-7644-42D1-B49F-353A19F8F1C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9:L1048576" xr:uid="{5E94A542-CC64-4119-A562-FC7D96660FA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9:M1048576" xr:uid="{4B83C9CF-4467-4407-80E6-AACCA5BE92D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9:N1048576" xr:uid="{AFE5D865-321A-46EC-A809-0E390A9DE4E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9:I119" xr:uid="{7B2A2881-0197-4763-9DA7-F47DF280783D}">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9:H119" xr:uid="{13F090E0-BE1D-4DC1-BBF7-6264A5206BFF}">
      <formula1>0</formula1>
      <formula2>3000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9CE-4962-41D7-9343-6B2CE8692E8F}">
  <dimension ref="A1:O17"/>
  <sheetViews>
    <sheetView workbookViewId="0">
      <selection activeCell="B2" sqref="B2:G2"/>
    </sheetView>
  </sheetViews>
  <sheetFormatPr defaultColWidth="9.08984375" defaultRowHeight="14.5" x14ac:dyDescent="0.35"/>
  <cols>
    <col min="1" max="1" width="13.90625" style="24" customWidth="1"/>
    <col min="2" max="2" width="14" style="24"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24"/>
  </cols>
  <sheetData>
    <row r="1" spans="1:15" ht="145" x14ac:dyDescent="0.35">
      <c r="A1" s="23" t="s">
        <v>128</v>
      </c>
      <c r="B1" s="23"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31" customFormat="1" ht="72.5" x14ac:dyDescent="0.35">
      <c r="A2" s="55" t="s">
        <v>264</v>
      </c>
      <c r="B2" s="61" t="s">
        <v>336</v>
      </c>
      <c r="C2" s="61" t="s">
        <v>336</v>
      </c>
      <c r="D2" s="61" t="s">
        <v>336</v>
      </c>
      <c r="E2" s="61" t="s">
        <v>336</v>
      </c>
      <c r="F2" s="61" t="s">
        <v>336</v>
      </c>
      <c r="G2" s="61" t="s">
        <v>336</v>
      </c>
      <c r="H2" s="55">
        <v>2</v>
      </c>
      <c r="I2" s="55">
        <v>0</v>
      </c>
      <c r="J2" s="52">
        <v>0</v>
      </c>
      <c r="K2" s="56" t="s">
        <v>211</v>
      </c>
      <c r="L2" s="55">
        <v>0</v>
      </c>
      <c r="M2" s="55">
        <v>0</v>
      </c>
      <c r="N2" s="55">
        <v>0</v>
      </c>
      <c r="O2" s="56" t="s">
        <v>211</v>
      </c>
    </row>
    <row r="3" spans="1:15" ht="30.9" customHeight="1" x14ac:dyDescent="0.35"/>
    <row r="4" spans="1:15" ht="43.5" customHeight="1" x14ac:dyDescent="0.35">
      <c r="A4" s="86" t="s">
        <v>127</v>
      </c>
      <c r="B4" s="87"/>
      <c r="C4" s="18"/>
    </row>
    <row r="5" spans="1:15" ht="42" customHeight="1" x14ac:dyDescent="0.35">
      <c r="A5" s="27" t="s">
        <v>156</v>
      </c>
      <c r="B5" s="25" t="s">
        <v>114</v>
      </c>
      <c r="C5" s="18"/>
    </row>
    <row r="6" spans="1:15" ht="42" customHeight="1" x14ac:dyDescent="0.35">
      <c r="A6" s="13" t="s">
        <v>178</v>
      </c>
      <c r="B6" s="25">
        <v>1</v>
      </c>
      <c r="C6" s="18"/>
    </row>
    <row r="7" spans="1:15" ht="87" x14ac:dyDescent="0.35">
      <c r="A7" s="13" t="s">
        <v>179</v>
      </c>
      <c r="B7" s="25">
        <v>3</v>
      </c>
      <c r="C7" s="19"/>
    </row>
    <row r="8" spans="1:15" ht="58" x14ac:dyDescent="0.35">
      <c r="A8" s="13" t="s">
        <v>180</v>
      </c>
      <c r="B8" s="25">
        <v>2</v>
      </c>
      <c r="C8" s="19"/>
    </row>
    <row r="9" spans="1:15" ht="116" x14ac:dyDescent="0.35">
      <c r="A9" s="13" t="s">
        <v>181</v>
      </c>
      <c r="B9" s="25">
        <v>0</v>
      </c>
      <c r="C9" s="19"/>
    </row>
    <row r="10" spans="1:15" ht="87" x14ac:dyDescent="0.35">
      <c r="A10" s="13" t="s">
        <v>182</v>
      </c>
      <c r="B10" s="25">
        <v>0</v>
      </c>
      <c r="C10" s="19"/>
    </row>
    <row r="11" spans="1:15" ht="145" x14ac:dyDescent="0.35">
      <c r="A11" s="13" t="s">
        <v>183</v>
      </c>
      <c r="B11" s="25">
        <v>0</v>
      </c>
      <c r="C11" s="19"/>
    </row>
    <row r="12" spans="1:15" ht="72.5" x14ac:dyDescent="0.35">
      <c r="A12" s="13" t="s">
        <v>184</v>
      </c>
      <c r="B12" s="25">
        <v>0</v>
      </c>
      <c r="C12" s="19"/>
    </row>
    <row r="13" spans="1:15" ht="87" x14ac:dyDescent="0.35">
      <c r="A13" s="13" t="s">
        <v>185</v>
      </c>
      <c r="B13" s="25">
        <v>0</v>
      </c>
      <c r="C13" s="19"/>
    </row>
    <row r="14" spans="1:15" ht="101.5" x14ac:dyDescent="0.35">
      <c r="A14" s="13" t="s">
        <v>186</v>
      </c>
      <c r="B14" s="25">
        <v>0</v>
      </c>
      <c r="C14" s="19"/>
    </row>
    <row r="15" spans="1:15" ht="101.5" x14ac:dyDescent="0.35">
      <c r="A15" s="13" t="s">
        <v>187</v>
      </c>
      <c r="B15" s="25">
        <v>0</v>
      </c>
      <c r="C15" s="19"/>
    </row>
    <row r="16" spans="1:15" ht="101.5" x14ac:dyDescent="0.35">
      <c r="A16" s="13" t="s">
        <v>188</v>
      </c>
      <c r="B16" s="25">
        <v>0</v>
      </c>
      <c r="C16" s="19"/>
    </row>
    <row r="17" spans="1:3" ht="145" x14ac:dyDescent="0.35">
      <c r="A17" s="14" t="s">
        <v>189</v>
      </c>
      <c r="B17" s="25">
        <v>0</v>
      </c>
      <c r="C17" s="19"/>
    </row>
  </sheetData>
  <sheetProtection algorithmName="SHA-512" hashValue="r9OmAC7cVGobaPK6nxqRfxjTEPZaxLx0VNSzSXl/siS3ZgYgmjoLQgv0mkepHEcmHwR2MfiLQATOdaeSAniBSg==" saltValue="ZSECzmeJ+1kFe7xI7QjgVA==" spinCount="100000" sheet="1" objects="1" scenarios="1"/>
  <mergeCells count="1">
    <mergeCell ref="A4: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E560-2997-4115-A869-6D79D1F16E02}">
  <dimension ref="A1:O17"/>
  <sheetViews>
    <sheetView workbookViewId="0">
      <selection sqref="A1:XFD1048576"/>
    </sheetView>
  </sheetViews>
  <sheetFormatPr defaultColWidth="9.08984375" defaultRowHeight="14.5" x14ac:dyDescent="0.35"/>
  <cols>
    <col min="1" max="1" width="13.90625" style="16" customWidth="1"/>
    <col min="2" max="2" width="14" style="16" customWidth="1"/>
    <col min="3" max="7" width="15.6328125" style="16" customWidth="1"/>
    <col min="8" max="9" width="15.6328125" style="34" customWidth="1"/>
    <col min="10" max="10" width="15.6328125" style="36" customWidth="1"/>
    <col min="11" max="11" width="15.6328125" style="35" customWidth="1"/>
    <col min="12" max="14" width="15.6328125" style="34" customWidth="1"/>
    <col min="15" max="15" width="15.6328125" style="35" customWidth="1"/>
    <col min="16" max="16384" width="9.08984375" style="16"/>
  </cols>
  <sheetData>
    <row r="1" spans="1:15" ht="145" x14ac:dyDescent="0.35">
      <c r="A1" s="12" t="s">
        <v>129</v>
      </c>
      <c r="B1" s="12" t="s">
        <v>100</v>
      </c>
      <c r="C1" s="12" t="s">
        <v>111</v>
      </c>
      <c r="D1" s="12" t="s">
        <v>112</v>
      </c>
      <c r="E1" s="12" t="s">
        <v>101</v>
      </c>
      <c r="F1" s="12" t="s">
        <v>102</v>
      </c>
      <c r="G1" s="12" t="s">
        <v>103</v>
      </c>
      <c r="H1" s="12" t="s">
        <v>104</v>
      </c>
      <c r="I1" s="12" t="s">
        <v>190</v>
      </c>
      <c r="J1" s="12" t="s">
        <v>105</v>
      </c>
      <c r="K1" s="12" t="s">
        <v>106</v>
      </c>
      <c r="L1" s="12" t="s">
        <v>107</v>
      </c>
      <c r="M1" s="12" t="s">
        <v>108</v>
      </c>
      <c r="N1" s="12" t="s">
        <v>109</v>
      </c>
      <c r="O1" s="12" t="s">
        <v>110</v>
      </c>
    </row>
    <row r="2" spans="1:15" s="17" customFormat="1" ht="21" x14ac:dyDescent="0.35">
      <c r="A2" s="92" t="s">
        <v>155</v>
      </c>
      <c r="B2" s="92"/>
      <c r="C2" s="92"/>
      <c r="D2" s="92"/>
      <c r="E2" s="92"/>
      <c r="F2" s="92"/>
      <c r="G2" s="92"/>
      <c r="H2" s="92"/>
      <c r="I2" s="92"/>
      <c r="J2" s="92"/>
      <c r="K2" s="92"/>
      <c r="L2" s="92"/>
      <c r="M2" s="92"/>
      <c r="N2" s="92"/>
      <c r="O2" s="92"/>
    </row>
    <row r="3" spans="1:15" ht="30.9" customHeight="1" x14ac:dyDescent="0.35"/>
    <row r="4" spans="1:15" ht="43.5" customHeight="1" x14ac:dyDescent="0.35">
      <c r="A4" s="84" t="s">
        <v>130</v>
      </c>
      <c r="B4" s="85"/>
      <c r="C4" s="18"/>
    </row>
    <row r="5" spans="1:15" ht="42" customHeight="1" x14ac:dyDescent="0.35">
      <c r="A5" s="13" t="s">
        <v>156</v>
      </c>
      <c r="B5" s="8" t="s">
        <v>114</v>
      </c>
      <c r="C5" s="18"/>
    </row>
    <row r="6" spans="1:15" ht="42" customHeight="1" x14ac:dyDescent="0.35">
      <c r="A6" s="13" t="s">
        <v>178</v>
      </c>
      <c r="B6" s="8">
        <v>1</v>
      </c>
      <c r="C6" s="18"/>
    </row>
    <row r="7" spans="1:15" ht="87" x14ac:dyDescent="0.35">
      <c r="A7" s="13" t="s">
        <v>179</v>
      </c>
      <c r="B7" s="8">
        <v>3</v>
      </c>
      <c r="C7" s="19"/>
    </row>
    <row r="8" spans="1:15" ht="58" x14ac:dyDescent="0.35">
      <c r="A8" s="13" t="s">
        <v>180</v>
      </c>
      <c r="B8" s="8">
        <v>0</v>
      </c>
      <c r="C8" s="19"/>
    </row>
    <row r="9" spans="1:15" ht="116" x14ac:dyDescent="0.35">
      <c r="A9" s="13" t="s">
        <v>181</v>
      </c>
      <c r="B9" s="8">
        <v>0</v>
      </c>
      <c r="C9" s="19"/>
    </row>
    <row r="10" spans="1:15" ht="87" x14ac:dyDescent="0.35">
      <c r="A10" s="13" t="s">
        <v>182</v>
      </c>
      <c r="B10" s="8">
        <v>0</v>
      </c>
      <c r="C10" s="19"/>
    </row>
    <row r="11" spans="1:15" ht="145" x14ac:dyDescent="0.35">
      <c r="A11" s="13" t="s">
        <v>183</v>
      </c>
      <c r="B11" s="8">
        <v>0</v>
      </c>
      <c r="C11" s="19"/>
    </row>
    <row r="12" spans="1:15" ht="72.5" x14ac:dyDescent="0.35">
      <c r="A12" s="13" t="s">
        <v>184</v>
      </c>
      <c r="B12" s="8">
        <v>0</v>
      </c>
      <c r="C12" s="19"/>
    </row>
    <row r="13" spans="1:15" ht="87" x14ac:dyDescent="0.35">
      <c r="A13" s="13" t="s">
        <v>185</v>
      </c>
      <c r="B13" s="8">
        <v>0</v>
      </c>
      <c r="C13" s="19"/>
    </row>
    <row r="14" spans="1:15" ht="101.5" x14ac:dyDescent="0.35">
      <c r="A14" s="13" t="s">
        <v>186</v>
      </c>
      <c r="B14" s="8">
        <v>0</v>
      </c>
      <c r="C14" s="19"/>
    </row>
    <row r="15" spans="1:15" ht="101.5" x14ac:dyDescent="0.35">
      <c r="A15" s="13" t="s">
        <v>187</v>
      </c>
      <c r="B15" s="8">
        <v>0</v>
      </c>
      <c r="C15" s="19"/>
    </row>
    <row r="16" spans="1:15" ht="101.5" x14ac:dyDescent="0.35">
      <c r="A16" s="13" t="s">
        <v>188</v>
      </c>
      <c r="B16" s="8">
        <v>0</v>
      </c>
      <c r="C16" s="19"/>
    </row>
    <row r="17" spans="1:3" ht="145" x14ac:dyDescent="0.35">
      <c r="A17" s="14" t="s">
        <v>189</v>
      </c>
      <c r="B17" s="8">
        <v>0</v>
      </c>
      <c r="C17" s="19"/>
    </row>
  </sheetData>
  <sheetProtection algorithmName="SHA-512" hashValue="C94p6XrhlUfQrcsEuLdo9Y6pdF8ilrlPTPzS6edc9cFBxZAy5Qe8NoUb3iIzId95J+2V0cHxDK6koyGGxYyofA==" saltValue="VT1Py2L5Ye+srrYi6/F3lA==" spinCount="100000" sheet="1" objects="1" scenarios="1"/>
  <mergeCells count="2">
    <mergeCell ref="A4:B4"/>
    <mergeCell ref="A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Props1.xml><?xml version="1.0" encoding="utf-8"?>
<ds:datastoreItem xmlns:ds="http://schemas.openxmlformats.org/officeDocument/2006/customXml" ds:itemID="{9E986983-16CE-4807-B700-857C343E5475}"/>
</file>

<file path=customXml/itemProps2.xml><?xml version="1.0" encoding="utf-8"?>
<ds:datastoreItem xmlns:ds="http://schemas.openxmlformats.org/officeDocument/2006/customXml" ds:itemID="{DCE9076C-ADD9-4786-9FDB-0E91FF451574}"/>
</file>

<file path=customXml/itemProps3.xml><?xml version="1.0" encoding="utf-8"?>
<ds:datastoreItem xmlns:ds="http://schemas.openxmlformats.org/officeDocument/2006/customXml" ds:itemID="{90BB422C-D0FA-46CB-A048-A39D247CEC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ODDS Programs - Totals</vt:lpstr>
      <vt:lpstr>AHOPE</vt:lpstr>
      <vt:lpstr>ALSO</vt:lpstr>
      <vt:lpstr>ASI</vt:lpstr>
      <vt:lpstr>CCI</vt:lpstr>
      <vt:lpstr>CVI</vt:lpstr>
      <vt:lpstr>Infinite Care</vt:lpstr>
      <vt:lpstr>IS Living</vt:lpstr>
      <vt:lpstr>Kerr</vt:lpstr>
      <vt:lpstr>Lensa</vt:lpstr>
      <vt:lpstr>PCL</vt:lpstr>
      <vt:lpstr>PCSI</vt:lpstr>
      <vt:lpstr>PTCN</vt:lpstr>
      <vt:lpstr>Renew</vt:lpstr>
      <vt:lpstr>RISE</vt:lpstr>
      <vt:lpstr>Rivers &amp; Roads</vt:lpstr>
      <vt:lpstr>SACU 1</vt:lpstr>
      <vt:lpstr>SACU 2</vt:lpstr>
      <vt:lpstr>SACU 3</vt:lpstr>
      <vt:lpstr>Star of Hope</vt:lpstr>
      <vt:lpstr>Walker</vt:lpstr>
      <vt:lpstr>Work Unlimited</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Q3 Report - English</dc:title>
  <dc:creator>Hart Jill</dc:creator>
  <cp:lastModifiedBy>HARTMAN Christina</cp:lastModifiedBy>
  <dcterms:created xsi:type="dcterms:W3CDTF">2022-04-04T16:12:44Z</dcterms:created>
  <dcterms:modified xsi:type="dcterms:W3CDTF">2022-07-26T23:34:45Z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vt:lpwstr>
  </property>
</Properties>
</file>